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5_財政Ｇ\☆02_調査\000_データ類\07_財政状況資料集\H28決算\03_市町村からの回答\03回目（10月）\・12秦野市\"/>
    </mc:Choice>
  </mc:AlternateContent>
  <bookViews>
    <workbookView xWindow="240" yWindow="60" windowWidth="14940" windowHeight="7875" tabRatio="8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BW36" i="9"/>
  <c r="BE36" i="9"/>
  <c r="AM36" i="9"/>
  <c r="C36" i="9"/>
  <c r="BW35" i="9"/>
  <c r="BE35" i="9"/>
  <c r="C35" i="9"/>
  <c r="BW34" i="9"/>
  <c r="CO34" i="9" s="1"/>
  <c r="CO35" i="9" s="1"/>
  <c r="CO36" i="9" s="1"/>
  <c r="BE34" i="9"/>
  <c r="C34" i="9"/>
  <c r="U34" i="9" s="1"/>
  <c r="U35" i="9" s="1"/>
  <c r="U36" i="9" s="1"/>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<sst xmlns="http://schemas.openxmlformats.org/spreadsheetml/2006/main" count="1019" uniqueCount="554">
  <si>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</si>
  <si>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</si>
  <si>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</si>
  <si>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</si>
  <si>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</si>
  <si>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</si>
  <si>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</si>
  <si>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</si>
  <si>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</si>
  <si>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</si>
  <si>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</si>
  <si>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</si>
  <si>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</si>
  <si>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</si>
  <si>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</si>
  <si>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</si>
  <si>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</si>
  <si>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</si>
  <si>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</si>
  <si>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</si>
  <si>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</si>
  <si>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</si>
  <si>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</si>
  <si>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</si>
  <si>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</si>
  <si>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</si>
  <si>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</si>
  <si>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</si>
  <si>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</si>
  <si>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</si>
  <si>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</si>
  <si>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</si>
  <si>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</si>
  <si>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</si>
  <si>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</si>
  <si>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</si>
  <si>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</si>
  <si>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</si>
  <si>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</si>
  <si>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</si>
  <si>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</si>
  <si>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</si>
  <si>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</si>
  <si>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</si>
  <si>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</si>
  <si>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</si>
  <si>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</si>
  <si>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</si>
  <si>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</si>
  <si>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</si>
  <si>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</si>
  <si>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</si>
  <si>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</si>
  <si>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</si>
  <si>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</si>
  <si>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</si>
  <si>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</si>
  <si>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</si>
  <si>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</si>
  <si>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</si>
  <si>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</si>
  <si>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</si>
  <si>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</si>
  <si>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</si>
  <si>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</si>
  <si>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</si>
  <si>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</si>
  <si>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</si>
  <si>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</si>
  <si>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</si>
  <si>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</si>
  <si>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</si>
  <si>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</si>
  <si>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</si>
  <si>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</si>
  <si>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</si>
  <si>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</si>
  <si>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</si>
  <si>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</si>
  <si>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</si>
  <si>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</si>
  <si>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</si>
  <si>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秦野市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</si>
  <si>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</si>
  <si>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</si>
  <si>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</si>
  <si>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</si>
  <si>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</si>
  <si>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</si>
  <si>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</si>
  <si>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</si>
  <si>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</si>
  <si>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</si>
  <si>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</si>
  <si>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</si>
  <si>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</si>
  <si>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</si>
  <si>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</si>
  <si>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</si>
  <si>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</si>
  <si>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</si>
  <si>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</si>
  <si>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</si>
  <si>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</si>
  <si>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</si>
  <si>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</si>
  <si>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</si>
  <si>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</si>
  <si>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</si>
  <si>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</si>
  <si>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</si>
  <si>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</si>
  <si>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</si>
  <si>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</si>
  <si>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</si>
  <si>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</si>
  <si>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</si>
  <si>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</si>
  <si>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</si>
  <si>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</si>
  <si>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</si>
  <si>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</si>
  <si>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</si>
  <si>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</si>
  <si>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</si>
  <si>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</si>
  <si>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</si>
  <si>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</si>
  <si>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</si>
  <si>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</si>
  <si>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</si>
  <si>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</si>
  <si>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</si>
  <si>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</si>
  <si>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</si>
  <si>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</si>
  <si>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</si>
  <si>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</si>
  <si>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</si>
  <si>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</si>
  <si>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</si>
  <si>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</si>
  <si>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</si>
  <si>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</si>
  <si>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</si>
  <si>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</si>
  <si>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</si>
  <si>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</si>
  <si>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</si>
  <si>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</si>
  <si>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</si>
  <si>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</si>
  <si>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</si>
  <si>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</si>
  <si>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</si>
  <si>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</si>
  <si>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</si>
  <si>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</si>
  <si>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</si>
  <si>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</si>
  <si>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</si>
  <si>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</si>
  <si>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</si>
  <si>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</si>
  <si>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</si>
  <si>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</si>
  <si>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</si>
  <si>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</si>
  <si>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</si>
  <si>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</si>
  <si>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</si>
  <si>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</si>
  <si>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</si>
  <si>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</si>
  <si>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</si>
  <si>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</si>
  <si>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</si>
  <si>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</si>
  <si>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</si>
  <si>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</si>
  <si>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</si>
  <si>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</si>
  <si>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</si>
  <si>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</si>
  <si>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</si>
  <si>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</si>
  <si>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</si>
  <si>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</si>
  <si>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</si>
  <si>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</si>
  <si>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</si>
  <si>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</si>
  <si>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</si>
  <si>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</si>
  <si>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</si>
  <si>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神奈川県秦野市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</si>
  <si>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</si>
  <si>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</si>
  <si>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</si>
  <si>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</si>
  <si>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</si>
  <si>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</si>
  <si>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</si>
  <si>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</si>
  <si>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</si>
  <si>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</si>
  <si>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</si>
  <si>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</si>
  <si>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</si>
  <si>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</si>
  <si>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</si>
  <si>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</si>
  <si>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</si>
  <si>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</si>
  <si>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</si>
  <si>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</si>
  <si>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</si>
  <si>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</si>
  <si>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</si>
  <si>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</si>
  <si>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</si>
  <si>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</si>
  <si>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</si>
  <si>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</si>
  <si>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</si>
  <si>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</si>
  <si>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</si>
  <si>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</si>
  <si>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</si>
  <si>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</si>
  <si>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</si>
  <si>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</si>
  <si>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</si>
  <si>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</si>
  <si>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</si>
  <si>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</si>
  <si>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</si>
  <si>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</si>
  <si>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</si>
  <si>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</si>
  <si>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</si>
  <si>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</si>
  <si>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</si>
  <si>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</si>
  <si>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</si>
  <si>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</si>
  <si>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</si>
  <si>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</si>
  <si>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</si>
  <si>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</si>
  <si>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</si>
  <si>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</si>
  <si>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</si>
  <si>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</si>
  <si>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</si>
  <si>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</si>
  <si>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</si>
  <si>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</si>
  <si>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</si>
  <si>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</si>
  <si>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</si>
  <si>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</si>
  <si>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</si>
  <si>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</si>
  <si>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</si>
  <si>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</si>
  <si>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</si>
  <si>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</si>
  <si>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</si>
  <si>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</si>
  <si>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</si>
  <si>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</si>
  <si>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</si>
  <si>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</si>
  <si>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</si>
  <si>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</si>
  <si>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</si>
  <si>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</si>
  <si>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</si>
  <si>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</si>
  <si>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</si>
  <si>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</si>
  <si>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</si>
  <si>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</si>
  <si>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</si>
  <si>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</si>
  <si>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</si>
  <si>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</si>
  <si>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</si>
  <si>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</si>
  <si>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</si>
  <si>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</si>
  <si>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</si>
  <si>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</si>
  <si>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</si>
  <si>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</si>
  <si>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</si>
  <si>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</si>
  <si>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</si>
  <si>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</si>
  <si>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</si>
  <si>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</si>
  <si>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</si>
  <si>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</si>
  <si>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</si>
  <si>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</si>
  <si>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</si>
  <si>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</si>
  <si>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</si>
  <si>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</si>
  <si>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</si>
  <si>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</si>
  <si>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</si>
  <si>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</si>
  <si>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</si>
  <si>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</si>
  <si>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</si>
  <si>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</si>
  <si>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</si>
  <si>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</si>
  <si>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</si>
  <si>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</si>
  <si>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</si>
  <si>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</si>
  <si>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</si>
  <si>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</si>
  <si>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</si>
  <si>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</si>
  <si>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</si>
  <si>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</si>
  <si>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</si>
  <si>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</si>
  <si>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</si>
  <si>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</si>
  <si>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</si>
  <si>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</si>
  <si>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</si>
  <si>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</si>
  <si>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</si>
  <si>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</si>
  <si>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</si>
  <si>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</si>
  <si>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</si>
  <si>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</si>
  <si>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</si>
  <si>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神奈川県秦野市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</si>
  <si>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</si>
  <si>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</si>
  <si>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</si>
  <si>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</si>
  <si>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</si>
  <si>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</si>
  <si>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</si>
  <si>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</si>
  <si>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</si>
  <si>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</si>
  <si>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</si>
  <si>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</si>
  <si>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</si>
  <si>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</si>
  <si>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</si>
  <si>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</si>
  <si>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</si>
  <si>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</si>
  <si>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</si>
  <si>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</si>
  <si>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</si>
  <si>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</si>
  <si>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</si>
  <si>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</si>
  <si>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</si>
  <si>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</si>
  <si>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</si>
  <si>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</si>
  <si>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</si>
  <si>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</si>
  <si>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</si>
  <si>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</si>
  <si>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</si>
  <si>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</si>
  <si>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</si>
  <si>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</si>
  <si>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</si>
  <si>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</si>
  <si>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</si>
  <si>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</si>
  <si>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</si>
  <si>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</si>
  <si>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</si>
  <si>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</si>
  <si>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</si>
  <si>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</si>
  <si>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</si>
  <si>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</si>
  <si>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</si>
  <si>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</si>
  <si>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</si>
  <si>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</si>
  <si>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</si>
  <si>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</si>
  <si>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</si>
  <si>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</si>
  <si>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</si>
  <si>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</si>
  <si>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</si>
  <si>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</si>
  <si>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</si>
  <si>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</si>
  <si>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</si>
  <si>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</si>
  <si>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</si>
  <si>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</si>
  <si>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</si>
  <si>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</si>
  <si>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</si>
  <si>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</si>
  <si>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</si>
  <si>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</si>
  <si>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</si>
  <si>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</si>
  <si>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</si>
  <si>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</si>
  <si>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</si>
  <si>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</si>
  <si>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</si>
  <si>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</si>
  <si>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</si>
  <si>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</si>
  <si>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</si>
  <si>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</si>
  <si>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</si>
  <si>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</si>
  <si>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</si>
  <si>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</si>
  <si>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</si>
  <si>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</si>
  <si>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</si>
  <si>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</si>
  <si>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</si>
  <si>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</si>
  <si>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</si>
  <si>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</si>
  <si>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</si>
  <si>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</si>
  <si>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</si>
  <si>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</si>
  <si>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</si>
  <si>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</si>
  <si>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</si>
  <si>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</si>
  <si>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</si>
  <si>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</si>
  <si>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</si>
  <si>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</si>
  <si>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</si>
  <si>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</si>
  <si>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</si>
  <si>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</si>
  <si>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</si>
  <si>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</si>
  <si>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</si>
  <si>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</si>
  <si>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</si>
  <si>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</si>
  <si>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</si>
  <si>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</si>
  <si>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</si>
  <si>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</si>
  <si>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</si>
  <si>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</si>
  <si>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</si>
  <si>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</si>
  <si>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</si>
  <si>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</si>
  <si>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</si>
  <si>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</si>
  <si>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</si>
  <si>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</si>
  <si>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</si>
  <si>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</si>
  <si>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</si>
  <si>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</si>
  <si>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</si>
  <si>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</si>
  <si>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</si>
  <si>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</si>
  <si>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</si>
  <si>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</si>
  <si>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</si>
  <si>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</si>
  <si>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</si>
  <si>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</si>
  <si>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</si>
  <si>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</si>
  <si>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</si>
  <si>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</si>
  <si>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</si>
  <si>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</si>
  <si>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</si>
  <si>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</si>
  <si>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</si>
  <si>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</si>
  <si>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</si>
  <si>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</si>
  <si>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</si>
  <si>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</si>
  <si>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</si>
  <si>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</si>
  <si>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</si>
  <si>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</si>
  <si>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</si>
  <si>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</si>
  <si>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</si>
  <si>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</si>
  <si>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</si>
  <si>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</si>
  <si>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</si>
  <si>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</si>
  <si>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</si>
  <si>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</si>
  <si>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</si>
  <si>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6.93</t>
  </si>
  <si>
    <t>▲ 3.93</t>
  </si>
  <si>
    <t>▲ 2.80</t>
  </si>
  <si>
    <t>▲ 8.01</t>
  </si>
  <si>
    <t>水道事業会計</t>
  </si>
  <si>
    <t>一般会計</t>
  </si>
  <si>
    <t>公共下水道事業会計</t>
  </si>
  <si>
    <t>介護保険事業特別会計</t>
  </si>
  <si>
    <t>国民健康保険事業特別会計</t>
  </si>
  <si>
    <t>後期高齢者医療事業特別会計</t>
  </si>
  <si>
    <t>その他会計（赤字）</t>
  </si>
  <si>
    <t>その他会計（黒字）</t>
  </si>
  <si>
    <t>秦野市土地開発公社</t>
    <rPh sb="0" eb="3">
      <t>ハダノシ</t>
    </rPh>
    <rPh sb="3" eb="5">
      <t>トチ</t>
    </rPh>
    <rPh sb="5" eb="7">
      <t>カイハツ</t>
    </rPh>
    <rPh sb="7" eb="9">
      <t>コウシャ</t>
    </rPh>
    <phoneticPr fontId="2"/>
  </si>
  <si>
    <t>秦野市学校保全公社</t>
    <rPh sb="0" eb="3">
      <t>ハダノシ</t>
    </rPh>
    <rPh sb="3" eb="5">
      <t>ガッコウ</t>
    </rPh>
    <rPh sb="5" eb="7">
      <t>ホゼン</t>
    </rPh>
    <rPh sb="7" eb="9">
      <t>コウシャ</t>
    </rPh>
    <phoneticPr fontId="2"/>
  </si>
  <si>
    <t>秦野市スポーツ協会</t>
    <rPh sb="0" eb="3">
      <t>ハダノシ</t>
    </rPh>
    <rPh sb="7" eb="9">
      <t>キョウカイ</t>
    </rPh>
    <phoneticPr fontId="2"/>
  </si>
  <si>
    <t>-</t>
    <phoneticPr fontId="2"/>
  </si>
  <si>
    <t>秦野市伊勢原市環境衛生組合</t>
    <rPh sb="0" eb="3">
      <t>ハダノシ</t>
    </rPh>
    <rPh sb="3" eb="7">
      <t>イセハラシ</t>
    </rPh>
    <rPh sb="7" eb="9">
      <t>カンキョウ</t>
    </rPh>
    <rPh sb="9" eb="11">
      <t>エイセイ</t>
    </rPh>
    <rPh sb="11" eb="13">
      <t>クミアイ</t>
    </rPh>
    <phoneticPr fontId="2"/>
  </si>
  <si>
    <t>神奈川県後期高齢者医療広域連合（一般会計）</t>
    <rPh sb="0" eb="4">
      <t>カナガワケン</t>
    </rPh>
    <rPh sb="4" eb="6">
      <t>コウキ</t>
    </rPh>
    <rPh sb="6" eb="8">
      <t>コウレイ</t>
    </rPh>
    <rPh sb="8" eb="9">
      <t>シャ</t>
    </rPh>
    <rPh sb="9" eb="11">
      <t>イリョウ</t>
    </rPh>
    <rPh sb="11" eb="13">
      <t>コウイキ</t>
    </rPh>
    <rPh sb="13" eb="15">
      <t>レンゴウ</t>
    </rPh>
    <rPh sb="16" eb="18">
      <t>イッパン</t>
    </rPh>
    <rPh sb="18" eb="20">
      <t>カイケイ</t>
    </rPh>
    <phoneticPr fontId="2"/>
  </si>
  <si>
    <t>神奈川県後期高齢者医療広域連合（後期高齢者医療特別会計）</t>
    <rPh sb="0" eb="4">
      <t>カナガワケン</t>
    </rPh>
    <rPh sb="4" eb="6">
      <t>コウキ</t>
    </rPh>
    <rPh sb="6" eb="8">
      <t>コウレイ</t>
    </rPh>
    <rPh sb="8" eb="9">
      <t>シャ</t>
    </rPh>
    <rPh sb="9" eb="11">
      <t>イリョウ</t>
    </rPh>
    <rPh sb="11" eb="13">
      <t>コウイキ</t>
    </rPh>
    <rPh sb="13" eb="15">
      <t>レンゴウ</t>
    </rPh>
    <rPh sb="16" eb="18">
      <t>コウキ</t>
    </rPh>
    <rPh sb="18" eb="21">
      <t>コウレイシャ</t>
    </rPh>
    <rPh sb="21" eb="23">
      <t>イリョウ</t>
    </rPh>
    <rPh sb="23" eb="25">
      <t>トクベツ</t>
    </rPh>
    <rPh sb="25" eb="26">
      <t>カイ</t>
    </rPh>
    <rPh sb="26" eb="27">
      <t>ケイ</t>
    </rPh>
    <phoneticPr fontId="2"/>
  </si>
  <si>
    <t>金目川水害予防組合</t>
    <rPh sb="0" eb="1">
      <t>カネ</t>
    </rPh>
    <rPh sb="1" eb="2">
      <t>メ</t>
    </rPh>
    <rPh sb="2" eb="3">
      <t>ガワ</t>
    </rPh>
    <rPh sb="3" eb="5">
      <t>スイガイ</t>
    </rPh>
    <rPh sb="5" eb="7">
      <t>ヨボウ</t>
    </rPh>
    <rPh sb="7" eb="9">
      <t>クミアイ</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</si>
  <si>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</si>
  <si>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</si>
  <si>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</si>
  <si>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</si>
  <si>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</si>
  <si>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</si>
  <si>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</si>
  <si>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</si>
  <si>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</si>
  <si>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</si>
  <si>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類似団体と比べて高い水準にあるものの、退職手当負担見込額の減少などにより、毎年減少傾向にある。有形固定資産減価償却率については、平成27年度は類似団体よりも高い水準にあるものの、平成28年度に統一的な基準による資産評価を行った結果、類似団体よりも低い水準となる見込みである。
　今後も、中長期的な見通しを立て、計画的な老朽化対策をすすめ、将来負担の平準化を図るとともに、最適な施設のあり方を検討し、維持管理経費の削減に努めていく。</t>
    <phoneticPr fontId="5"/>
  </si>
  <si>
    <t>有形固定資産減価償却率</t>
    <phoneticPr fontId="5"/>
  </si>
  <si>
    <t>　将来負担比率は、対前年度比で2.5ポイント低下し、過去5年間で減少傾向にある。また、実質公債費比率については、3.4％と前年度と同率であるものの、将来負担比率同様減少基調にある。
　類似団体との比較では、実質公債費比率が0.2ポイント低くなっている。これは、プライマリーバランスの黒字維持を平成16年度以降継続してきたことや、繰上償還の実施など、市債残高の縮減に取り組んできた効果によるものである。一方で、将来負担比率は類似団体よりも15.1ポイント上回っているが、本市での対前年度比では、2.5ポイント下がっている。その要因としては、退職手当見込額の減少などによるものである。
　今後も、将来世代に過度な負担を残さないよう、計画的に市債の活用を行い、将来負担比率及び実質公債費比率の改善に努めていく。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</si>
</sst>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6"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5"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6"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5" xfId="35" applyNumberFormat="1" applyFont="1" applyFill="1" applyBorder="1" applyAlignment="1">
      <alignment horizontal="right" vertical="center" wrapText="1"/>
    </xf>
    <xf numFmtId="178" fontId="3" fillId="5" borderId="45"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6"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6"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1" fontId="1" fillId="0" borderId="0" xfId="34" applyNumberFormat="1" applyFont="1" applyFill="1" applyBorder="1">
      <alignment vertical="center"/>
    </xf>
    <xf numFmtId="0" fontId="31" fillId="0" borderId="0" xfId="38" applyFont="1" applyAlignment="1">
      <alignment vertical="center"/>
    </xf>
    <xf numFmtId="189" fontId="1" fillId="0" borderId="0" xfId="34" applyNumberFormat="1" applyFont="1" applyFill="1" applyBorder="1">
      <alignment vertical="center"/>
    </xf>
    <xf numFmtId="180" fontId="1" fillId="5" borderId="34" xfId="35" applyNumberFormat="1" applyFont="1" applyFill="1" applyBorder="1" applyAlignment="1">
      <alignment horizontal="center" vertical="center" wrapText="1"/>
    </xf>
    <xf numFmtId="189" fontId="8" fillId="0" borderId="0" xfId="37" applyNumberFormat="1" applyFont="1" applyBorder="1" applyAlignment="1">
      <alignment horizontal="right" vertical="center"/>
    </xf>
    <xf numFmtId="189" fontId="8" fillId="0" borderId="0" xfId="37" applyNumberFormat="1" applyFont="1" applyFill="1" applyBorder="1" applyAlignment="1">
      <alignment horizontal="right" vertical="center"/>
    </xf>
    <xf numFmtId="178" fontId="8" fillId="0" borderId="0" xfId="37" applyNumberFormat="1" applyFont="1" applyFill="1" applyBorder="1" applyAlignment="1">
      <alignment horizontal="right" vertical="center"/>
    </xf>
    <xf numFmtId="179" fontId="8" fillId="0" borderId="0" xfId="36" applyNumberFormat="1" applyFont="1" applyBorder="1" applyAlignment="1">
      <alignment horizontal="center"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vertical="center"/>
    </xf>
    <xf numFmtId="179" fontId="1" fillId="0" borderId="0" xfId="34" applyNumberFormat="1" applyFont="1" applyFill="1" applyBorder="1">
      <alignment vertical="center"/>
    </xf>
    <xf numFmtId="179" fontId="30" fillId="0" borderId="0" xfId="34" applyNumberFormat="1" applyFont="1" applyFill="1" applyBorder="1">
      <alignment vertical="center"/>
    </xf>
    <xf numFmtId="0" fontId="1" fillId="0" borderId="31" xfId="34" applyFont="1" applyFill="1" applyBorder="1">
      <alignment vertical="center"/>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40" xfId="34" applyNumberFormat="1" applyFont="1" applyFill="1" applyBorder="1">
      <alignment vertical="center"/>
    </xf>
    <xf numFmtId="191" fontId="1" fillId="0" borderId="49" xfId="34" applyNumberFormat="1" applyFont="1" applyFill="1" applyBorder="1">
      <alignment vertical="center"/>
    </xf>
    <xf numFmtId="179" fontId="1" fillId="0" borderId="49" xfId="34" applyNumberFormat="1" applyFont="1" applyFill="1" applyBorder="1">
      <alignment vertical="center"/>
    </xf>
    <xf numFmtId="179" fontId="1" fillId="0" borderId="37"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1"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6"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6"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81" xfId="32" applyNumberFormat="1" applyFont="1" applyFill="1" applyBorder="1" applyAlignment="1" applyProtection="1">
      <alignment horizontal="right" vertical="center" shrinkToFit="1"/>
    </xf>
    <xf numFmtId="190" fontId="26" fillId="5" borderId="182" xfId="32" applyNumberFormat="1" applyFont="1" applyFill="1" applyBorder="1" applyAlignment="1" applyProtection="1">
      <alignment horizontal="right" vertical="center" shrinkToFit="1"/>
    </xf>
    <xf numFmtId="190"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72" xfId="32" applyNumberFormat="1" applyFont="1" applyFill="1" applyBorder="1" applyAlignment="1" applyProtection="1">
      <alignment horizontal="right" vertical="center" shrinkToFit="1"/>
    </xf>
    <xf numFmtId="178" fontId="26" fillId="5" borderId="173"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69"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5"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8" fontId="26" fillId="5" borderId="151"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8"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5"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9" fontId="1" fillId="5" borderId="34"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6"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5"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89" fontId="1" fillId="5" borderId="45" xfId="35" applyNumberFormat="1" applyFont="1" applyFill="1" applyBorder="1" applyAlignment="1">
      <alignment horizontal="center" vertical="center"/>
    </xf>
    <xf numFmtId="189" fontId="1" fillId="5" borderId="189" xfId="35" applyNumberFormat="1" applyFont="1" applyFill="1" applyBorder="1" applyAlignment="1">
      <alignment horizontal="center" vertical="center"/>
    </xf>
    <xf numFmtId="189"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39951</c:v>
                </c:pt>
                <c:pt idx="4">
                  <c:v>39893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19525</c:v>
                </c:pt>
                <c:pt idx="1">
                  <c:v>26128</c:v>
                </c:pt>
                <c:pt idx="2">
                  <c:v>32108</c:v>
                </c:pt>
                <c:pt idx="3">
                  <c:v>30663</c:v>
                </c:pt>
                <c:pt idx="4">
                  <c:v>29232</c:v>
                </c:pt>
              </c:numCache>
            </c:numRef>
          </c:val>
          <c:smooth val="0"/>
        </c:ser>
        <c:dLbls>
          <c:showLegendKey val="0"/>
          <c:showVal val="0"/>
          <c:showCatName val="0"/>
          <c:showSerName val="0"/>
          <c:showPercent val="0"/>
          <c:showBubbleSize val="0"/>
        </c:dLbls>
        <c:marker val="1"/>
        <c:smooth val="0"/>
        <c:axId val="905324024"/>
        <c:axId val="905315008"/>
      </c:lineChart>
      <c:catAx>
        <c:axId val="905324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5315008"/>
        <c:crosses val="autoZero"/>
        <c:auto val="1"/>
        <c:lblAlgn val="ctr"/>
        <c:lblOffset val="100"/>
        <c:tickLblSkip val="1"/>
        <c:tickMarkSkip val="1"/>
        <c:noMultiLvlLbl val="0"/>
      </c:catAx>
      <c:valAx>
        <c:axId val="90531500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5324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11.2</c:v>
                </c:pt>
                <c:pt idx="1">
                  <c:v>8.25</c:v>
                </c:pt>
                <c:pt idx="2">
                  <c:v>8.14</c:v>
                </c:pt>
                <c:pt idx="3">
                  <c:v>9.76</c:v>
                </c:pt>
                <c:pt idx="4">
                  <c:v>5.51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12.18</c:v>
                </c:pt>
                <c:pt idx="1">
                  <c:v>12.05</c:v>
                </c:pt>
                <c:pt idx="2">
                  <c:v>11.54</c:v>
                </c:pt>
                <c:pt idx="3">
                  <c:v>10.37</c:v>
                </c:pt>
                <c:pt idx="4">
                  <c:v>10.79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5314224"/>
        <c:axId val="905315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1.31</c:v>
                </c:pt>
                <c:pt idx="1">
                  <c:v>-6.93</c:v>
                </c:pt>
                <c:pt idx="2">
                  <c:v>-3.93</c:v>
                </c:pt>
                <c:pt idx="3">
                  <c:v>-2.8</c:v>
                </c:pt>
                <c:pt idx="4">
                  <c:v>-8.01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5314224"/>
        <c:axId val="905315400"/>
      </c:lineChart>
      <c:catAx>
        <c:axId val="90531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5315400"/>
        <c:crosses val="autoZero"/>
        <c:auto val="1"/>
        <c:lblAlgn val="ctr"/>
        <c:lblOffset val="100"/>
        <c:tickLblSkip val="1"/>
        <c:tickMarkSkip val="1"/>
        <c:noMultiLvlLbl val="0"/>
      </c:catAx>
      <c:valAx>
        <c:axId val="905315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531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0.25</c:v>
                </c:pt>
                <c:pt idx="2">
                  <c:v>#N/A</c:v>
                </c:pt>
                <c:pt idx="3">
                  <c:v>0.18</c:v>
                </c:pt>
                <c:pt idx="4">
                  <c:v>#N/A</c:v>
                </c:pt>
                <c:pt idx="5">
                  <c:v>0.17</c:v>
                </c:pt>
                <c:pt idx="6">
                  <c:v>#N/A</c:v>
                </c:pt>
                <c:pt idx="7">
                  <c:v>3.01</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0.15</c:v>
                </c:pt>
                <c:pt idx="2">
                  <c:v>#N/A</c:v>
                </c:pt>
                <c:pt idx="3">
                  <c:v>0.21</c:v>
                </c:pt>
                <c:pt idx="4">
                  <c:v>#N/A</c:v>
                </c:pt>
                <c:pt idx="5">
                  <c:v>0.28999999999999998</c:v>
                </c:pt>
                <c:pt idx="6">
                  <c:v>#N/A</c:v>
                </c:pt>
                <c:pt idx="7">
                  <c:v>0.35</c:v>
                </c:pt>
                <c:pt idx="8">
                  <c:v>#N/A</c:v>
                </c:pt>
                <c:pt idx="9">
                  <c:v>0.38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0.71</c:v>
                </c:pt>
                <c:pt idx="2">
                  <c:v>#N/A</c:v>
                </c:pt>
                <c:pt idx="3">
                  <c:v>0.33</c:v>
                </c:pt>
                <c:pt idx="4">
                  <c:v>#N/A</c:v>
                </c:pt>
                <c:pt idx="5">
                  <c:v>0.97</c:v>
                </c:pt>
                <c:pt idx="6">
                  <c:v>#N/A</c:v>
                </c:pt>
                <c:pt idx="7">
                  <c:v>0.97</c:v>
                </c:pt>
                <c:pt idx="8">
                  <c:v>#N/A</c:v>
                </c:pt>
                <c:pt idx="9">
                  <c:v>0.77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0.38</c:v>
                </c:pt>
                <c:pt idx="2">
                  <c:v>#N/A</c:v>
                </c:pt>
                <c:pt idx="3">
                  <c:v>0.88</c:v>
                </c:pt>
                <c:pt idx="4">
                  <c:v>#N/A</c:v>
                </c:pt>
                <c:pt idx="5">
                  <c:v>0.91</c:v>
                </c:pt>
                <c:pt idx="6">
                  <c:v>#N/A</c:v>
                </c:pt>
                <c:pt idx="7">
                  <c:v>0.56000000000000005</c:v>
                </c:pt>
                <c:pt idx="8">
                  <c:v>#N/A</c:v>
                </c:pt>
                <c:pt idx="9">
                  <c:v>0.88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1.51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11.19</c:v>
                </c:pt>
                <c:pt idx="2">
                  <c:v>#N/A</c:v>
                </c:pt>
                <c:pt idx="3">
                  <c:v>8.24</c:v>
                </c:pt>
                <c:pt idx="4">
                  <c:v>#N/A</c:v>
                </c:pt>
                <c:pt idx="5">
                  <c:v>8.14</c:v>
                </c:pt>
                <c:pt idx="6">
                  <c:v>#N/A</c:v>
                </c:pt>
                <c:pt idx="7">
                  <c:v>9.76</c:v>
                </c:pt>
                <c:pt idx="8">
                  <c:v>#N/A</c:v>
                </c:pt>
                <c:pt idx="9">
                  <c:v>5.5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4.82</c:v>
                </c:pt>
                <c:pt idx="2">
                  <c:v>#N/A</c:v>
                </c:pt>
                <c:pt idx="3">
                  <c:v>4.92</c:v>
                </c:pt>
                <c:pt idx="4">
                  <c:v>#N/A</c:v>
                </c:pt>
                <c:pt idx="5">
                  <c:v>4.74</c:v>
                </c:pt>
                <c:pt idx="6">
                  <c:v>#N/A</c:v>
                </c:pt>
                <c:pt idx="7">
                  <c:v>4.55</c:v>
                </c:pt>
                <c:pt idx="8">
                  <c:v>#N/A</c:v>
                </c:pt>
                <c:pt idx="9">
                  <c:v>5.8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05321280"/>
        <c:axId val="905316184"/>
      </c:barChart>
      <c:catAx>
        <c:axId val="90532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5316184"/>
        <c:crosses val="autoZero"/>
        <c:auto val="1"/>
        <c:lblAlgn val="ctr"/>
        <c:lblOffset val="100"/>
        <c:tickLblSkip val="1"/>
        <c:tickMarkSkip val="1"/>
        <c:noMultiLvlLbl val="0"/>
      </c:catAx>
      <c:valAx>
        <c:axId val="905316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5321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5229</c:v>
                </c:pt>
                <c:pt idx="5">
                  <c:v>5018</c:v>
                </c:pt>
                <c:pt idx="8">
                  <c:v>5261</c:v>
                </c:pt>
                <c:pt idx="11">
                  <c:v>4814</c:v>
                </c:pt>
                <c:pt idx="14">
                  <c:v>5032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167</c:v>
                </c:pt>
                <c:pt idx="3">
                  <c:v>145</c:v>
                </c:pt>
                <c:pt idx="6">
                  <c:v>146</c:v>
                </c:pt>
                <c:pt idx="9">
                  <c:v>141</c:v>
                </c:pt>
                <c:pt idx="12">
                  <c:v>139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74</c:v>
                </c:pt>
                <c:pt idx="3">
                  <c:v>28</c:v>
                </c:pt>
                <c:pt idx="6">
                  <c:v>35</c:v>
                </c:pt>
                <c:pt idx="9">
                  <c:v>56</c:v>
                </c:pt>
                <c:pt idx="12">
                  <c:v>305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1779</c:v>
                </c:pt>
                <c:pt idx="3">
                  <c:v>1714</c:v>
                </c:pt>
                <c:pt idx="6">
                  <c:v>1866</c:v>
                </c:pt>
                <c:pt idx="9">
                  <c:v>1915</c:v>
                </c:pt>
                <c:pt idx="12">
                  <c:v>2046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4206</c:v>
                </c:pt>
                <c:pt idx="3">
                  <c:v>4106</c:v>
                </c:pt>
                <c:pt idx="6">
                  <c:v>3937</c:v>
                </c:pt>
                <c:pt idx="9">
                  <c:v>3681</c:v>
                </c:pt>
                <c:pt idx="12">
                  <c:v>3468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05319320"/>
        <c:axId val="905316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997</c:v>
                </c:pt>
                <c:pt idx="2">
                  <c:v>#N/A</c:v>
                </c:pt>
                <c:pt idx="3">
                  <c:v>#N/A</c:v>
                </c:pt>
                <c:pt idx="4">
                  <c:v>975</c:v>
                </c:pt>
                <c:pt idx="5">
                  <c:v>#N/A</c:v>
                </c:pt>
                <c:pt idx="6">
                  <c:v>#N/A</c:v>
                </c:pt>
                <c:pt idx="7">
                  <c:v>723</c:v>
                </c:pt>
                <c:pt idx="8">
                  <c:v>#N/A</c:v>
                </c:pt>
                <c:pt idx="9">
                  <c:v>#N/A</c:v>
                </c:pt>
                <c:pt idx="10">
                  <c:v>979</c:v>
                </c:pt>
                <c:pt idx="11">
                  <c:v>#N/A</c:v>
                </c:pt>
                <c:pt idx="12">
                  <c:v>#N/A</c:v>
                </c:pt>
                <c:pt idx="13">
                  <c:v>926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05319320"/>
        <c:axId val="905316576"/>
      </c:lineChart>
      <c:catAx>
        <c:axId val="905319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5316576"/>
        <c:crosses val="autoZero"/>
        <c:auto val="1"/>
        <c:lblAlgn val="ctr"/>
        <c:lblOffset val="100"/>
        <c:tickLblSkip val="1"/>
        <c:tickMarkSkip val="1"/>
        <c:noMultiLvlLbl val="0"/>
      </c:catAx>
      <c:valAx>
        <c:axId val="905316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5319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42366</c:v>
                </c:pt>
                <c:pt idx="5">
                  <c:v>43153</c:v>
                </c:pt>
                <c:pt idx="8">
                  <c:v>43474</c:v>
                </c:pt>
                <c:pt idx="11">
                  <c:v>43696</c:v>
                </c:pt>
                <c:pt idx="14">
                  <c:v>43355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15755</c:v>
                </c:pt>
                <c:pt idx="5">
                  <c:v>14583</c:v>
                </c:pt>
                <c:pt idx="8">
                  <c:v>14933</c:v>
                </c:pt>
                <c:pt idx="11">
                  <c:v>14355</c:v>
                </c:pt>
                <c:pt idx="14">
                  <c:v>15107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4956</c:v>
                </c:pt>
                <c:pt idx="5">
                  <c:v>4952</c:v>
                </c:pt>
                <c:pt idx="8">
                  <c:v>4974</c:v>
                </c:pt>
                <c:pt idx="11">
                  <c:v>5167</c:v>
                </c:pt>
                <c:pt idx="14">
                  <c:v>5340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3066</c:v>
                </c:pt>
                <c:pt idx="3">
                  <c:v>2742</c:v>
                </c:pt>
                <c:pt idx="6">
                  <c:v>2538</c:v>
                </c:pt>
                <c:pt idx="9">
                  <c:v>2352</c:v>
                </c:pt>
                <c:pt idx="12">
                  <c:v>2179</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8820</c:v>
                </c:pt>
                <c:pt idx="3">
                  <c:v>8322</c:v>
                </c:pt>
                <c:pt idx="6">
                  <c:v>7741</c:v>
                </c:pt>
                <c:pt idx="9">
                  <c:v>7213</c:v>
                </c:pt>
                <c:pt idx="12">
                  <c:v>6776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3469</c:v>
                </c:pt>
                <c:pt idx="3">
                  <c:v>3474</c:v>
                </c:pt>
                <c:pt idx="6">
                  <c:v>3485</c:v>
                </c:pt>
                <c:pt idx="9">
                  <c:v>3463</c:v>
                </c:pt>
                <c:pt idx="12">
                  <c:v>3103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24657</c:v>
                </c:pt>
                <c:pt idx="3">
                  <c:v>23604</c:v>
                </c:pt>
                <c:pt idx="6">
                  <c:v>24485</c:v>
                </c:pt>
                <c:pt idx="9">
                  <c:v>23872</c:v>
                </c:pt>
                <c:pt idx="12">
                  <c:v>24832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2521</c:v>
                </c:pt>
                <c:pt idx="3">
                  <c:v>2407</c:v>
                </c:pt>
                <c:pt idx="6">
                  <c:v>2288</c:v>
                </c:pt>
                <c:pt idx="9">
                  <c:v>2174</c:v>
                </c:pt>
                <c:pt idx="12">
                  <c:v>2059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34343</c:v>
                </c:pt>
                <c:pt idx="3">
                  <c:v>33016</c:v>
                </c:pt>
                <c:pt idx="6">
                  <c:v>33016</c:v>
                </c:pt>
                <c:pt idx="9">
                  <c:v>32985</c:v>
                </c:pt>
                <c:pt idx="12">
                  <c:v>32968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905320888"/>
        <c:axId val="905318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13800</c:v>
                </c:pt>
                <c:pt idx="2">
                  <c:v>#N/A</c:v>
                </c:pt>
                <c:pt idx="3">
                  <c:v>#N/A</c:v>
                </c:pt>
                <c:pt idx="4">
                  <c:v>10876</c:v>
                </c:pt>
                <c:pt idx="5">
                  <c:v>#N/A</c:v>
                </c:pt>
                <c:pt idx="6">
                  <c:v>#N/A</c:v>
                </c:pt>
                <c:pt idx="7">
                  <c:v>10172</c:v>
                </c:pt>
                <c:pt idx="8">
                  <c:v>#N/A</c:v>
                </c:pt>
                <c:pt idx="9">
                  <c:v>#N/A</c:v>
                </c:pt>
                <c:pt idx="10">
                  <c:v>8841</c:v>
                </c:pt>
                <c:pt idx="11">
                  <c:v>#N/A</c:v>
                </c:pt>
                <c:pt idx="12">
                  <c:v>#N/A</c:v>
                </c:pt>
                <c:pt idx="13">
                  <c:v>8113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905320888"/>
        <c:axId val="905318144"/>
      </c:lineChart>
      <c:catAx>
        <c:axId val="905320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05318144"/>
        <c:crosses val="autoZero"/>
        <c:auto val="1"/>
        <c:lblAlgn val="ctr"/>
        <c:lblOffset val="100"/>
        <c:tickLblSkip val="1"/>
        <c:tickMarkSkip val="1"/>
        <c:noMultiLvlLbl val="0"/>
      </c:catAx>
      <c:valAx>
        <c:axId val="905318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5320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{83497690-1260-469C-AD05-01C3E9C87C25}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{C5887A70-6E76-43D8-948C-471388BF4789}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{E64478AB-F544-48C9-8944-A3409B8B3F96}</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{053251C8-3802-4D3B-AD07-419F62A3FAF9}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{A46C5020-C9DA-4E8C-A139-146BD6ECAF0E}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63.1</c:v>
                </c:pt>
              </c:numCache>
            </c:numRef>
          </c:xVal>
          <c:yVal>
            <c:numRef>
              <c:f>公会計指標分析・財政指標組合せ分析表!$K$51:$O$51</c:f>
              <c:numCache>
                <c:formatCode>#,##0.0;"▲ "#,##0.0</c:formatCode>
                <c:ptCount val="5"/>
                <c:pt idx="3">
                  <c:v>34.200000000000003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{C88DFE21-B539-46C4-A664-F73822E6F021}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{2DCCB5D2-EFDB-463E-A93C-67D140667EBF}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{5D78EF8A-DB9F-4732-99C9-9C18EE195C26}</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{F175B831-7DEB-47C2-95EE-906BE8C88702}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{28ED3A76-01FA-40DE-8ECB-F76E770D41EC}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52.6</c:v>
                </c:pt>
              </c:numCache>
            </c:numRef>
          </c:xVal>
          <c:yVal>
            <c:numRef>
              <c:f>公会計指標分析・財政指標組合せ分析表!$K$55:$O$55</c:f>
              <c:numCache>
                <c:formatCode>#,##0.0;"▲ "#,##0.0</c:formatCode>
                <c:ptCount val="5"/>
                <c:pt idx="3">
                  <c:v>25.4</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905320496"/>
        <c:axId val="905322064"/>
      </c:scatterChart>
      <c:valAx>
        <c:axId val="905320496"/>
        <c:scaling>
          <c:orientation val="minMax"/>
          <c:max val="64"/>
          <c:min val="5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5322064"/>
        <c:crosses val="autoZero"/>
        <c:crossBetween val="midCat"/>
      </c:valAx>
      <c:valAx>
        <c:axId val="905322064"/>
        <c:scaling>
          <c:orientation val="minMax"/>
          <c:max val="35.700000000000003"/>
          <c:min val="2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5320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{13EAA2D3-B101-4D0F-A47B-6E86E296CD58}</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{DCA3923D-4140-4B10-995B-536506E2AECA}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{41357877-4D9D-4D98-BAA5-8042EDFAF816}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{F32CFB98-4350-41C2-88B2-3DAAD7A08E74}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{80CB9957-F44B-4596-8E4B-7CFF7D0CAB12}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4.7</c:v>
                </c:pt>
                <c:pt idx="1">
                  <c:v>3.9</c:v>
                </c:pt>
                <c:pt idx="2">
                  <c:v>3.5</c:v>
                </c:pt>
                <c:pt idx="3">
                  <c:v>3.4</c:v>
                </c:pt>
                <c:pt idx="4">
                  <c:v>3.4</c:v>
                </c:pt>
              </c:numCache>
            </c:numRef>
          </c:xVal>
          <c:yVal>
            <c:numRef>
              <c:f>公会計指標分析・財政指標組合せ分析表!$K$73:$O$73</c:f>
              <c:numCache>
                <c:formatCode>#,##0.0;"▲ "#,##0.0</c:formatCode>
                <c:ptCount val="5"/>
                <c:pt idx="0">
                  <c:v>54.8</c:v>
                </c:pt>
                <c:pt idx="1">
                  <c:v>42.7</c:v>
                </c:pt>
                <c:pt idx="2">
                  <c:v>40.200000000000003</c:v>
                </c:pt>
                <c:pt idx="3">
                  <c:v>34.200000000000003</c:v>
                </c:pt>
                <c:pt idx="4">
                  <c:v>31.7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{FDB024F6-056A-4784-BFF6-5A5ABA584504}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{1D33C252-56CD-453F-AC4C-13B1BF31644C}</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{281B3794-FAE1-44BA-AAB0-505FCD4F5AFE}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{D48EE5E9-D65E-4491-BDF2-D00ECD90F679}</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{79429101-B9FF-4C2F-B6B8-D99880B93862}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4.8</c:v>
                </c:pt>
                <c:pt idx="4">
                  <c:v>3.6</c:v>
                </c:pt>
              </c:numCache>
            </c:numRef>
          </c:xVal>
          <c:yVal>
            <c:numRef>
              <c:f>公会計指標分析・財政指標組合せ分析表!$K$77:$O$77</c:f>
              <c:numCache>
                <c:formatCode>#,##0.0;"▲ "#,##0.0</c:formatCode>
                <c:ptCount val="5"/>
                <c:pt idx="0">
                  <c:v>42</c:v>
                </c:pt>
                <c:pt idx="1">
                  <c:v>32.6</c:v>
                </c:pt>
                <c:pt idx="2">
                  <c:v>30.5</c:v>
                </c:pt>
                <c:pt idx="3">
                  <c:v>25.4</c:v>
                </c:pt>
                <c:pt idx="4">
                  <c:v>16.600000000000001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905322456"/>
        <c:axId val="905322848"/>
      </c:scatterChart>
      <c:valAx>
        <c:axId val="905322456"/>
        <c:scaling>
          <c:orientation val="minMax"/>
          <c:max val="7.1"/>
          <c:min val="3.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5322848"/>
        <c:crosses val="autoZero"/>
        <c:crossBetween val="midCat"/>
      </c:valAx>
      <c:valAx>
        <c:axId val="905322848"/>
        <c:scaling>
          <c:orientation val="minMax"/>
          <c:max val="6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53224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神奈川県秦野市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実質公債費比率の分子の値は、前年度に比べて△</a:t>
          </a:r>
          <a:r>
            <a:rPr kumimoji="1" lang="en-US" altLang="ja-JP" sz="1100">
              <a:solidFill>
                <a:schemeClr val="dk1"/>
              </a:solidFill>
              <a:effectLst/>
              <a:latin typeface="+mn-ea"/>
              <a:ea typeface="+mn-ea"/>
              <a:cs typeface="+mn-cs"/>
            </a:rPr>
            <a:t>54,195</a:t>
          </a:r>
          <a:r>
            <a:rPr kumimoji="1" lang="ja-JP" altLang="ja-JP" sz="1100">
              <a:solidFill>
                <a:schemeClr val="dk1"/>
              </a:solidFill>
              <a:effectLst/>
              <a:latin typeface="+mn-ea"/>
              <a:ea typeface="+mn-ea"/>
              <a:cs typeface="+mn-cs"/>
            </a:rPr>
            <a:t>千円の減となっているが、これは、元利償還金等</a:t>
          </a:r>
          <a:r>
            <a:rPr kumimoji="1" lang="en-US" altLang="ja-JP" sz="1100">
              <a:solidFill>
                <a:schemeClr val="dk1"/>
              </a:solidFill>
              <a:effectLst/>
              <a:latin typeface="+mn-ea"/>
              <a:ea typeface="+mn-ea"/>
              <a:cs typeface="+mn-cs"/>
            </a:rPr>
            <a:t>(A)</a:t>
          </a:r>
          <a:r>
            <a:rPr kumimoji="1" lang="ja-JP" altLang="ja-JP" sz="1100">
              <a:solidFill>
                <a:schemeClr val="dk1"/>
              </a:solidFill>
              <a:effectLst/>
              <a:latin typeface="+mn-ea"/>
              <a:ea typeface="+mn-ea"/>
              <a:cs typeface="+mn-cs"/>
            </a:rPr>
            <a:t>が＋</a:t>
          </a:r>
          <a:r>
            <a:rPr kumimoji="1" lang="en-US" altLang="ja-JP" sz="1100">
              <a:solidFill>
                <a:schemeClr val="dk1"/>
              </a:solidFill>
              <a:effectLst/>
              <a:latin typeface="+mn-ea"/>
              <a:ea typeface="+mn-ea"/>
              <a:cs typeface="+mn-cs"/>
            </a:rPr>
            <a:t>164,945</a:t>
          </a:r>
          <a:r>
            <a:rPr kumimoji="1" lang="ja-JP" altLang="ja-JP" sz="1100">
              <a:solidFill>
                <a:schemeClr val="dk1"/>
              </a:solidFill>
              <a:effectLst/>
              <a:latin typeface="+mn-ea"/>
              <a:ea typeface="+mn-ea"/>
              <a:cs typeface="+mn-cs"/>
            </a:rPr>
            <a:t>千円の増となったものの、算入公債費等</a:t>
          </a:r>
          <a:r>
            <a:rPr kumimoji="1" lang="en-US" altLang="ja-JP" sz="1100">
              <a:solidFill>
                <a:schemeClr val="dk1"/>
              </a:solidFill>
              <a:effectLst/>
              <a:latin typeface="+mn-ea"/>
              <a:ea typeface="+mn-ea"/>
              <a:cs typeface="+mn-cs"/>
            </a:rPr>
            <a:t>(B)</a:t>
          </a:r>
          <a:r>
            <a:rPr kumimoji="1" lang="ja-JP" altLang="ja-JP" sz="1100">
              <a:solidFill>
                <a:schemeClr val="dk1"/>
              </a:solidFill>
              <a:effectLst/>
              <a:latin typeface="+mn-ea"/>
              <a:ea typeface="+mn-ea"/>
              <a:cs typeface="+mn-cs"/>
            </a:rPr>
            <a:t>が＋</a:t>
          </a:r>
          <a:r>
            <a:rPr kumimoji="1" lang="en-US" altLang="ja-JP" sz="1100">
              <a:solidFill>
                <a:schemeClr val="dk1"/>
              </a:solidFill>
              <a:effectLst/>
              <a:latin typeface="+mn-ea"/>
              <a:ea typeface="+mn-ea"/>
              <a:cs typeface="+mn-cs"/>
            </a:rPr>
            <a:t>219,140</a:t>
          </a:r>
          <a:r>
            <a:rPr kumimoji="1" lang="ja-JP" altLang="ja-JP" sz="1100">
              <a:solidFill>
                <a:schemeClr val="dk1"/>
              </a:solidFill>
              <a:effectLst/>
              <a:latin typeface="+mn-ea"/>
              <a:ea typeface="+mn-ea"/>
              <a:cs typeface="+mn-cs"/>
            </a:rPr>
            <a:t>千円の増となっており、元利償還金等</a:t>
          </a:r>
          <a:r>
            <a:rPr kumimoji="1" lang="en-US" altLang="ja-JP" sz="1100">
              <a:solidFill>
                <a:schemeClr val="dk1"/>
              </a:solidFill>
              <a:effectLst/>
              <a:latin typeface="+mn-ea"/>
              <a:ea typeface="+mn-ea"/>
              <a:cs typeface="+mn-cs"/>
            </a:rPr>
            <a:t>(A)</a:t>
          </a:r>
          <a:r>
            <a:rPr kumimoji="1" lang="ja-JP" altLang="ja-JP" sz="1100">
              <a:solidFill>
                <a:schemeClr val="dk1"/>
              </a:solidFill>
              <a:effectLst/>
              <a:latin typeface="+mn-ea"/>
              <a:ea typeface="+mn-ea"/>
              <a:cs typeface="+mn-cs"/>
            </a:rPr>
            <a:t>の増額を上回ったことが要因である。</a:t>
          </a:r>
          <a:endParaRPr lang="ja-JP" altLang="ja-JP" sz="1100">
            <a:effectLst/>
            <a:latin typeface="+mn-ea"/>
            <a:ea typeface="+mn-ea"/>
          </a:endParaRPr>
        </a:p>
        <a:p>
          <a:r>
            <a:rPr kumimoji="1" lang="ja-JP" altLang="ja-JP" sz="1100">
              <a:solidFill>
                <a:schemeClr val="dk1"/>
              </a:solidFill>
              <a:effectLst/>
              <a:latin typeface="+mn-ea"/>
              <a:ea typeface="+mn-ea"/>
              <a:cs typeface="+mn-cs"/>
            </a:rPr>
            <a:t>　元利償還金等</a:t>
          </a:r>
          <a:r>
            <a:rPr kumimoji="1" lang="en-US" altLang="ja-JP" sz="1100">
              <a:solidFill>
                <a:schemeClr val="dk1"/>
              </a:solidFill>
              <a:effectLst/>
              <a:latin typeface="+mn-ea"/>
              <a:ea typeface="+mn-ea"/>
              <a:cs typeface="+mn-cs"/>
            </a:rPr>
            <a:t>(A)</a:t>
          </a:r>
          <a:r>
            <a:rPr kumimoji="1" lang="ja-JP" altLang="ja-JP" sz="1100">
              <a:solidFill>
                <a:schemeClr val="dk1"/>
              </a:solidFill>
              <a:effectLst/>
              <a:latin typeface="+mn-ea"/>
              <a:ea typeface="+mn-ea"/>
              <a:cs typeface="+mn-cs"/>
            </a:rPr>
            <a:t>が増となった要因は、平成</a:t>
          </a:r>
          <a:r>
            <a:rPr kumimoji="1" lang="en-US" altLang="ja-JP" sz="1100">
              <a:solidFill>
                <a:schemeClr val="dk1"/>
              </a:solidFill>
              <a:effectLst/>
              <a:latin typeface="+mn-ea"/>
              <a:ea typeface="+mn-ea"/>
              <a:cs typeface="+mn-cs"/>
            </a:rPr>
            <a:t>6</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7</a:t>
          </a:r>
          <a:r>
            <a:rPr kumimoji="1" lang="ja-JP" altLang="ja-JP" sz="1100">
              <a:solidFill>
                <a:schemeClr val="dk1"/>
              </a:solidFill>
              <a:effectLst/>
              <a:latin typeface="+mn-ea"/>
              <a:ea typeface="+mn-ea"/>
              <a:cs typeface="+mn-cs"/>
            </a:rPr>
            <a:t>年度に借り入れたカルチャーパーク整備事業債が平成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年度に完済したことなどにより、公債費が減となった一方で、加入する組合において</a:t>
          </a:r>
          <a:r>
            <a:rPr kumimoji="1" lang="en-US" altLang="ja-JP" sz="1100">
              <a:solidFill>
                <a:schemeClr val="dk1"/>
              </a:solidFill>
              <a:effectLst/>
              <a:latin typeface="+mn-ea"/>
              <a:ea typeface="+mn-ea"/>
              <a:cs typeface="+mn-cs"/>
            </a:rPr>
            <a:t>21</a:t>
          </a:r>
          <a:r>
            <a:rPr kumimoji="1" lang="ja-JP" altLang="ja-JP" sz="1100">
              <a:solidFill>
                <a:schemeClr val="dk1"/>
              </a:solidFill>
              <a:effectLst/>
              <a:latin typeface="+mn-ea"/>
              <a:ea typeface="+mn-ea"/>
              <a:cs typeface="+mn-cs"/>
            </a:rPr>
            <a:t>年度から</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年度で実施した大型事業に係る借入の元金償還に伴い同組合への分担金が＋</a:t>
          </a:r>
          <a:r>
            <a:rPr kumimoji="1" lang="en-US" altLang="ja-JP" sz="1100">
              <a:solidFill>
                <a:schemeClr val="dk1"/>
              </a:solidFill>
              <a:effectLst/>
              <a:latin typeface="+mn-ea"/>
              <a:ea typeface="+mn-ea"/>
              <a:cs typeface="+mn-cs"/>
            </a:rPr>
            <a:t>249,026</a:t>
          </a:r>
          <a:r>
            <a:rPr kumimoji="1" lang="ja-JP" altLang="ja-JP" sz="1100">
              <a:solidFill>
                <a:schemeClr val="dk1"/>
              </a:solidFill>
              <a:effectLst/>
              <a:latin typeface="+mn-ea"/>
              <a:ea typeface="+mn-ea"/>
              <a:cs typeface="+mn-cs"/>
            </a:rPr>
            <a:t>千円増となったことなどによるものである。</a:t>
          </a:r>
          <a:endParaRPr lang="ja-JP" altLang="ja-JP" sz="1100">
            <a:effectLst/>
            <a:latin typeface="+mn-ea"/>
            <a:ea typeface="+mn-ea"/>
          </a:endParaRPr>
        </a:p>
        <a:p>
          <a:r>
            <a:rPr kumimoji="1" lang="ja-JP" altLang="ja-JP" sz="1100">
              <a:solidFill>
                <a:schemeClr val="dk1"/>
              </a:solidFill>
              <a:effectLst/>
              <a:latin typeface="+mn-ea"/>
              <a:ea typeface="+mn-ea"/>
              <a:cs typeface="+mn-cs"/>
            </a:rPr>
            <a:t>　算入公債費等</a:t>
          </a:r>
          <a:r>
            <a:rPr kumimoji="1" lang="en-US" altLang="ja-JP" sz="1100">
              <a:solidFill>
                <a:schemeClr val="dk1"/>
              </a:solidFill>
              <a:effectLst/>
              <a:latin typeface="+mn-ea"/>
              <a:ea typeface="+mn-ea"/>
              <a:cs typeface="+mn-cs"/>
            </a:rPr>
            <a:t>(B)</a:t>
          </a:r>
          <a:r>
            <a:rPr kumimoji="1" lang="ja-JP" altLang="ja-JP" sz="1100">
              <a:solidFill>
                <a:schemeClr val="dk1"/>
              </a:solidFill>
              <a:effectLst/>
              <a:latin typeface="+mn-ea"/>
              <a:ea typeface="+mn-ea"/>
              <a:cs typeface="+mn-cs"/>
            </a:rPr>
            <a:t>が、増額した要因は、都市計画事業であるカルチャーパーク再編整備が平成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年度に完了したことに伴い、平成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年度では地方債償還額に充当した都市計画税の算入割合が高くなり、元利償還金から控除する特定財源が＋</a:t>
          </a:r>
          <a:r>
            <a:rPr kumimoji="1" lang="en-US" altLang="ja-JP" sz="1100">
              <a:solidFill>
                <a:schemeClr val="dk1"/>
              </a:solidFill>
              <a:effectLst/>
              <a:latin typeface="+mn-ea"/>
              <a:ea typeface="+mn-ea"/>
              <a:cs typeface="+mn-cs"/>
            </a:rPr>
            <a:t>89,405</a:t>
          </a:r>
          <a:r>
            <a:rPr kumimoji="1" lang="ja-JP" altLang="ja-JP" sz="1100">
              <a:solidFill>
                <a:schemeClr val="dk1"/>
              </a:solidFill>
              <a:effectLst/>
              <a:latin typeface="+mn-ea"/>
              <a:ea typeface="+mn-ea"/>
              <a:cs typeface="+mn-cs"/>
            </a:rPr>
            <a:t>千円の増となったことなどによるものである。</a:t>
          </a:r>
          <a:endParaRPr lang="ja-JP" altLang="ja-JP" sz="11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神奈川県秦野市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将来負担額</a:t>
          </a:r>
          <a:r>
            <a:rPr kumimoji="1" lang="en-US" altLang="ja-JP" sz="1100">
              <a:solidFill>
                <a:schemeClr val="dk1"/>
              </a:solidFill>
              <a:effectLst/>
              <a:latin typeface="+mn-ea"/>
              <a:ea typeface="+mn-ea"/>
              <a:cs typeface="+mn-cs"/>
            </a:rPr>
            <a:t>(A)</a:t>
          </a:r>
          <a:r>
            <a:rPr kumimoji="1" lang="ja-JP" altLang="ja-JP" sz="1100">
              <a:solidFill>
                <a:schemeClr val="dk1"/>
              </a:solidFill>
              <a:effectLst/>
              <a:latin typeface="+mn-ea"/>
              <a:ea typeface="+mn-ea"/>
              <a:cs typeface="+mn-cs"/>
            </a:rPr>
            <a:t>から充当一般財源等</a:t>
          </a:r>
          <a:r>
            <a:rPr kumimoji="1" lang="en-US" altLang="ja-JP" sz="1100">
              <a:solidFill>
                <a:schemeClr val="dk1"/>
              </a:solidFill>
              <a:effectLst/>
              <a:latin typeface="+mn-ea"/>
              <a:ea typeface="+mn-ea"/>
              <a:cs typeface="+mn-cs"/>
            </a:rPr>
            <a:t>(B)</a:t>
          </a:r>
          <a:r>
            <a:rPr kumimoji="1" lang="ja-JP" altLang="ja-JP" sz="1100">
              <a:solidFill>
                <a:schemeClr val="dk1"/>
              </a:solidFill>
              <a:effectLst/>
              <a:latin typeface="+mn-ea"/>
              <a:ea typeface="+mn-ea"/>
              <a:cs typeface="+mn-cs"/>
            </a:rPr>
            <a:t>を控除した将来負担比率の分子は減少傾向にあり、</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年前の</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年度との比較では、△</a:t>
          </a:r>
          <a:r>
            <a:rPr kumimoji="1" lang="en-US" altLang="ja-JP" sz="1100">
              <a:solidFill>
                <a:schemeClr val="dk1"/>
              </a:solidFill>
              <a:effectLst/>
              <a:latin typeface="+mn-ea"/>
              <a:ea typeface="+mn-ea"/>
              <a:cs typeface="+mn-cs"/>
            </a:rPr>
            <a:t>5,686,577</a:t>
          </a:r>
          <a:r>
            <a:rPr kumimoji="1" lang="ja-JP" altLang="ja-JP" sz="1100">
              <a:solidFill>
                <a:schemeClr val="dk1"/>
              </a:solidFill>
              <a:effectLst/>
              <a:latin typeface="+mn-ea"/>
              <a:ea typeface="+mn-ea"/>
              <a:cs typeface="+mn-cs"/>
            </a:rPr>
            <a:t>千円</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41.2</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、前年度との比較では△</a:t>
          </a:r>
          <a:r>
            <a:rPr kumimoji="1" lang="en-US" altLang="ja-JP" sz="1100">
              <a:solidFill>
                <a:schemeClr val="dk1"/>
              </a:solidFill>
              <a:effectLst/>
              <a:latin typeface="+mn-ea"/>
              <a:ea typeface="+mn-ea"/>
              <a:cs typeface="+mn-cs"/>
            </a:rPr>
            <a:t>727,879</a:t>
          </a:r>
          <a:r>
            <a:rPr kumimoji="1" lang="ja-JP" altLang="ja-JP" sz="1100">
              <a:solidFill>
                <a:schemeClr val="dk1"/>
              </a:solidFill>
              <a:effectLst/>
              <a:latin typeface="+mn-ea"/>
              <a:ea typeface="+mn-ea"/>
              <a:cs typeface="+mn-cs"/>
            </a:rPr>
            <a:t>千円</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8.2</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と、それぞれ減少している。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この要因は、将来負担額</a:t>
          </a:r>
          <a:r>
            <a:rPr kumimoji="1" lang="en-US" altLang="ja-JP" sz="1100">
              <a:solidFill>
                <a:schemeClr val="dk1"/>
              </a:solidFill>
              <a:effectLst/>
              <a:latin typeface="+mn-ea"/>
              <a:ea typeface="+mn-ea"/>
              <a:cs typeface="+mn-cs"/>
            </a:rPr>
            <a:t>(A)</a:t>
          </a:r>
          <a:r>
            <a:rPr kumimoji="1" lang="ja-JP" altLang="ja-JP" sz="1100">
              <a:solidFill>
                <a:schemeClr val="dk1"/>
              </a:solidFill>
              <a:effectLst/>
              <a:latin typeface="+mn-ea"/>
              <a:ea typeface="+mn-ea"/>
              <a:cs typeface="+mn-cs"/>
            </a:rPr>
            <a:t>が△</a:t>
          </a:r>
          <a:r>
            <a:rPr kumimoji="1" lang="en-US" altLang="ja-JP" sz="1100">
              <a:solidFill>
                <a:schemeClr val="dk1"/>
              </a:solidFill>
              <a:effectLst/>
              <a:latin typeface="+mn-ea"/>
              <a:ea typeface="+mn-ea"/>
              <a:cs typeface="+mn-cs"/>
            </a:rPr>
            <a:t>143,369</a:t>
          </a:r>
          <a:r>
            <a:rPr kumimoji="1" lang="ja-JP" altLang="ja-JP" sz="1100">
              <a:solidFill>
                <a:schemeClr val="dk1"/>
              </a:solidFill>
              <a:effectLst/>
              <a:latin typeface="+mn-ea"/>
              <a:ea typeface="+mn-ea"/>
              <a:cs typeface="+mn-cs"/>
            </a:rPr>
            <a:t>千円の減となったことに加え、　将来負担額</a:t>
          </a:r>
          <a:r>
            <a:rPr kumimoji="1" lang="en-US" altLang="ja-JP" sz="1100">
              <a:solidFill>
                <a:schemeClr val="dk1"/>
              </a:solidFill>
              <a:effectLst/>
              <a:latin typeface="+mn-ea"/>
              <a:ea typeface="+mn-ea"/>
              <a:cs typeface="+mn-cs"/>
            </a:rPr>
            <a:t>(A)</a:t>
          </a:r>
          <a:r>
            <a:rPr kumimoji="1" lang="ja-JP" altLang="ja-JP" sz="1100">
              <a:solidFill>
                <a:schemeClr val="dk1"/>
              </a:solidFill>
              <a:effectLst/>
              <a:latin typeface="+mn-ea"/>
              <a:ea typeface="+mn-ea"/>
              <a:cs typeface="+mn-cs"/>
            </a:rPr>
            <a:t>から控除する充当可能一般財源等</a:t>
          </a:r>
          <a:r>
            <a:rPr kumimoji="1" lang="en-US" altLang="ja-JP" sz="1100">
              <a:solidFill>
                <a:schemeClr val="dk1"/>
              </a:solidFill>
              <a:effectLst/>
              <a:latin typeface="+mn-ea"/>
              <a:ea typeface="+mn-ea"/>
              <a:cs typeface="+mn-cs"/>
            </a:rPr>
            <a:t>(B)</a:t>
          </a:r>
          <a:r>
            <a:rPr kumimoji="1" lang="ja-JP" altLang="ja-JP" sz="1100">
              <a:solidFill>
                <a:schemeClr val="dk1"/>
              </a:solidFill>
              <a:effectLst/>
              <a:latin typeface="+mn-ea"/>
              <a:ea typeface="+mn-ea"/>
              <a:cs typeface="+mn-cs"/>
            </a:rPr>
            <a:t>が＋</a:t>
          </a:r>
          <a:r>
            <a:rPr kumimoji="1" lang="en-US" altLang="ja-JP" sz="1100">
              <a:solidFill>
                <a:schemeClr val="dk1"/>
              </a:solidFill>
              <a:effectLst/>
              <a:latin typeface="+mn-ea"/>
              <a:ea typeface="+mn-ea"/>
              <a:cs typeface="+mn-cs"/>
            </a:rPr>
            <a:t>584,510</a:t>
          </a:r>
          <a:r>
            <a:rPr kumimoji="1" lang="ja-JP" altLang="ja-JP" sz="1100">
              <a:solidFill>
                <a:schemeClr val="dk1"/>
              </a:solidFill>
              <a:effectLst/>
              <a:latin typeface="+mn-ea"/>
              <a:ea typeface="+mn-ea"/>
              <a:cs typeface="+mn-cs"/>
            </a:rPr>
            <a:t>千円と大幅に増となったことによるものである。</a:t>
          </a:r>
          <a:endParaRPr lang="ja-JP" altLang="ja-JP" sz="1100">
            <a:effectLst/>
            <a:latin typeface="+mn-ea"/>
            <a:ea typeface="+mn-ea"/>
          </a:endParaRPr>
        </a:p>
        <a:p>
          <a:r>
            <a:rPr kumimoji="1" lang="ja-JP" altLang="ja-JP" sz="1100">
              <a:solidFill>
                <a:schemeClr val="dk1"/>
              </a:solidFill>
              <a:effectLst/>
              <a:latin typeface="+mn-ea"/>
              <a:ea typeface="+mn-ea"/>
              <a:cs typeface="+mn-cs"/>
            </a:rPr>
            <a:t>　将来負担額</a:t>
          </a:r>
          <a:r>
            <a:rPr kumimoji="1" lang="en-US" altLang="ja-JP" sz="1100">
              <a:solidFill>
                <a:schemeClr val="dk1"/>
              </a:solidFill>
              <a:effectLst/>
              <a:latin typeface="+mn-ea"/>
              <a:ea typeface="+mn-ea"/>
              <a:cs typeface="+mn-cs"/>
            </a:rPr>
            <a:t>(A)</a:t>
          </a:r>
          <a:r>
            <a:rPr kumimoji="1" lang="ja-JP" altLang="ja-JP" sz="1100">
              <a:solidFill>
                <a:schemeClr val="dk1"/>
              </a:solidFill>
              <a:effectLst/>
              <a:latin typeface="+mn-ea"/>
              <a:ea typeface="+mn-ea"/>
              <a:cs typeface="+mn-cs"/>
            </a:rPr>
            <a:t>が減額した要因は、職員数の削減並びに平成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月に行われた給与改定により、退職手当負担見込額が△</a:t>
          </a:r>
          <a:r>
            <a:rPr kumimoji="1" lang="en-US" altLang="ja-JP" sz="1100">
              <a:solidFill>
                <a:schemeClr val="dk1"/>
              </a:solidFill>
              <a:effectLst/>
              <a:latin typeface="+mn-ea"/>
              <a:ea typeface="+mn-ea"/>
              <a:cs typeface="+mn-cs"/>
            </a:rPr>
            <a:t>437,452</a:t>
          </a:r>
          <a:r>
            <a:rPr kumimoji="1" lang="ja-JP" altLang="ja-JP" sz="1100">
              <a:solidFill>
                <a:schemeClr val="dk1"/>
              </a:solidFill>
              <a:effectLst/>
              <a:latin typeface="+mn-ea"/>
              <a:ea typeface="+mn-ea"/>
              <a:cs typeface="+mn-cs"/>
            </a:rPr>
            <a:t>千円の減となっていることなどによるものである。</a:t>
          </a:r>
          <a:endParaRPr lang="ja-JP" altLang="ja-JP" sz="1100">
            <a:effectLst/>
            <a:latin typeface="+mn-ea"/>
            <a:ea typeface="+mn-ea"/>
          </a:endParaRPr>
        </a:p>
        <a:p>
          <a:r>
            <a:rPr kumimoji="1" lang="ja-JP" altLang="ja-JP" sz="1100">
              <a:solidFill>
                <a:schemeClr val="dk1"/>
              </a:solidFill>
              <a:effectLst/>
              <a:latin typeface="+mn-ea"/>
              <a:ea typeface="+mn-ea"/>
              <a:cs typeface="+mn-cs"/>
            </a:rPr>
            <a:t>　充当可能一般財源等</a:t>
          </a:r>
          <a:r>
            <a:rPr kumimoji="1" lang="en-US" altLang="ja-JP" sz="1100">
              <a:solidFill>
                <a:schemeClr val="dk1"/>
              </a:solidFill>
              <a:effectLst/>
              <a:latin typeface="+mn-ea"/>
              <a:ea typeface="+mn-ea"/>
              <a:cs typeface="+mn-cs"/>
            </a:rPr>
            <a:t>(B)</a:t>
          </a:r>
          <a:r>
            <a:rPr kumimoji="1" lang="ja-JP" altLang="ja-JP" sz="1100">
              <a:solidFill>
                <a:schemeClr val="dk1"/>
              </a:solidFill>
              <a:effectLst/>
              <a:latin typeface="+mn-ea"/>
              <a:ea typeface="+mn-ea"/>
              <a:cs typeface="+mn-cs"/>
            </a:rPr>
            <a:t>が増額した要因は、基準財政需要額算入見込額が△</a:t>
          </a:r>
          <a:r>
            <a:rPr kumimoji="1" lang="en-US" altLang="ja-JP" sz="1100">
              <a:solidFill>
                <a:schemeClr val="dk1"/>
              </a:solidFill>
              <a:effectLst/>
              <a:latin typeface="+mn-ea"/>
              <a:ea typeface="+mn-ea"/>
              <a:cs typeface="+mn-cs"/>
            </a:rPr>
            <a:t>341,414</a:t>
          </a:r>
          <a:r>
            <a:rPr kumimoji="1" lang="ja-JP" altLang="ja-JP" sz="1100">
              <a:solidFill>
                <a:schemeClr val="dk1"/>
              </a:solidFill>
              <a:effectLst/>
              <a:latin typeface="+mn-ea"/>
              <a:ea typeface="+mn-ea"/>
              <a:cs typeface="+mn-cs"/>
            </a:rPr>
            <a:t>千円の減額となったものの、都市計画事業及び都市計画事業債償還金が減少したことに伴い、将来負担額への充当率が上昇し、充当することができる充当可能特定歳入が＋</a:t>
          </a:r>
          <a:r>
            <a:rPr kumimoji="1" lang="en-US" altLang="ja-JP" sz="1100">
              <a:solidFill>
                <a:schemeClr val="dk1"/>
              </a:solidFill>
              <a:effectLst/>
              <a:latin typeface="+mn-ea"/>
              <a:ea typeface="+mn-ea"/>
              <a:cs typeface="+mn-cs"/>
            </a:rPr>
            <a:t>752,589</a:t>
          </a:r>
          <a:r>
            <a:rPr kumimoji="1" lang="ja-JP" altLang="ja-JP" sz="1100">
              <a:solidFill>
                <a:schemeClr val="dk1"/>
              </a:solidFill>
              <a:effectLst/>
              <a:latin typeface="+mn-ea"/>
              <a:ea typeface="+mn-ea"/>
              <a:cs typeface="+mn-cs"/>
            </a:rPr>
            <a:t>千円の増となったことによるものである。</a:t>
          </a:r>
          <a:endParaRPr lang="ja-JP" altLang="ja-JP" sz="11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神奈川県秦野市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162,809
159,768
103.76
49,450,015
47,516,344
1,601,792
29,093,432
32,967,505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31.7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年度は統一的な基準への移行に伴い、新たな基準により資産の評価を行った。有形固定資産減価償却率は前年度比で大きく低下し、</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％程度となる見込みである。今後も将来世代に過度な負担を残すことのないよう中長期的な見通しを立て、計画的に老朽化対策を行う。</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121412</xdr:rowOff>
    </xdr:from>
    <xdr:to>
      <xdr:col>3</xdr:col>
      <xdr:colOff>1170940</xdr:colOff>
      <xdr:row>33</xdr:row>
      <xdr:rowOff>90170</xdr:rowOff>
    </xdr:to>
    <xdr:cxnSp macro="">
      <xdr:nvCxnSpPr>
        <xdr:cNvPr id="62" name="直線コネクタ 61"/>
        <xdr:cNvCxnSpPr/>
      </xdr:nvCxnSpPr>
      <xdr:spPr>
        <a:xfrm flipV="1">
          <a:off x="4760595" y="5531612"/>
          <a:ext cx="1270" cy="997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93997</xdr:rowOff>
    </xdr:from>
    <xdr:ext cx="405111" cy="259045"/>
    <xdr:sp macro="" textlink="">
      <xdr:nvSpPr>
        <xdr:cNvPr id="63"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3</xdr:col>
      <xdr:colOff>1082675</xdr:colOff>
      <xdr:row>33</xdr:row>
      <xdr:rowOff>90170</xdr:rowOff>
    </xdr:from>
    <xdr:to>
      <xdr:col>3</xdr:col>
      <xdr:colOff>1260475</xdr:colOff>
      <xdr:row>33</xdr:row>
      <xdr:rowOff>90170</xdr:rowOff>
    </xdr:to>
    <xdr:cxnSp macro="">
      <xdr:nvCxnSpPr>
        <xdr:cNvPr id="64" name="直線コネクタ 63"/>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68089</xdr:rowOff>
    </xdr:from>
    <xdr:ext cx="405111" cy="259045"/>
    <xdr:sp macro="" textlink="">
      <xdr:nvSpPr>
        <xdr:cNvPr id="65" name="有形固定資産減価償却率最大値テキスト"/>
        <xdr:cNvSpPr txBox="1"/>
      </xdr:nvSpPr>
      <xdr:spPr>
        <a:xfrm>
          <a:off x="4813300" y="530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3</xdr:col>
      <xdr:colOff>1082675</xdr:colOff>
      <xdr:row>27</xdr:row>
      <xdr:rowOff>121412</xdr:rowOff>
    </xdr:from>
    <xdr:to>
      <xdr:col>3</xdr:col>
      <xdr:colOff>1260475</xdr:colOff>
      <xdr:row>27</xdr:row>
      <xdr:rowOff>121412</xdr:rowOff>
    </xdr:to>
    <xdr:cxnSp macro="">
      <xdr:nvCxnSpPr>
        <xdr:cNvPr id="66" name="直線コネクタ 65"/>
        <xdr:cNvCxnSpPr/>
      </xdr:nvCxnSpPr>
      <xdr:spPr>
        <a:xfrm>
          <a:off x="4673600" y="553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22623</xdr:rowOff>
    </xdr:from>
    <xdr:ext cx="405111" cy="259045"/>
    <xdr:sp macro="" textlink="">
      <xdr:nvSpPr>
        <xdr:cNvPr id="67" name="有形固定資産減価償却率平均値テキスト"/>
        <xdr:cNvSpPr txBox="1"/>
      </xdr:nvSpPr>
      <xdr:spPr>
        <a:xfrm>
          <a:off x="4813300" y="59471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44196</xdr:rowOff>
    </xdr:from>
    <xdr:to>
      <xdr:col>3</xdr:col>
      <xdr:colOff>1222375</xdr:colOff>
      <xdr:row>30</xdr:row>
      <xdr:rowOff>145796</xdr:rowOff>
    </xdr:to>
    <xdr:sp macro="" textlink="">
      <xdr:nvSpPr>
        <xdr:cNvPr id="68" name="フローチャート : 判断 67"/>
        <xdr:cNvSpPr/>
      </xdr:nvSpPr>
      <xdr:spPr>
        <a:xfrm>
          <a:off x="4711700" y="59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160782</xdr:rowOff>
    </xdr:from>
    <xdr:to>
      <xdr:col>3</xdr:col>
      <xdr:colOff>511175</xdr:colOff>
      <xdr:row>31</xdr:row>
      <xdr:rowOff>90932</xdr:rowOff>
    </xdr:to>
    <xdr:sp macro="" textlink="">
      <xdr:nvSpPr>
        <xdr:cNvPr id="69" name="フローチャート : 判断 68"/>
        <xdr:cNvSpPr/>
      </xdr:nvSpPr>
      <xdr:spPr>
        <a:xfrm>
          <a:off x="4000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50292</xdr:rowOff>
    </xdr:from>
    <xdr:to>
      <xdr:col>3</xdr:col>
      <xdr:colOff>511175</xdr:colOff>
      <xdr:row>28</xdr:row>
      <xdr:rowOff>151892</xdr:rowOff>
    </xdr:to>
    <xdr:sp macro="" textlink="">
      <xdr:nvSpPr>
        <xdr:cNvPr id="75" name="円/楕円 74"/>
        <xdr:cNvSpPr/>
      </xdr:nvSpPr>
      <xdr:spPr>
        <a:xfrm>
          <a:off x="4000500" y="563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82059</xdr:rowOff>
    </xdr:from>
    <xdr:ext cx="405111" cy="259045"/>
    <xdr:sp macro="" textlink="">
      <xdr:nvSpPr>
        <xdr:cNvPr id="76" name="n_1aveValue有形固定資産減価償却率"/>
        <xdr:cNvSpPr txBox="1"/>
      </xdr:nvSpPr>
      <xdr:spPr>
        <a:xfrm>
          <a:off x="3836043" y="617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168419</xdr:rowOff>
    </xdr:from>
    <xdr:ext cx="405111" cy="259045"/>
    <xdr:sp macro="" textlink="">
      <xdr:nvSpPr>
        <xdr:cNvPr id="77" name="n_1mainValue有形固定資産減価償却率"/>
        <xdr:cNvSpPr txBox="1"/>
      </xdr:nvSpPr>
      <xdr:spPr>
        <a:xfrm>
          <a:off x="3836043" y="5407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神奈川県秦野市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162,809
159,768
103.76
49,450,015
47,516,344
1,601,792
29,093,432
32,967,505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31.7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36</xdr:row>
      <xdr:rowOff>64770</xdr:rowOff>
    </xdr:from>
    <xdr:to>
      <xdr:col>6</xdr:col>
      <xdr:colOff>510540</xdr:colOff>
      <xdr:row>42</xdr:row>
      <xdr:rowOff>99060</xdr:rowOff>
    </xdr:to>
    <xdr:cxnSp macro="">
      <xdr:nvCxnSpPr>
        <xdr:cNvPr id="57" name="直線コネクタ 56"/>
        <xdr:cNvCxnSpPr/>
      </xdr:nvCxnSpPr>
      <xdr:spPr>
        <a:xfrm flipV="1">
          <a:off x="4634865" y="6236970"/>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102887</xdr:rowOff>
    </xdr:from>
    <xdr:ext cx="405111" cy="259045"/>
    <xdr:sp macro="" textlink="">
      <xdr:nvSpPr>
        <xdr:cNvPr id="58" name="【道路】&#10;有形固定資産減価償却率最小値テキスト"/>
        <xdr:cNvSpPr txBox="1"/>
      </xdr:nvSpPr>
      <xdr:spPr>
        <a:xfrm>
          <a:off x="4724400" y="730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99060</xdr:rowOff>
    </xdr:from>
    <xdr:to>
      <xdr:col>6</xdr:col>
      <xdr:colOff>600075</xdr:colOff>
      <xdr:row>42</xdr:row>
      <xdr:rowOff>99060</xdr:rowOff>
    </xdr:to>
    <xdr:cxnSp macro="">
      <xdr:nvCxnSpPr>
        <xdr:cNvPr id="59" name="直線コネクタ 58"/>
        <xdr:cNvCxnSpPr/>
      </xdr:nvCxnSpPr>
      <xdr:spPr>
        <a:xfrm>
          <a:off x="4546600" y="729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11447</xdr:rowOff>
    </xdr:from>
    <xdr:ext cx="405111" cy="259045"/>
    <xdr:sp macro="" textlink="">
      <xdr:nvSpPr>
        <xdr:cNvPr id="60" name="【道路】&#10;有形固定資産減価償却率最大値テキスト"/>
        <xdr:cNvSpPr txBox="1"/>
      </xdr:nvSpPr>
      <xdr:spPr>
        <a:xfrm>
          <a:off x="4724400" y="601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36</xdr:row>
      <xdr:rowOff>64770</xdr:rowOff>
    </xdr:from>
    <xdr:to>
      <xdr:col>6</xdr:col>
      <xdr:colOff>600075</xdr:colOff>
      <xdr:row>36</xdr:row>
      <xdr:rowOff>64770</xdr:rowOff>
    </xdr:to>
    <xdr:cxnSp macro="">
      <xdr:nvCxnSpPr>
        <xdr:cNvPr id="61" name="直線コネクタ 60"/>
        <xdr:cNvCxnSpPr/>
      </xdr:nvCxnSpPr>
      <xdr:spPr>
        <a:xfrm>
          <a:off x="45466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38117</xdr:rowOff>
    </xdr:from>
    <xdr:ext cx="405111" cy="259045"/>
    <xdr:sp macro="" textlink="">
      <xdr:nvSpPr>
        <xdr:cNvPr id="62" name="【道路】&#10;有形固定資産減価償却率平均値テキスト"/>
        <xdr:cNvSpPr txBox="1"/>
      </xdr:nvSpPr>
      <xdr:spPr>
        <a:xfrm>
          <a:off x="4724400" y="6896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59690</xdr:rowOff>
    </xdr:from>
    <xdr:to>
      <xdr:col>6</xdr:col>
      <xdr:colOff>561975</xdr:colOff>
      <xdr:row>40</xdr:row>
      <xdr:rowOff>161290</xdr:rowOff>
    </xdr:to>
    <xdr:sp macro="" textlink="">
      <xdr:nvSpPr>
        <xdr:cNvPr id="63" name="フローチャート : 判断 62"/>
        <xdr:cNvSpPr/>
      </xdr:nvSpPr>
      <xdr:spPr>
        <a:xfrm>
          <a:off x="45847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25400</xdr:rowOff>
    </xdr:from>
    <xdr:to>
      <xdr:col>5</xdr:col>
      <xdr:colOff>409575</xdr:colOff>
      <xdr:row>40</xdr:row>
      <xdr:rowOff>127000</xdr:rowOff>
    </xdr:to>
    <xdr:sp macro="" textlink="">
      <xdr:nvSpPr>
        <xdr:cNvPr id="64" name="フローチャート : 判断 63"/>
        <xdr:cNvSpPr/>
      </xdr:nvSpPr>
      <xdr:spPr>
        <a:xfrm>
          <a:off x="3746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32</xdr:row>
      <xdr:rowOff>151130</xdr:rowOff>
    </xdr:from>
    <xdr:to>
      <xdr:col>5</xdr:col>
      <xdr:colOff>409575</xdr:colOff>
      <xdr:row>33</xdr:row>
      <xdr:rowOff>81280</xdr:rowOff>
    </xdr:to>
    <xdr:sp macro="" textlink="">
      <xdr:nvSpPr>
        <xdr:cNvPr id="70" name="円/楕円 69"/>
        <xdr:cNvSpPr/>
      </xdr:nvSpPr>
      <xdr:spPr>
        <a:xfrm>
          <a:off x="3746500" y="56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118127</xdr:rowOff>
    </xdr:from>
    <xdr:ext cx="405111" cy="259045"/>
    <xdr:sp macro="" textlink="">
      <xdr:nvSpPr>
        <xdr:cNvPr id="71" name="n_1aveValue【道路】&#10;有形固定資産減価償却率"/>
        <xdr:cNvSpPr txBox="1"/>
      </xdr:nvSpPr>
      <xdr:spPr>
        <a:xfrm>
          <a:off x="3582043"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31</xdr:row>
      <xdr:rowOff>97807</xdr:rowOff>
    </xdr:from>
    <xdr:ext cx="405111" cy="259045"/>
    <xdr:sp macro="" textlink="">
      <xdr:nvSpPr>
        <xdr:cNvPr id="72" name="n_1mainValue【道路】&#10;有形固定資産減価償却率"/>
        <xdr:cNvSpPr txBox="1"/>
      </xdr:nvSpPr>
      <xdr:spPr>
        <a:xfrm>
          <a:off x="3582043" y="54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6" name="テキスト ボックス 8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8" name="テキスト ボックス 8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0" name="テキスト ボックス 8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2" name="テキスト ボックス 9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4" name="テキスト ボックス 9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101346</xdr:rowOff>
    </xdr:from>
    <xdr:to>
      <xdr:col>15</xdr:col>
      <xdr:colOff>180340</xdr:colOff>
      <xdr:row>39</xdr:row>
      <xdr:rowOff>142167</xdr:rowOff>
    </xdr:to>
    <xdr:cxnSp macro="">
      <xdr:nvCxnSpPr>
        <xdr:cNvPr id="98" name="直線コネクタ 97"/>
        <xdr:cNvCxnSpPr/>
      </xdr:nvCxnSpPr>
      <xdr:spPr>
        <a:xfrm flipV="1">
          <a:off x="10476865" y="55877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145994</xdr:rowOff>
    </xdr:from>
    <xdr:ext cx="469744" cy="259045"/>
    <xdr:sp macro="" textlink="">
      <xdr:nvSpPr>
        <xdr:cNvPr id="99" name="【道路】&#10;一人当たり延長最小値テキスト"/>
        <xdr:cNvSpPr txBox="1"/>
      </xdr:nvSpPr>
      <xdr:spPr>
        <a:xfrm>
          <a:off x="10566400" y="683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a:t>
          </a:r>
          <a:endParaRPr kumimoji="1" lang="ja-JP" altLang="en-US" sz="1000" b="1">
            <a:latin typeface="ＭＳ Ｐゴシック"/>
          </a:endParaRPr>
        </a:p>
      </xdr:txBody>
    </xdr:sp>
    <xdr:clientData/>
  </xdr:oneCellAnchor>
  <xdr:twoCellAnchor>
    <xdr:from>
      <xdr:col>15</xdr:col>
      <xdr:colOff>92075</xdr:colOff>
      <xdr:row>39</xdr:row>
      <xdr:rowOff>142167</xdr:rowOff>
    </xdr:from>
    <xdr:to>
      <xdr:col>15</xdr:col>
      <xdr:colOff>269875</xdr:colOff>
      <xdr:row>39</xdr:row>
      <xdr:rowOff>142167</xdr:rowOff>
    </xdr:to>
    <xdr:cxnSp macro="">
      <xdr:nvCxnSpPr>
        <xdr:cNvPr id="100" name="直線コネクタ 99"/>
        <xdr:cNvCxnSpPr/>
      </xdr:nvCxnSpPr>
      <xdr:spPr>
        <a:xfrm>
          <a:off x="10388600" y="682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48023</xdr:rowOff>
    </xdr:from>
    <xdr:ext cx="469744" cy="259045"/>
    <xdr:sp macro="" textlink="">
      <xdr:nvSpPr>
        <xdr:cNvPr id="101" name="【道路】&#10;一人当たり延長最大値テキスト"/>
        <xdr:cNvSpPr txBox="1"/>
      </xdr:nvSpPr>
      <xdr:spPr>
        <a:xfrm>
          <a:off x="10566400" y="536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32</xdr:row>
      <xdr:rowOff>101346</xdr:rowOff>
    </xdr:from>
    <xdr:to>
      <xdr:col>15</xdr:col>
      <xdr:colOff>269875</xdr:colOff>
      <xdr:row>32</xdr:row>
      <xdr:rowOff>101346</xdr:rowOff>
    </xdr:to>
    <xdr:cxnSp macro="">
      <xdr:nvCxnSpPr>
        <xdr:cNvPr id="102" name="直線コネクタ 101"/>
        <xdr:cNvCxnSpPr/>
      </xdr:nvCxnSpPr>
      <xdr:spPr>
        <a:xfrm>
          <a:off x="10388600" y="558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119433</xdr:rowOff>
    </xdr:from>
    <xdr:ext cx="469744" cy="259045"/>
    <xdr:sp macro="" textlink="">
      <xdr:nvSpPr>
        <xdr:cNvPr id="103" name="【道路】&#10;一人当たり延長平均値テキスト"/>
        <xdr:cNvSpPr txBox="1"/>
      </xdr:nvSpPr>
      <xdr:spPr>
        <a:xfrm>
          <a:off x="10566400" y="6291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141006</xdr:rowOff>
    </xdr:from>
    <xdr:to>
      <xdr:col>15</xdr:col>
      <xdr:colOff>231775</xdr:colOff>
      <xdr:row>37</xdr:row>
      <xdr:rowOff>71156</xdr:rowOff>
    </xdr:to>
    <xdr:sp macro="" textlink="">
      <xdr:nvSpPr>
        <xdr:cNvPr id="104" name="フローチャート : 判断 103"/>
        <xdr:cNvSpPr/>
      </xdr:nvSpPr>
      <xdr:spPr>
        <a:xfrm>
          <a:off x="10426700" y="631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42055</xdr:rowOff>
    </xdr:from>
    <xdr:to>
      <xdr:col>14</xdr:col>
      <xdr:colOff>79375</xdr:colOff>
      <xdr:row>35</xdr:row>
      <xdr:rowOff>143655</xdr:rowOff>
    </xdr:to>
    <xdr:sp macro="" textlink="">
      <xdr:nvSpPr>
        <xdr:cNvPr id="105" name="フローチャート : 判断 104"/>
        <xdr:cNvSpPr/>
      </xdr:nvSpPr>
      <xdr:spPr>
        <a:xfrm>
          <a:off x="9588500" y="604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44341</xdr:rowOff>
    </xdr:from>
    <xdr:to>
      <xdr:col>14</xdr:col>
      <xdr:colOff>79375</xdr:colOff>
      <xdr:row>41</xdr:row>
      <xdr:rowOff>145941</xdr:rowOff>
    </xdr:to>
    <xdr:sp macro="" textlink="">
      <xdr:nvSpPr>
        <xdr:cNvPr id="111" name="円/楕円 110"/>
        <xdr:cNvSpPr/>
      </xdr:nvSpPr>
      <xdr:spPr>
        <a:xfrm>
          <a:off x="9588500" y="707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160182</xdr:rowOff>
    </xdr:from>
    <xdr:ext cx="469744" cy="259045"/>
    <xdr:sp macro="" textlink="">
      <xdr:nvSpPr>
        <xdr:cNvPr id="112" name="n_1aveValue【道路】&#10;一人当たり延長"/>
        <xdr:cNvSpPr txBox="1"/>
      </xdr:nvSpPr>
      <xdr:spPr>
        <a:xfrm>
          <a:off x="9391727" y="581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3.674</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137068</xdr:rowOff>
    </xdr:from>
    <xdr:ext cx="469744" cy="259045"/>
    <xdr:sp macro="" textlink="">
      <xdr:nvSpPr>
        <xdr:cNvPr id="113" name="n_1mainValue【道路】&#10;一人当たり延長"/>
        <xdr:cNvSpPr txBox="1"/>
      </xdr:nvSpPr>
      <xdr:spPr>
        <a:xfrm>
          <a:off x="9391727" y="716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0.517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5" name="直線コネクタ 12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6" name="テキスト ボックス 12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7" name="直線コネクタ 12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8" name="テキスト ボックス 12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9" name="直線コネクタ 12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0" name="テキスト ボックス 12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1" name="直線コネクタ 13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2" name="テキスト ボックス 13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13716</xdr:rowOff>
    </xdr:from>
    <xdr:to>
      <xdr:col>6</xdr:col>
      <xdr:colOff>510540</xdr:colOff>
      <xdr:row>61</xdr:row>
      <xdr:rowOff>116586</xdr:rowOff>
    </xdr:to>
    <xdr:cxnSp macro="">
      <xdr:nvCxnSpPr>
        <xdr:cNvPr id="136" name="直線コネクタ 135"/>
        <xdr:cNvCxnSpPr/>
      </xdr:nvCxnSpPr>
      <xdr:spPr>
        <a:xfrm flipV="1">
          <a:off x="4634865" y="96149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120413</xdr:rowOff>
    </xdr:from>
    <xdr:ext cx="405111" cy="259045"/>
    <xdr:sp macro="" textlink="">
      <xdr:nvSpPr>
        <xdr:cNvPr id="137" name="【橋りょう・トンネル】&#10;有形固定資産減価償却率最小値テキスト"/>
        <xdr:cNvSpPr txBox="1"/>
      </xdr:nvSpPr>
      <xdr:spPr>
        <a:xfrm>
          <a:off x="4724400" y="10578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6</xdr:col>
      <xdr:colOff>422275</xdr:colOff>
      <xdr:row>61</xdr:row>
      <xdr:rowOff>116586</xdr:rowOff>
    </xdr:from>
    <xdr:to>
      <xdr:col>6</xdr:col>
      <xdr:colOff>600075</xdr:colOff>
      <xdr:row>61</xdr:row>
      <xdr:rowOff>116586</xdr:rowOff>
    </xdr:to>
    <xdr:cxnSp macro="">
      <xdr:nvCxnSpPr>
        <xdr:cNvPr id="138" name="直線コネクタ 137"/>
        <xdr:cNvCxnSpPr/>
      </xdr:nvCxnSpPr>
      <xdr:spPr>
        <a:xfrm>
          <a:off x="4546600" y="10575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131843</xdr:rowOff>
    </xdr:from>
    <xdr:ext cx="405111" cy="259045"/>
    <xdr:sp macro="" textlink="">
      <xdr:nvSpPr>
        <xdr:cNvPr id="139" name="【橋りょう・トンネル】&#10;有形固定資産減価償却率最大値テキスト"/>
        <xdr:cNvSpPr txBox="1"/>
      </xdr:nvSpPr>
      <xdr:spPr>
        <a:xfrm>
          <a:off x="4724400" y="9390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6</xdr:col>
      <xdr:colOff>422275</xdr:colOff>
      <xdr:row>56</xdr:row>
      <xdr:rowOff>13716</xdr:rowOff>
    </xdr:from>
    <xdr:to>
      <xdr:col>6</xdr:col>
      <xdr:colOff>600075</xdr:colOff>
      <xdr:row>56</xdr:row>
      <xdr:rowOff>13716</xdr:rowOff>
    </xdr:to>
    <xdr:cxnSp macro="">
      <xdr:nvCxnSpPr>
        <xdr:cNvPr id="140" name="直線コネクタ 139"/>
        <xdr:cNvCxnSpPr/>
      </xdr:nvCxnSpPr>
      <xdr:spPr>
        <a:xfrm>
          <a:off x="4546600" y="9614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158513</xdr:rowOff>
    </xdr:from>
    <xdr:ext cx="405111" cy="259045"/>
    <xdr:sp macro="" textlink="">
      <xdr:nvSpPr>
        <xdr:cNvPr id="141" name="【橋りょう・トンネル】&#10;有形固定資産減価償却率平均値テキスト"/>
        <xdr:cNvSpPr txBox="1"/>
      </xdr:nvSpPr>
      <xdr:spPr>
        <a:xfrm>
          <a:off x="4724400" y="9931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8636</xdr:rowOff>
    </xdr:from>
    <xdr:to>
      <xdr:col>6</xdr:col>
      <xdr:colOff>561975</xdr:colOff>
      <xdr:row>58</xdr:row>
      <xdr:rowOff>110236</xdr:rowOff>
    </xdr:to>
    <xdr:sp macro="" textlink="">
      <xdr:nvSpPr>
        <xdr:cNvPr id="142" name="フローチャート : 判断 141"/>
        <xdr:cNvSpPr/>
      </xdr:nvSpPr>
      <xdr:spPr>
        <a:xfrm>
          <a:off x="4584700" y="99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38354</xdr:rowOff>
    </xdr:from>
    <xdr:to>
      <xdr:col>5</xdr:col>
      <xdr:colOff>409575</xdr:colOff>
      <xdr:row>57</xdr:row>
      <xdr:rowOff>139954</xdr:rowOff>
    </xdr:to>
    <xdr:sp macro="" textlink="">
      <xdr:nvSpPr>
        <xdr:cNvPr id="143" name="フローチャート : 判断 142"/>
        <xdr:cNvSpPr/>
      </xdr:nvSpPr>
      <xdr:spPr>
        <a:xfrm>
          <a:off x="3746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95504</xdr:rowOff>
    </xdr:from>
    <xdr:to>
      <xdr:col>5</xdr:col>
      <xdr:colOff>409575</xdr:colOff>
      <xdr:row>63</xdr:row>
      <xdr:rowOff>25654</xdr:rowOff>
    </xdr:to>
    <xdr:sp macro="" textlink="">
      <xdr:nvSpPr>
        <xdr:cNvPr id="149" name="円/楕円 148"/>
        <xdr:cNvSpPr/>
      </xdr:nvSpPr>
      <xdr:spPr>
        <a:xfrm>
          <a:off x="3746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156481</xdr:rowOff>
    </xdr:from>
    <xdr:ext cx="405111" cy="259045"/>
    <xdr:sp macro="" textlink="">
      <xdr:nvSpPr>
        <xdr:cNvPr id="150" name="n_1aveValue【橋りょう・トンネル】&#10;有形固定資産減価償却率"/>
        <xdr:cNvSpPr txBox="1"/>
      </xdr:nvSpPr>
      <xdr:spPr>
        <a:xfrm>
          <a:off x="3582043" y="958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16781</xdr:rowOff>
    </xdr:from>
    <xdr:ext cx="405111" cy="259045"/>
    <xdr:sp macro="" textlink="">
      <xdr:nvSpPr>
        <xdr:cNvPr id="151" name="n_1mainValue【橋りょう・トンネル】&#10;有形固定資産減価償却率"/>
        <xdr:cNvSpPr txBox="1"/>
      </xdr:nvSpPr>
      <xdr:spPr>
        <a:xfrm>
          <a:off x="3582043" y="1081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65" name="テキスト ボックス 164"/>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7" name="テキスト ボックス 16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9" name="テキスト ボックス 16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1" name="テキスト ボックス 17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3" name="テキスト ボックス 17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76040</xdr:rowOff>
    </xdr:from>
    <xdr:to>
      <xdr:col>15</xdr:col>
      <xdr:colOff>180340</xdr:colOff>
      <xdr:row>63</xdr:row>
      <xdr:rowOff>107038</xdr:rowOff>
    </xdr:to>
    <xdr:cxnSp macro="">
      <xdr:nvCxnSpPr>
        <xdr:cNvPr id="175" name="直線コネクタ 174"/>
        <xdr:cNvCxnSpPr/>
      </xdr:nvCxnSpPr>
      <xdr:spPr>
        <a:xfrm flipV="1">
          <a:off x="10476865" y="9505790"/>
          <a:ext cx="0" cy="1402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110865</xdr:rowOff>
    </xdr:from>
    <xdr:ext cx="534377" cy="259045"/>
    <xdr:sp macro="" textlink="">
      <xdr:nvSpPr>
        <xdr:cNvPr id="176" name="【橋りょう・トンネル】&#10;一人当たり有形固定資産（償却資産）額最小値テキスト"/>
        <xdr:cNvSpPr txBox="1"/>
      </xdr:nvSpPr>
      <xdr:spPr>
        <a:xfrm>
          <a:off x="10566400" y="1091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18,453</a:t>
          </a:r>
          <a:endParaRPr kumimoji="1" lang="ja-JP" altLang="en-US" sz="1000" b="1">
            <a:latin typeface="ＭＳ Ｐゴシック"/>
          </a:endParaRPr>
        </a:p>
      </xdr:txBody>
    </xdr:sp>
    <xdr:clientData/>
  </xdr:oneCellAnchor>
  <xdr:twoCellAnchor>
    <xdr:from>
      <xdr:col>15</xdr:col>
      <xdr:colOff>92075</xdr:colOff>
      <xdr:row>63</xdr:row>
      <xdr:rowOff>107038</xdr:rowOff>
    </xdr:from>
    <xdr:to>
      <xdr:col>15</xdr:col>
      <xdr:colOff>269875</xdr:colOff>
      <xdr:row>63</xdr:row>
      <xdr:rowOff>107038</xdr:rowOff>
    </xdr:to>
    <xdr:cxnSp macro="">
      <xdr:nvCxnSpPr>
        <xdr:cNvPr id="177" name="直線コネクタ 176"/>
        <xdr:cNvCxnSpPr/>
      </xdr:nvCxnSpPr>
      <xdr:spPr>
        <a:xfrm>
          <a:off x="10388600" y="1090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22717</xdr:rowOff>
    </xdr:from>
    <xdr:ext cx="599010" cy="259045"/>
    <xdr:sp macro="" textlink="">
      <xdr:nvSpPr>
        <xdr:cNvPr id="178" name="【橋りょう・トンネル】&#10;一人当たり有形固定資産（償却資産）額最大値テキスト"/>
        <xdr:cNvSpPr txBox="1"/>
      </xdr:nvSpPr>
      <xdr:spPr>
        <a:xfrm>
          <a:off x="10566400" y="928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202,521</a:t>
          </a:r>
          <a:endParaRPr kumimoji="1" lang="ja-JP" altLang="en-US" sz="1000" b="1">
            <a:latin typeface="ＭＳ Ｐゴシック"/>
          </a:endParaRPr>
        </a:p>
      </xdr:txBody>
    </xdr:sp>
    <xdr:clientData/>
  </xdr:oneCellAnchor>
  <xdr:twoCellAnchor>
    <xdr:from>
      <xdr:col>15</xdr:col>
      <xdr:colOff>92075</xdr:colOff>
      <xdr:row>55</xdr:row>
      <xdr:rowOff>76040</xdr:rowOff>
    </xdr:from>
    <xdr:to>
      <xdr:col>15</xdr:col>
      <xdr:colOff>269875</xdr:colOff>
      <xdr:row>55</xdr:row>
      <xdr:rowOff>76040</xdr:rowOff>
    </xdr:to>
    <xdr:cxnSp macro="">
      <xdr:nvCxnSpPr>
        <xdr:cNvPr id="179" name="直線コネクタ 178"/>
        <xdr:cNvCxnSpPr/>
      </xdr:nvCxnSpPr>
      <xdr:spPr>
        <a:xfrm>
          <a:off x="10388600" y="950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74304</xdr:rowOff>
    </xdr:from>
    <xdr:ext cx="534377" cy="259045"/>
    <xdr:sp macro="" textlink="">
      <xdr:nvSpPr>
        <xdr:cNvPr id="180" name="【橋りょう・トンネル】&#10;一人当たり有形固定資産（償却資産）額平均値テキスト"/>
        <xdr:cNvSpPr txBox="1"/>
      </xdr:nvSpPr>
      <xdr:spPr>
        <a:xfrm>
          <a:off x="10566400" y="10361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80,751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95877</xdr:rowOff>
    </xdr:from>
    <xdr:to>
      <xdr:col>15</xdr:col>
      <xdr:colOff>231775</xdr:colOff>
      <xdr:row>61</xdr:row>
      <xdr:rowOff>26027</xdr:rowOff>
    </xdr:to>
    <xdr:sp macro="" textlink="">
      <xdr:nvSpPr>
        <xdr:cNvPr id="181" name="フローチャート : 判断 180"/>
        <xdr:cNvSpPr/>
      </xdr:nvSpPr>
      <xdr:spPr>
        <a:xfrm>
          <a:off x="10426700" y="1038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125092</xdr:rowOff>
    </xdr:from>
    <xdr:to>
      <xdr:col>14</xdr:col>
      <xdr:colOff>79375</xdr:colOff>
      <xdr:row>61</xdr:row>
      <xdr:rowOff>55242</xdr:rowOff>
    </xdr:to>
    <xdr:sp macro="" textlink="">
      <xdr:nvSpPr>
        <xdr:cNvPr id="182" name="フローチャート : 判断 181"/>
        <xdr:cNvSpPr/>
      </xdr:nvSpPr>
      <xdr:spPr>
        <a:xfrm>
          <a:off x="9588500" y="1041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97813</xdr:rowOff>
    </xdr:from>
    <xdr:to>
      <xdr:col>14</xdr:col>
      <xdr:colOff>79375</xdr:colOff>
      <xdr:row>63</xdr:row>
      <xdr:rowOff>27963</xdr:rowOff>
    </xdr:to>
    <xdr:sp macro="" textlink="">
      <xdr:nvSpPr>
        <xdr:cNvPr id="188" name="円/楕円 187"/>
        <xdr:cNvSpPr/>
      </xdr:nvSpPr>
      <xdr:spPr>
        <a:xfrm>
          <a:off x="9588500" y="107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59</xdr:row>
      <xdr:rowOff>71769</xdr:rowOff>
    </xdr:from>
    <xdr:ext cx="534377" cy="259045"/>
    <xdr:sp macro="" textlink="">
      <xdr:nvSpPr>
        <xdr:cNvPr id="189" name="n_1aveValue【橋りょう・トンネル】&#10;一人当たり有形固定資産（償却資産）額"/>
        <xdr:cNvSpPr txBox="1"/>
      </xdr:nvSpPr>
      <xdr:spPr>
        <a:xfrm>
          <a:off x="9359411" y="101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76,917</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19090</xdr:rowOff>
    </xdr:from>
    <xdr:ext cx="534377" cy="259045"/>
    <xdr:sp macro="" textlink="">
      <xdr:nvSpPr>
        <xdr:cNvPr id="190" name="n_1mainValue【橋りょう・トンネル】&#10;一人当たり有形固定資産（償却資産）額"/>
        <xdr:cNvSpPr txBox="1"/>
      </xdr:nvSpPr>
      <xdr:spPr>
        <a:xfrm>
          <a:off x="9359411" y="1082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9" name="テキスト ボックス 20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1" name="テキスト ボックス 21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72389</xdr:rowOff>
    </xdr:from>
    <xdr:to>
      <xdr:col>6</xdr:col>
      <xdr:colOff>510540</xdr:colOff>
      <xdr:row>86</xdr:row>
      <xdr:rowOff>92963</xdr:rowOff>
    </xdr:to>
    <xdr:cxnSp macro="">
      <xdr:nvCxnSpPr>
        <xdr:cNvPr id="213" name="直線コネクタ 212"/>
        <xdr:cNvCxnSpPr/>
      </xdr:nvCxnSpPr>
      <xdr:spPr>
        <a:xfrm flipV="1">
          <a:off x="4634865" y="13616939"/>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96790</xdr:rowOff>
    </xdr:from>
    <xdr:ext cx="405111" cy="259045"/>
    <xdr:sp macro="" textlink="">
      <xdr:nvSpPr>
        <xdr:cNvPr id="214" name="【公営住宅】&#10;有形固定資産減価償却率最小値テキスト"/>
        <xdr:cNvSpPr txBox="1"/>
      </xdr:nvSpPr>
      <xdr:spPr>
        <a:xfrm>
          <a:off x="4724400" y="1484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422275</xdr:colOff>
      <xdr:row>86</xdr:row>
      <xdr:rowOff>92963</xdr:rowOff>
    </xdr:from>
    <xdr:to>
      <xdr:col>6</xdr:col>
      <xdr:colOff>600075</xdr:colOff>
      <xdr:row>86</xdr:row>
      <xdr:rowOff>92963</xdr:rowOff>
    </xdr:to>
    <xdr:cxnSp macro="">
      <xdr:nvCxnSpPr>
        <xdr:cNvPr id="215" name="直線コネクタ 214"/>
        <xdr:cNvCxnSpPr/>
      </xdr:nvCxnSpPr>
      <xdr:spPr>
        <a:xfrm>
          <a:off x="4546600" y="148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19066</xdr:rowOff>
    </xdr:from>
    <xdr:ext cx="405111" cy="259045"/>
    <xdr:sp macro="" textlink="">
      <xdr:nvSpPr>
        <xdr:cNvPr id="216" name="【公営住宅】&#10;有形固定資産減価償却率最大値テキスト"/>
        <xdr:cNvSpPr txBox="1"/>
      </xdr:nvSpPr>
      <xdr:spPr>
        <a:xfrm>
          <a:off x="4724400" y="1339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79</xdr:row>
      <xdr:rowOff>72389</xdr:rowOff>
    </xdr:from>
    <xdr:to>
      <xdr:col>6</xdr:col>
      <xdr:colOff>600075</xdr:colOff>
      <xdr:row>79</xdr:row>
      <xdr:rowOff>72389</xdr:rowOff>
    </xdr:to>
    <xdr:cxnSp macro="">
      <xdr:nvCxnSpPr>
        <xdr:cNvPr id="217" name="直線コネクタ 216"/>
        <xdr:cNvCxnSpPr/>
      </xdr:nvCxnSpPr>
      <xdr:spPr>
        <a:xfrm>
          <a:off x="4546600" y="1361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141749</xdr:rowOff>
    </xdr:from>
    <xdr:ext cx="405111" cy="259045"/>
    <xdr:sp macro="" textlink="">
      <xdr:nvSpPr>
        <xdr:cNvPr id="218" name="【公営住宅】&#10;有形固定資産減価償却率平均値テキスト"/>
        <xdr:cNvSpPr txBox="1"/>
      </xdr:nvSpPr>
      <xdr:spPr>
        <a:xfrm>
          <a:off x="4724400" y="1402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163322</xdr:rowOff>
    </xdr:from>
    <xdr:to>
      <xdr:col>6</xdr:col>
      <xdr:colOff>561975</xdr:colOff>
      <xdr:row>82</xdr:row>
      <xdr:rowOff>93472</xdr:rowOff>
    </xdr:to>
    <xdr:sp macro="" textlink="">
      <xdr:nvSpPr>
        <xdr:cNvPr id="219" name="フローチャート : 判断 218"/>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7874</xdr:rowOff>
    </xdr:from>
    <xdr:to>
      <xdr:col>5</xdr:col>
      <xdr:colOff>409575</xdr:colOff>
      <xdr:row>81</xdr:row>
      <xdr:rowOff>109474</xdr:rowOff>
    </xdr:to>
    <xdr:sp macro="" textlink="">
      <xdr:nvSpPr>
        <xdr:cNvPr id="220" name="フローチャート : 判断 219"/>
        <xdr:cNvSpPr/>
      </xdr:nvSpPr>
      <xdr:spPr>
        <a:xfrm>
          <a:off x="3746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14732</xdr:rowOff>
    </xdr:from>
    <xdr:to>
      <xdr:col>5</xdr:col>
      <xdr:colOff>409575</xdr:colOff>
      <xdr:row>84</xdr:row>
      <xdr:rowOff>116332</xdr:rowOff>
    </xdr:to>
    <xdr:sp macro="" textlink="">
      <xdr:nvSpPr>
        <xdr:cNvPr id="226" name="円/楕円 225"/>
        <xdr:cNvSpPr/>
      </xdr:nvSpPr>
      <xdr:spPr>
        <a:xfrm>
          <a:off x="3746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126001</xdr:rowOff>
    </xdr:from>
    <xdr:ext cx="405111" cy="259045"/>
    <xdr:sp macro="" textlink="">
      <xdr:nvSpPr>
        <xdr:cNvPr id="227" name="n_1aveValue【公営住宅】&#10;有形固定資産減価償却率"/>
        <xdr:cNvSpPr txBox="1"/>
      </xdr:nvSpPr>
      <xdr:spPr>
        <a:xfrm>
          <a:off x="3582043"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107459</xdr:rowOff>
    </xdr:from>
    <xdr:ext cx="405111" cy="259045"/>
    <xdr:sp macro="" textlink="">
      <xdr:nvSpPr>
        <xdr:cNvPr id="228" name="n_1mainValue【公営住宅】&#10;有形固定資産減価償却率"/>
        <xdr:cNvSpPr txBox="1"/>
      </xdr:nvSpPr>
      <xdr:spPr>
        <a:xfrm>
          <a:off x="3582043" y="1450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48616</xdr:rowOff>
    </xdr:from>
    <xdr:to>
      <xdr:col>15</xdr:col>
      <xdr:colOff>180340</xdr:colOff>
      <xdr:row>85</xdr:row>
      <xdr:rowOff>170231</xdr:rowOff>
    </xdr:to>
    <xdr:cxnSp macro="">
      <xdr:nvCxnSpPr>
        <xdr:cNvPr id="250" name="直線コネクタ 249"/>
        <xdr:cNvCxnSpPr/>
      </xdr:nvCxnSpPr>
      <xdr:spPr>
        <a:xfrm flipV="1">
          <a:off x="10476865" y="13421716"/>
          <a:ext cx="0" cy="13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2608</xdr:rowOff>
    </xdr:from>
    <xdr:ext cx="469744" cy="259045"/>
    <xdr:sp macro="" textlink="">
      <xdr:nvSpPr>
        <xdr:cNvPr id="251" name="【公営住宅】&#10;一人当たり面積最小値テキスト"/>
        <xdr:cNvSpPr txBox="1"/>
      </xdr:nvSpPr>
      <xdr:spPr>
        <a:xfrm>
          <a:off x="10566400" y="1474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0.086</a:t>
          </a:r>
          <a:endParaRPr kumimoji="1" lang="ja-JP" altLang="en-US" sz="1000" b="1">
            <a:latin typeface="ＭＳ Ｐゴシック"/>
          </a:endParaRPr>
        </a:p>
      </xdr:txBody>
    </xdr:sp>
    <xdr:clientData/>
  </xdr:oneCellAnchor>
  <xdr:twoCellAnchor>
    <xdr:from>
      <xdr:col>15</xdr:col>
      <xdr:colOff>92075</xdr:colOff>
      <xdr:row>85</xdr:row>
      <xdr:rowOff>170231</xdr:rowOff>
    </xdr:from>
    <xdr:to>
      <xdr:col>15</xdr:col>
      <xdr:colOff>269875</xdr:colOff>
      <xdr:row>85</xdr:row>
      <xdr:rowOff>170231</xdr:rowOff>
    </xdr:to>
    <xdr:cxnSp macro="">
      <xdr:nvCxnSpPr>
        <xdr:cNvPr id="252" name="直線コネクタ 251"/>
        <xdr:cNvCxnSpPr/>
      </xdr:nvCxnSpPr>
      <xdr:spPr>
        <a:xfrm>
          <a:off x="10388600" y="14743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166743</xdr:rowOff>
    </xdr:from>
    <xdr:ext cx="469744" cy="259045"/>
    <xdr:sp macro="" textlink="">
      <xdr:nvSpPr>
        <xdr:cNvPr id="253" name="【公営住宅】&#10;一人当たり面積最大値テキスト"/>
        <xdr:cNvSpPr txBox="1"/>
      </xdr:nvSpPr>
      <xdr:spPr>
        <a:xfrm>
          <a:off x="10566400" y="1319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2.977</a:t>
          </a:r>
          <a:endParaRPr kumimoji="1" lang="ja-JP" altLang="en-US" sz="1000" b="1">
            <a:latin typeface="ＭＳ Ｐゴシック"/>
          </a:endParaRPr>
        </a:p>
      </xdr:txBody>
    </xdr:sp>
    <xdr:clientData/>
  </xdr:oneCellAnchor>
  <xdr:twoCellAnchor>
    <xdr:from>
      <xdr:col>15</xdr:col>
      <xdr:colOff>92075</xdr:colOff>
      <xdr:row>78</xdr:row>
      <xdr:rowOff>48616</xdr:rowOff>
    </xdr:from>
    <xdr:to>
      <xdr:col>15</xdr:col>
      <xdr:colOff>269875</xdr:colOff>
      <xdr:row>78</xdr:row>
      <xdr:rowOff>48616</xdr:rowOff>
    </xdr:to>
    <xdr:cxnSp macro="">
      <xdr:nvCxnSpPr>
        <xdr:cNvPr id="254" name="直線コネクタ 253"/>
        <xdr:cNvCxnSpPr/>
      </xdr:nvCxnSpPr>
      <xdr:spPr>
        <a:xfrm>
          <a:off x="10388600" y="1342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84141</xdr:rowOff>
    </xdr:from>
    <xdr:ext cx="469744" cy="259045"/>
    <xdr:sp macro="" textlink="">
      <xdr:nvSpPr>
        <xdr:cNvPr id="255" name="【公営住宅】&#10;一人当たり面積平均値テキスト"/>
        <xdr:cNvSpPr txBox="1"/>
      </xdr:nvSpPr>
      <xdr:spPr>
        <a:xfrm>
          <a:off x="10566400" y="14314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105714</xdr:rowOff>
    </xdr:from>
    <xdr:to>
      <xdr:col>15</xdr:col>
      <xdr:colOff>231775</xdr:colOff>
      <xdr:row>84</xdr:row>
      <xdr:rowOff>35864</xdr:rowOff>
    </xdr:to>
    <xdr:sp macro="" textlink="">
      <xdr:nvSpPr>
        <xdr:cNvPr id="256" name="フローチャート : 判断 255"/>
        <xdr:cNvSpPr/>
      </xdr:nvSpPr>
      <xdr:spPr>
        <a:xfrm>
          <a:off x="10426700" y="1433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45822</xdr:rowOff>
    </xdr:from>
    <xdr:to>
      <xdr:col>14</xdr:col>
      <xdr:colOff>79375</xdr:colOff>
      <xdr:row>84</xdr:row>
      <xdr:rowOff>147422</xdr:rowOff>
    </xdr:to>
    <xdr:sp macro="" textlink="">
      <xdr:nvSpPr>
        <xdr:cNvPr id="257" name="フローチャート : 判断 256"/>
        <xdr:cNvSpPr/>
      </xdr:nvSpPr>
      <xdr:spPr>
        <a:xfrm>
          <a:off x="9588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112116</xdr:rowOff>
    </xdr:from>
    <xdr:to>
      <xdr:col>14</xdr:col>
      <xdr:colOff>79375</xdr:colOff>
      <xdr:row>86</xdr:row>
      <xdr:rowOff>42266</xdr:rowOff>
    </xdr:to>
    <xdr:sp macro="" textlink="">
      <xdr:nvSpPr>
        <xdr:cNvPr id="263" name="円/楕円 262"/>
        <xdr:cNvSpPr/>
      </xdr:nvSpPr>
      <xdr:spPr>
        <a:xfrm>
          <a:off x="9588500" y="146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163949</xdr:rowOff>
    </xdr:from>
    <xdr:ext cx="469744" cy="259045"/>
    <xdr:sp macro="" textlink="">
      <xdr:nvSpPr>
        <xdr:cNvPr id="264" name="n_1aveValue【公営住宅】&#10;一人当たり面積"/>
        <xdr:cNvSpPr txBox="1"/>
      </xdr:nvSpPr>
      <xdr:spPr>
        <a:xfrm>
          <a:off x="93917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0.622</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33393</xdr:rowOff>
    </xdr:from>
    <xdr:ext cx="469744" cy="259045"/>
    <xdr:sp macro="" textlink="">
      <xdr:nvSpPr>
        <xdr:cNvPr id="265" name="n_1mainValue【公営住宅】&#10;一人当たり面積"/>
        <xdr:cNvSpPr txBox="1"/>
      </xdr:nvSpPr>
      <xdr:spPr>
        <a:xfrm>
          <a:off x="9391727" y="1477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140970</xdr:rowOff>
    </xdr:from>
    <xdr:to>
      <xdr:col>23</xdr:col>
      <xdr:colOff>516889</xdr:colOff>
      <xdr:row>40</xdr:row>
      <xdr:rowOff>165735</xdr:rowOff>
    </xdr:to>
    <xdr:cxnSp macro="">
      <xdr:nvCxnSpPr>
        <xdr:cNvPr id="306" name="直線コネクタ 305"/>
        <xdr:cNvCxnSpPr/>
      </xdr:nvCxnSpPr>
      <xdr:spPr>
        <a:xfrm flipV="1">
          <a:off x="16318864" y="579882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169562</xdr:rowOff>
    </xdr:from>
    <xdr:ext cx="405111" cy="259045"/>
    <xdr:sp macro="" textlink="">
      <xdr:nvSpPr>
        <xdr:cNvPr id="307" name="【認定こども園・幼稚園・保育所】&#10;有形固定資産減価償却率最小値テキスト"/>
        <xdr:cNvSpPr txBox="1"/>
      </xdr:nvSpPr>
      <xdr:spPr>
        <a:xfrm>
          <a:off x="164084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23</xdr:col>
      <xdr:colOff>428625</xdr:colOff>
      <xdr:row>40</xdr:row>
      <xdr:rowOff>165735</xdr:rowOff>
    </xdr:from>
    <xdr:to>
      <xdr:col>23</xdr:col>
      <xdr:colOff>606425</xdr:colOff>
      <xdr:row>40</xdr:row>
      <xdr:rowOff>165735</xdr:rowOff>
    </xdr:to>
    <xdr:cxnSp macro="">
      <xdr:nvCxnSpPr>
        <xdr:cNvPr id="308" name="直線コネクタ 307"/>
        <xdr:cNvCxnSpPr/>
      </xdr:nvCxnSpPr>
      <xdr:spPr>
        <a:xfrm>
          <a:off x="16230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87647</xdr:rowOff>
    </xdr:from>
    <xdr:ext cx="405111" cy="259045"/>
    <xdr:sp macro="" textlink="">
      <xdr:nvSpPr>
        <xdr:cNvPr id="309" name="【認定こども園・幼稚園・保育所】&#10;有形固定資産減価償却率最大値テキスト"/>
        <xdr:cNvSpPr txBox="1"/>
      </xdr:nvSpPr>
      <xdr:spPr>
        <a:xfrm>
          <a:off x="164084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33</xdr:row>
      <xdr:rowOff>140970</xdr:rowOff>
    </xdr:from>
    <xdr:to>
      <xdr:col>23</xdr:col>
      <xdr:colOff>606425</xdr:colOff>
      <xdr:row>33</xdr:row>
      <xdr:rowOff>140970</xdr:rowOff>
    </xdr:to>
    <xdr:cxnSp macro="">
      <xdr:nvCxnSpPr>
        <xdr:cNvPr id="310" name="直線コネクタ 309"/>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11" name="【認定こども園・幼稚園・保育所】&#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12" name="フローチャート : 判断 311"/>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97790</xdr:rowOff>
    </xdr:from>
    <xdr:to>
      <xdr:col>22</xdr:col>
      <xdr:colOff>415925</xdr:colOff>
      <xdr:row>37</xdr:row>
      <xdr:rowOff>27940</xdr:rowOff>
    </xdr:to>
    <xdr:sp macro="" textlink="">
      <xdr:nvSpPr>
        <xdr:cNvPr id="313" name="フローチャート : 判断 312"/>
        <xdr:cNvSpPr/>
      </xdr:nvSpPr>
      <xdr:spPr>
        <a:xfrm>
          <a:off x="15430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101600</xdr:rowOff>
    </xdr:from>
    <xdr:to>
      <xdr:col>22</xdr:col>
      <xdr:colOff>415925</xdr:colOff>
      <xdr:row>36</xdr:row>
      <xdr:rowOff>31750</xdr:rowOff>
    </xdr:to>
    <xdr:sp macro="" textlink="">
      <xdr:nvSpPr>
        <xdr:cNvPr id="319" name="円/楕円 318"/>
        <xdr:cNvSpPr/>
      </xdr:nvSpPr>
      <xdr:spPr>
        <a:xfrm>
          <a:off x="15430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19067</xdr:rowOff>
    </xdr:from>
    <xdr:ext cx="405111" cy="259045"/>
    <xdr:sp macro="" textlink="">
      <xdr:nvSpPr>
        <xdr:cNvPr id="320" name="n_1aveValue【認定こども園・幼稚園・保育所】&#10;有形固定資産減価償却率"/>
        <xdr:cNvSpPr txBox="1"/>
      </xdr:nvSpPr>
      <xdr:spPr>
        <a:xfrm>
          <a:off x="15266043"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48277</xdr:rowOff>
    </xdr:from>
    <xdr:ext cx="405111" cy="259045"/>
    <xdr:sp macro="" textlink="">
      <xdr:nvSpPr>
        <xdr:cNvPr id="321" name="n_1mainValue【認定こども園・幼稚園・保育所】&#10;有形固定資産減価償却率"/>
        <xdr:cNvSpPr txBox="1"/>
      </xdr:nvSpPr>
      <xdr:spPr>
        <a:xfrm>
          <a:off x="15266043"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2" name="直線コネクタ 33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3" name="テキスト ボックス 33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4" name="直線コネクタ 33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35" name="テキスト ボックス 33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6" name="直線コネクタ 33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37" name="テキスト ボックス 33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38" name="直線コネクタ 33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39" name="テキスト ボックス 33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0" name="直線コネクタ 33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1" name="テキスト ボックス 34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2" name="直線コネクタ 34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3" name="テキスト ボックス 34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46264</xdr:rowOff>
    </xdr:from>
    <xdr:to>
      <xdr:col>32</xdr:col>
      <xdr:colOff>186689</xdr:colOff>
      <xdr:row>41</xdr:row>
      <xdr:rowOff>133350</xdr:rowOff>
    </xdr:to>
    <xdr:cxnSp macro="">
      <xdr:nvCxnSpPr>
        <xdr:cNvPr id="347" name="直線コネクタ 346"/>
        <xdr:cNvCxnSpPr/>
      </xdr:nvCxnSpPr>
      <xdr:spPr>
        <a:xfrm flipV="1">
          <a:off x="22160864" y="57041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137177</xdr:rowOff>
    </xdr:from>
    <xdr:ext cx="469744" cy="259045"/>
    <xdr:sp macro="" textlink="">
      <xdr:nvSpPr>
        <xdr:cNvPr id="348" name="【認定こども園・幼稚園・保育所】&#10;一人当たり面積最小値テキスト"/>
        <xdr:cNvSpPr txBox="1"/>
      </xdr:nvSpPr>
      <xdr:spPr>
        <a:xfrm>
          <a:off x="22250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41</xdr:row>
      <xdr:rowOff>133350</xdr:rowOff>
    </xdr:from>
    <xdr:to>
      <xdr:col>32</xdr:col>
      <xdr:colOff>276225</xdr:colOff>
      <xdr:row>41</xdr:row>
      <xdr:rowOff>133350</xdr:rowOff>
    </xdr:to>
    <xdr:cxnSp macro="">
      <xdr:nvCxnSpPr>
        <xdr:cNvPr id="349" name="直線コネクタ 348"/>
        <xdr:cNvCxnSpPr/>
      </xdr:nvCxnSpPr>
      <xdr:spPr>
        <a:xfrm>
          <a:off x="22072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164391</xdr:rowOff>
    </xdr:from>
    <xdr:ext cx="469744" cy="259045"/>
    <xdr:sp macro="" textlink="">
      <xdr:nvSpPr>
        <xdr:cNvPr id="350" name="【認定こども園・幼稚園・保育所】&#10;一人当たり面積最大値テキスト"/>
        <xdr:cNvSpPr txBox="1"/>
      </xdr:nvSpPr>
      <xdr:spPr>
        <a:xfrm>
          <a:off x="22250400" y="547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0.146</a:t>
          </a:r>
          <a:endParaRPr kumimoji="1" lang="ja-JP" altLang="en-US" sz="1000" b="1">
            <a:latin typeface="ＭＳ Ｐゴシック"/>
          </a:endParaRPr>
        </a:p>
      </xdr:txBody>
    </xdr:sp>
    <xdr:clientData/>
  </xdr:oneCellAnchor>
  <xdr:twoCellAnchor>
    <xdr:from>
      <xdr:col>32</xdr:col>
      <xdr:colOff>98425</xdr:colOff>
      <xdr:row>33</xdr:row>
      <xdr:rowOff>46264</xdr:rowOff>
    </xdr:from>
    <xdr:to>
      <xdr:col>32</xdr:col>
      <xdr:colOff>276225</xdr:colOff>
      <xdr:row>33</xdr:row>
      <xdr:rowOff>46264</xdr:rowOff>
    </xdr:to>
    <xdr:cxnSp macro="">
      <xdr:nvCxnSpPr>
        <xdr:cNvPr id="351" name="直線コネクタ 350"/>
        <xdr:cNvCxnSpPr/>
      </xdr:nvCxnSpPr>
      <xdr:spPr>
        <a:xfrm>
          <a:off x="22072600" y="570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11992</xdr:rowOff>
    </xdr:from>
    <xdr:ext cx="469744" cy="259045"/>
    <xdr:sp macro="" textlink="">
      <xdr:nvSpPr>
        <xdr:cNvPr id="352" name="【認定こども園・幼稚園・保育所】&#10;一人当たり面積平均値テキスト"/>
        <xdr:cNvSpPr txBox="1"/>
      </xdr:nvSpPr>
      <xdr:spPr>
        <a:xfrm>
          <a:off x="22250400" y="6698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33565</xdr:rowOff>
    </xdr:from>
    <xdr:to>
      <xdr:col>32</xdr:col>
      <xdr:colOff>238125</xdr:colOff>
      <xdr:row>39</xdr:row>
      <xdr:rowOff>135165</xdr:rowOff>
    </xdr:to>
    <xdr:sp macro="" textlink="">
      <xdr:nvSpPr>
        <xdr:cNvPr id="353" name="フローチャート : 判断 352"/>
        <xdr:cNvSpPr/>
      </xdr:nvSpPr>
      <xdr:spPr>
        <a:xfrm>
          <a:off x="221107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85272</xdr:rowOff>
    </xdr:from>
    <xdr:to>
      <xdr:col>31</xdr:col>
      <xdr:colOff>85725</xdr:colOff>
      <xdr:row>39</xdr:row>
      <xdr:rowOff>15422</xdr:rowOff>
    </xdr:to>
    <xdr:sp macro="" textlink="">
      <xdr:nvSpPr>
        <xdr:cNvPr id="354" name="フローチャート : 判断 353"/>
        <xdr:cNvSpPr/>
      </xdr:nvSpPr>
      <xdr:spPr>
        <a:xfrm>
          <a:off x="212725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164193</xdr:rowOff>
    </xdr:from>
    <xdr:to>
      <xdr:col>31</xdr:col>
      <xdr:colOff>85725</xdr:colOff>
      <xdr:row>36</xdr:row>
      <xdr:rowOff>94343</xdr:rowOff>
    </xdr:to>
    <xdr:sp macro="" textlink="">
      <xdr:nvSpPr>
        <xdr:cNvPr id="360" name="円/楕円 359"/>
        <xdr:cNvSpPr/>
      </xdr:nvSpPr>
      <xdr:spPr>
        <a:xfrm>
          <a:off x="21272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6549</xdr:rowOff>
    </xdr:from>
    <xdr:ext cx="469744" cy="259045"/>
    <xdr:sp macro="" textlink="">
      <xdr:nvSpPr>
        <xdr:cNvPr id="361" name="n_1aveValue【認定こども園・幼稚園・保育所】&#10;一人当たり面積"/>
        <xdr:cNvSpPr txBox="1"/>
      </xdr:nvSpPr>
      <xdr:spPr>
        <a:xfrm>
          <a:off x="21075727" y="669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0.059</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110870</xdr:rowOff>
    </xdr:from>
    <xdr:ext cx="469744" cy="259045"/>
    <xdr:sp macro="" textlink="">
      <xdr:nvSpPr>
        <xdr:cNvPr id="362" name="n_1mainValue【認定こども園・幼稚園・保育所】&#10;一人当たり面積"/>
        <xdr:cNvSpPr txBox="1"/>
      </xdr:nvSpPr>
      <xdr:spPr>
        <a:xfrm>
          <a:off x="21075727"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3" name="テキスト ボックス 3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4" name="直線コネクタ 37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5" name="テキスト ボックス 37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6" name="直線コネクタ 37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7" name="テキスト ボックス 37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8" name="直線コネクタ 37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9" name="テキスト ボックス 37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0" name="直線コネクタ 37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1" name="テキスト ボックス 38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3" name="テキスト ボックス 3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6858</xdr:rowOff>
    </xdr:from>
    <xdr:to>
      <xdr:col>23</xdr:col>
      <xdr:colOff>516889</xdr:colOff>
      <xdr:row>63</xdr:row>
      <xdr:rowOff>75438</xdr:rowOff>
    </xdr:to>
    <xdr:cxnSp macro="">
      <xdr:nvCxnSpPr>
        <xdr:cNvPr id="385" name="直線コネクタ 384"/>
        <xdr:cNvCxnSpPr/>
      </xdr:nvCxnSpPr>
      <xdr:spPr>
        <a:xfrm flipV="1">
          <a:off x="16318864" y="977950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79265</xdr:rowOff>
    </xdr:from>
    <xdr:ext cx="405111" cy="259045"/>
    <xdr:sp macro="" textlink="">
      <xdr:nvSpPr>
        <xdr:cNvPr id="386" name="【学校施設】&#10;有形固定資産減価償却率最小値テキスト"/>
        <xdr:cNvSpPr txBox="1"/>
      </xdr:nvSpPr>
      <xdr:spPr>
        <a:xfrm>
          <a:off x="16408400" y="1088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428625</xdr:colOff>
      <xdr:row>63</xdr:row>
      <xdr:rowOff>75438</xdr:rowOff>
    </xdr:from>
    <xdr:to>
      <xdr:col>23</xdr:col>
      <xdr:colOff>606425</xdr:colOff>
      <xdr:row>63</xdr:row>
      <xdr:rowOff>75438</xdr:rowOff>
    </xdr:to>
    <xdr:cxnSp macro="">
      <xdr:nvCxnSpPr>
        <xdr:cNvPr id="387" name="直線コネクタ 386"/>
        <xdr:cNvCxnSpPr/>
      </xdr:nvCxnSpPr>
      <xdr:spPr>
        <a:xfrm>
          <a:off x="16230600" y="108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124985</xdr:rowOff>
    </xdr:from>
    <xdr:ext cx="405111" cy="259045"/>
    <xdr:sp macro="" textlink="">
      <xdr:nvSpPr>
        <xdr:cNvPr id="388" name="【学校施設】&#10;有形固定資産減価償却率最大値テキスト"/>
        <xdr:cNvSpPr txBox="1"/>
      </xdr:nvSpPr>
      <xdr:spPr>
        <a:xfrm>
          <a:off x="16408400" y="955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57</xdr:row>
      <xdr:rowOff>6858</xdr:rowOff>
    </xdr:from>
    <xdr:to>
      <xdr:col>23</xdr:col>
      <xdr:colOff>606425</xdr:colOff>
      <xdr:row>57</xdr:row>
      <xdr:rowOff>6858</xdr:rowOff>
    </xdr:to>
    <xdr:cxnSp macro="">
      <xdr:nvCxnSpPr>
        <xdr:cNvPr id="389" name="直線コネクタ 388"/>
        <xdr:cNvCxnSpPr/>
      </xdr:nvCxnSpPr>
      <xdr:spPr>
        <a:xfrm>
          <a:off x="16230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37355</xdr:rowOff>
    </xdr:from>
    <xdr:ext cx="405111" cy="259045"/>
    <xdr:sp macro="" textlink="">
      <xdr:nvSpPr>
        <xdr:cNvPr id="390" name="【学校施設】&#10;有形固定資産減価償却率平均値テキスト"/>
        <xdr:cNvSpPr txBox="1"/>
      </xdr:nvSpPr>
      <xdr:spPr>
        <a:xfrm>
          <a:off x="16408400" y="1032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58928</xdr:rowOff>
    </xdr:from>
    <xdr:to>
      <xdr:col>23</xdr:col>
      <xdr:colOff>568325</xdr:colOff>
      <xdr:row>60</xdr:row>
      <xdr:rowOff>160528</xdr:rowOff>
    </xdr:to>
    <xdr:sp macro="" textlink="">
      <xdr:nvSpPr>
        <xdr:cNvPr id="391" name="フローチャート : 判断 390"/>
        <xdr:cNvSpPr/>
      </xdr:nvSpPr>
      <xdr:spPr>
        <a:xfrm>
          <a:off x="162687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100076</xdr:rowOff>
    </xdr:from>
    <xdr:to>
      <xdr:col>22</xdr:col>
      <xdr:colOff>415925</xdr:colOff>
      <xdr:row>61</xdr:row>
      <xdr:rowOff>30226</xdr:rowOff>
    </xdr:to>
    <xdr:sp macro="" textlink="">
      <xdr:nvSpPr>
        <xdr:cNvPr id="392" name="フローチャート : 判断 391"/>
        <xdr:cNvSpPr/>
      </xdr:nvSpPr>
      <xdr:spPr>
        <a:xfrm>
          <a:off x="15430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170942</xdr:rowOff>
    </xdr:from>
    <xdr:to>
      <xdr:col>22</xdr:col>
      <xdr:colOff>415925</xdr:colOff>
      <xdr:row>58</xdr:row>
      <xdr:rowOff>101092</xdr:rowOff>
    </xdr:to>
    <xdr:sp macro="" textlink="">
      <xdr:nvSpPr>
        <xdr:cNvPr id="398" name="円/楕円 397"/>
        <xdr:cNvSpPr/>
      </xdr:nvSpPr>
      <xdr:spPr>
        <a:xfrm>
          <a:off x="15430500" y="99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21353</xdr:rowOff>
    </xdr:from>
    <xdr:ext cx="405111" cy="259045"/>
    <xdr:sp macro="" textlink="">
      <xdr:nvSpPr>
        <xdr:cNvPr id="399" name="n_1aveValue【学校施設】&#10;有形固定資産減価償却率"/>
        <xdr:cNvSpPr txBox="1"/>
      </xdr:nvSpPr>
      <xdr:spPr>
        <a:xfrm>
          <a:off x="15266043"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117619</xdr:rowOff>
    </xdr:from>
    <xdr:ext cx="405111" cy="259045"/>
    <xdr:sp macro="" textlink="">
      <xdr:nvSpPr>
        <xdr:cNvPr id="400" name="n_1mainValue【学校施設】&#10;有形固定資産減価償却率"/>
        <xdr:cNvSpPr txBox="1"/>
      </xdr:nvSpPr>
      <xdr:spPr>
        <a:xfrm>
          <a:off x="15266043" y="971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8" name="正方形/長方形 4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9" name="テキスト ボックス 4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0" name="直線コネクタ 4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1" name="テキスト ボックス 41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2" name="直線コネクタ 41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3" name="テキスト ボックス 41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4" name="直線コネクタ 41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5" name="テキスト ボックス 41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6" name="直線コネクタ 41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7" name="テキスト ボックス 41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8" name="直線コネクタ 41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9" name="テキスト ボックス 41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0" name="直線コネクタ 41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1" name="テキスト ボックス 42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2" name="直線コネクタ 42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3" name="テキスト ボックス 42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4" name="直線コネクタ 4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5" name="テキスト ボックス 4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5443</xdr:rowOff>
    </xdr:from>
    <xdr:to>
      <xdr:col>32</xdr:col>
      <xdr:colOff>186689</xdr:colOff>
      <xdr:row>63</xdr:row>
      <xdr:rowOff>100693</xdr:rowOff>
    </xdr:to>
    <xdr:cxnSp macro="">
      <xdr:nvCxnSpPr>
        <xdr:cNvPr id="427" name="直線コネクタ 426"/>
        <xdr:cNvCxnSpPr/>
      </xdr:nvCxnSpPr>
      <xdr:spPr>
        <a:xfrm flipV="1">
          <a:off x="22160864" y="960664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104520</xdr:rowOff>
    </xdr:from>
    <xdr:ext cx="469744" cy="259045"/>
    <xdr:sp macro="" textlink="">
      <xdr:nvSpPr>
        <xdr:cNvPr id="428" name="【学校施設】&#10;一人当たり面積最小値テキスト"/>
        <xdr:cNvSpPr txBox="1"/>
      </xdr:nvSpPr>
      <xdr:spPr>
        <a:xfrm>
          <a:off x="22250400"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0.785</a:t>
          </a:r>
          <a:endParaRPr kumimoji="1" lang="ja-JP" altLang="en-US" sz="1000" b="1">
            <a:latin typeface="ＭＳ Ｐゴシック"/>
          </a:endParaRPr>
        </a:p>
      </xdr:txBody>
    </xdr:sp>
    <xdr:clientData/>
  </xdr:oneCellAnchor>
  <xdr:twoCellAnchor>
    <xdr:from>
      <xdr:col>32</xdr:col>
      <xdr:colOff>98425</xdr:colOff>
      <xdr:row>63</xdr:row>
      <xdr:rowOff>100693</xdr:rowOff>
    </xdr:from>
    <xdr:to>
      <xdr:col>32</xdr:col>
      <xdr:colOff>276225</xdr:colOff>
      <xdr:row>63</xdr:row>
      <xdr:rowOff>100693</xdr:rowOff>
    </xdr:to>
    <xdr:cxnSp macro="">
      <xdr:nvCxnSpPr>
        <xdr:cNvPr id="429" name="直線コネクタ 428"/>
        <xdr:cNvCxnSpPr/>
      </xdr:nvCxnSpPr>
      <xdr:spPr>
        <a:xfrm>
          <a:off x="22072600" y="1090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123570</xdr:rowOff>
    </xdr:from>
    <xdr:ext cx="469744" cy="259045"/>
    <xdr:sp macro="" textlink="">
      <xdr:nvSpPr>
        <xdr:cNvPr id="430" name="【学校施設】&#10;一人当たり面積最大値テキスト"/>
        <xdr:cNvSpPr txBox="1"/>
      </xdr:nvSpPr>
      <xdr:spPr>
        <a:xfrm>
          <a:off x="22250400" y="93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a:t>
          </a:r>
          <a:endParaRPr kumimoji="1" lang="ja-JP" altLang="en-US" sz="1000" b="1">
            <a:latin typeface="ＭＳ Ｐゴシック"/>
          </a:endParaRPr>
        </a:p>
      </xdr:txBody>
    </xdr:sp>
    <xdr:clientData/>
  </xdr:oneCellAnchor>
  <xdr:twoCellAnchor>
    <xdr:from>
      <xdr:col>32</xdr:col>
      <xdr:colOff>98425</xdr:colOff>
      <xdr:row>56</xdr:row>
      <xdr:rowOff>5443</xdr:rowOff>
    </xdr:from>
    <xdr:to>
      <xdr:col>32</xdr:col>
      <xdr:colOff>276225</xdr:colOff>
      <xdr:row>56</xdr:row>
      <xdr:rowOff>5443</xdr:rowOff>
    </xdr:to>
    <xdr:cxnSp macro="">
      <xdr:nvCxnSpPr>
        <xdr:cNvPr id="431" name="直線コネクタ 430"/>
        <xdr:cNvCxnSpPr/>
      </xdr:nvCxnSpPr>
      <xdr:spPr>
        <a:xfrm>
          <a:off x="22072600" y="960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21244</xdr:rowOff>
    </xdr:from>
    <xdr:ext cx="469744" cy="259045"/>
    <xdr:sp macro="" textlink="">
      <xdr:nvSpPr>
        <xdr:cNvPr id="432" name="【学校施設】&#10;一人当たり面積平均値テキスト"/>
        <xdr:cNvSpPr txBox="1"/>
      </xdr:nvSpPr>
      <xdr:spPr>
        <a:xfrm>
          <a:off x="22250400" y="103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1.264</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42817</xdr:rowOff>
    </xdr:from>
    <xdr:to>
      <xdr:col>32</xdr:col>
      <xdr:colOff>238125</xdr:colOff>
      <xdr:row>60</xdr:row>
      <xdr:rowOff>144417</xdr:rowOff>
    </xdr:to>
    <xdr:sp macro="" textlink="">
      <xdr:nvSpPr>
        <xdr:cNvPr id="433" name="フローチャート : 判断 432"/>
        <xdr:cNvSpPr/>
      </xdr:nvSpPr>
      <xdr:spPr>
        <a:xfrm>
          <a:off x="22110700" y="1032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168003</xdr:rowOff>
    </xdr:from>
    <xdr:to>
      <xdr:col>31</xdr:col>
      <xdr:colOff>85725</xdr:colOff>
      <xdr:row>61</xdr:row>
      <xdr:rowOff>98153</xdr:rowOff>
    </xdr:to>
    <xdr:sp macro="" textlink="">
      <xdr:nvSpPr>
        <xdr:cNvPr id="434" name="フローチャート : 判断 433"/>
        <xdr:cNvSpPr/>
      </xdr:nvSpPr>
      <xdr:spPr>
        <a:xfrm>
          <a:off x="21272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149497</xdr:rowOff>
    </xdr:from>
    <xdr:to>
      <xdr:col>31</xdr:col>
      <xdr:colOff>85725</xdr:colOff>
      <xdr:row>61</xdr:row>
      <xdr:rowOff>79647</xdr:rowOff>
    </xdr:to>
    <xdr:sp macro="" textlink="">
      <xdr:nvSpPr>
        <xdr:cNvPr id="440" name="円/楕円 439"/>
        <xdr:cNvSpPr/>
      </xdr:nvSpPr>
      <xdr:spPr>
        <a:xfrm>
          <a:off x="21272500" y="1043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89280</xdr:rowOff>
    </xdr:from>
    <xdr:ext cx="469744" cy="259045"/>
    <xdr:sp macro="" textlink="">
      <xdr:nvSpPr>
        <xdr:cNvPr id="441" name="n_1aveValue【学校施設】&#10;一人当たり面積"/>
        <xdr:cNvSpPr txBox="1"/>
      </xdr:nvSpPr>
      <xdr:spPr>
        <a:xfrm>
          <a:off x="210757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1.149</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96174</xdr:rowOff>
    </xdr:from>
    <xdr:ext cx="469744" cy="259045"/>
    <xdr:sp macro="" textlink="">
      <xdr:nvSpPr>
        <xdr:cNvPr id="442" name="n_1mainValue【学校施設】&#10;一人当たり面積"/>
        <xdr:cNvSpPr txBox="1"/>
      </xdr:nvSpPr>
      <xdr:spPr>
        <a:xfrm>
          <a:off x="21075727" y="1021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0" name="正方形/長方形 4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1" name="テキスト ボックス 4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2" name="直線コネクタ 4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3" name="テキスト ボックス 45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4" name="直線コネクタ 45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5" name="テキスト ボックス 45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6" name="直線コネクタ 45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7" name="テキスト ボックス 45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8" name="直線コネクタ 45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9" name="テキスト ボックス 45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0" name="直線コネクタ 45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1" name="テキスト ボックス 46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2" name="直線コネクタ 46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3" name="テキスト ボックス 46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4" name="直線コネクタ 4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5" name="テキスト ボックス 4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38100</xdr:rowOff>
    </xdr:from>
    <xdr:to>
      <xdr:col>23</xdr:col>
      <xdr:colOff>516889</xdr:colOff>
      <xdr:row>87</xdr:row>
      <xdr:rowOff>19050</xdr:rowOff>
    </xdr:to>
    <xdr:cxnSp macro="">
      <xdr:nvCxnSpPr>
        <xdr:cNvPr id="467" name="直線コネクタ 466"/>
        <xdr:cNvCxnSpPr/>
      </xdr:nvCxnSpPr>
      <xdr:spPr>
        <a:xfrm flipV="1">
          <a:off x="16318864" y="13582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22877</xdr:rowOff>
    </xdr:from>
    <xdr:ext cx="405111" cy="259045"/>
    <xdr:sp macro="" textlink="">
      <xdr:nvSpPr>
        <xdr:cNvPr id="468" name="【児童館】&#10;有形固定資産減価償却率最小値テキスト"/>
        <xdr:cNvSpPr txBox="1"/>
      </xdr:nvSpPr>
      <xdr:spPr>
        <a:xfrm>
          <a:off x="164084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428625</xdr:colOff>
      <xdr:row>87</xdr:row>
      <xdr:rowOff>19050</xdr:rowOff>
    </xdr:from>
    <xdr:to>
      <xdr:col>23</xdr:col>
      <xdr:colOff>606425</xdr:colOff>
      <xdr:row>87</xdr:row>
      <xdr:rowOff>19050</xdr:rowOff>
    </xdr:to>
    <xdr:cxnSp macro="">
      <xdr:nvCxnSpPr>
        <xdr:cNvPr id="469" name="直線コネクタ 468"/>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156227</xdr:rowOff>
    </xdr:from>
    <xdr:ext cx="405111" cy="259045"/>
    <xdr:sp macro="" textlink="">
      <xdr:nvSpPr>
        <xdr:cNvPr id="470" name="【児童館】&#10;有形固定資産減価償却率最大値テキスト"/>
        <xdr:cNvSpPr txBox="1"/>
      </xdr:nvSpPr>
      <xdr:spPr>
        <a:xfrm>
          <a:off x="16408400"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79</xdr:row>
      <xdr:rowOff>38100</xdr:rowOff>
    </xdr:from>
    <xdr:to>
      <xdr:col>23</xdr:col>
      <xdr:colOff>606425</xdr:colOff>
      <xdr:row>79</xdr:row>
      <xdr:rowOff>38100</xdr:rowOff>
    </xdr:to>
    <xdr:cxnSp macro="">
      <xdr:nvCxnSpPr>
        <xdr:cNvPr id="471" name="直線コネクタ 470"/>
        <xdr:cNvCxnSpPr/>
      </xdr:nvCxnSpPr>
      <xdr:spPr>
        <a:xfrm>
          <a:off x="16230600" y="1358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55263</xdr:rowOff>
    </xdr:from>
    <xdr:ext cx="405111" cy="259045"/>
    <xdr:sp macro="" textlink="">
      <xdr:nvSpPr>
        <xdr:cNvPr id="472" name="【児童館】&#10;有形固定資産減価償却率平均値テキスト"/>
        <xdr:cNvSpPr txBox="1"/>
      </xdr:nvSpPr>
      <xdr:spPr>
        <a:xfrm>
          <a:off x="16408400" y="1428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76836</xdr:rowOff>
    </xdr:from>
    <xdr:to>
      <xdr:col>23</xdr:col>
      <xdr:colOff>568325</xdr:colOff>
      <xdr:row>84</xdr:row>
      <xdr:rowOff>6986</xdr:rowOff>
    </xdr:to>
    <xdr:sp macro="" textlink="">
      <xdr:nvSpPr>
        <xdr:cNvPr id="473" name="フローチャート : 判断 472"/>
        <xdr:cNvSpPr/>
      </xdr:nvSpPr>
      <xdr:spPr>
        <a:xfrm>
          <a:off x="162687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76836</xdr:rowOff>
    </xdr:from>
    <xdr:to>
      <xdr:col>22</xdr:col>
      <xdr:colOff>415925</xdr:colOff>
      <xdr:row>84</xdr:row>
      <xdr:rowOff>6986</xdr:rowOff>
    </xdr:to>
    <xdr:sp macro="" textlink="">
      <xdr:nvSpPr>
        <xdr:cNvPr id="474" name="フローチャート : 判断 473"/>
        <xdr:cNvSpPr/>
      </xdr:nvSpPr>
      <xdr:spPr>
        <a:xfrm>
          <a:off x="15430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5" name="テキスト ボックス 4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6" name="テキスト ボックス 4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7" name="テキスト ボックス 4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8" name="テキスト ボックス 4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9" name="テキスト ボックス 4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40639</xdr:rowOff>
    </xdr:from>
    <xdr:to>
      <xdr:col>22</xdr:col>
      <xdr:colOff>415925</xdr:colOff>
      <xdr:row>82</xdr:row>
      <xdr:rowOff>142239</xdr:rowOff>
    </xdr:to>
    <xdr:sp macro="" textlink="">
      <xdr:nvSpPr>
        <xdr:cNvPr id="480" name="円/楕円 479"/>
        <xdr:cNvSpPr/>
      </xdr:nvSpPr>
      <xdr:spPr>
        <a:xfrm>
          <a:off x="15430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169563</xdr:rowOff>
    </xdr:from>
    <xdr:ext cx="405111" cy="259045"/>
    <xdr:sp macro="" textlink="">
      <xdr:nvSpPr>
        <xdr:cNvPr id="481" name="n_1aveValue【児童館】&#10;有形固定資産減価償却率"/>
        <xdr:cNvSpPr txBox="1"/>
      </xdr:nvSpPr>
      <xdr:spPr>
        <a:xfrm>
          <a:off x="15266043"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158766</xdr:rowOff>
    </xdr:from>
    <xdr:ext cx="405111" cy="259045"/>
    <xdr:sp macro="" textlink="">
      <xdr:nvSpPr>
        <xdr:cNvPr id="482" name="n_1mainValue【児童館】&#10;有形固定資産減価償却率"/>
        <xdr:cNvSpPr txBox="1"/>
      </xdr:nvSpPr>
      <xdr:spPr>
        <a:xfrm>
          <a:off x="15266043"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3" name="直線コネクタ 4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4" name="テキスト ボックス 4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5" name="直線コネクタ 4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6" name="テキスト ボックス 4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7" name="直線コネクタ 4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8" name="テキスト ボックス 4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9" name="直線コネクタ 4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0" name="テキスト ボックス 4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1" name="直線コネクタ 5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2" name="テキスト ボックス 5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86</xdr:row>
      <xdr:rowOff>76200</xdr:rowOff>
    </xdr:to>
    <xdr:cxnSp macro="">
      <xdr:nvCxnSpPr>
        <xdr:cNvPr id="506" name="直線コネクタ 505"/>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80027</xdr:rowOff>
    </xdr:from>
    <xdr:ext cx="469744" cy="259045"/>
    <xdr:sp macro="" textlink="">
      <xdr:nvSpPr>
        <xdr:cNvPr id="507" name="【児童館】&#10;一人当たり面積最小値テキスト"/>
        <xdr:cNvSpPr txBox="1"/>
      </xdr:nvSpPr>
      <xdr:spPr>
        <a:xfrm>
          <a:off x="222504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86</xdr:row>
      <xdr:rowOff>76200</xdr:rowOff>
    </xdr:from>
    <xdr:to>
      <xdr:col>32</xdr:col>
      <xdr:colOff>276225</xdr:colOff>
      <xdr:row>86</xdr:row>
      <xdr:rowOff>76200</xdr:rowOff>
    </xdr:to>
    <xdr:cxnSp macro="">
      <xdr:nvCxnSpPr>
        <xdr:cNvPr id="508" name="直線コネクタ 50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09" name="【児童館】&#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10" name="直線コネクタ 509"/>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22877</xdr:rowOff>
    </xdr:from>
    <xdr:ext cx="469744" cy="259045"/>
    <xdr:sp macro="" textlink="">
      <xdr:nvSpPr>
        <xdr:cNvPr id="511" name="【児童館】&#10;一人当たり面積平均値テキスト"/>
        <xdr:cNvSpPr txBox="1"/>
      </xdr:nvSpPr>
      <xdr:spPr>
        <a:xfrm>
          <a:off x="222504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0.014</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44450</xdr:rowOff>
    </xdr:from>
    <xdr:to>
      <xdr:col>32</xdr:col>
      <xdr:colOff>238125</xdr:colOff>
      <xdr:row>83</xdr:row>
      <xdr:rowOff>146050</xdr:rowOff>
    </xdr:to>
    <xdr:sp macro="" textlink="">
      <xdr:nvSpPr>
        <xdr:cNvPr id="512" name="フローチャート : 判断 511"/>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101600</xdr:rowOff>
    </xdr:from>
    <xdr:to>
      <xdr:col>31</xdr:col>
      <xdr:colOff>85725</xdr:colOff>
      <xdr:row>85</xdr:row>
      <xdr:rowOff>31750</xdr:rowOff>
    </xdr:to>
    <xdr:sp macro="" textlink="">
      <xdr:nvSpPr>
        <xdr:cNvPr id="513" name="フローチャート : 判断 512"/>
        <xdr:cNvSpPr/>
      </xdr:nvSpPr>
      <xdr:spPr>
        <a:xfrm>
          <a:off x="2127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25400</xdr:rowOff>
    </xdr:from>
    <xdr:to>
      <xdr:col>31</xdr:col>
      <xdr:colOff>85725</xdr:colOff>
      <xdr:row>82</xdr:row>
      <xdr:rowOff>127000</xdr:rowOff>
    </xdr:to>
    <xdr:sp macro="" textlink="">
      <xdr:nvSpPr>
        <xdr:cNvPr id="519" name="円/楕円 518"/>
        <xdr:cNvSpPr/>
      </xdr:nvSpPr>
      <xdr:spPr>
        <a:xfrm>
          <a:off x="21272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22877</xdr:rowOff>
    </xdr:from>
    <xdr:ext cx="469744" cy="259045"/>
    <xdr:sp macro="" textlink="">
      <xdr:nvSpPr>
        <xdr:cNvPr id="520" name="n_1ave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0.008</a:t>
          </a:r>
          <a:endParaRPr kumimoji="1" lang="ja-JP" altLang="en-US" sz="1000" b="1">
            <a:solidFill>
              <a:srgbClr val="000080"/>
            </a:solidFill>
            <a:latin typeface="ＭＳ Ｐゴシック"/>
          </a:endParaRPr>
        </a:p>
      </xdr:txBody>
    </xdr:sp>
    <xdr:clientData/>
  </xdr:oneCellAnchor>
  <xdr:oneCellAnchor>
    <xdr:from>
      <xdr:col>30</xdr:col>
      <xdr:colOff>473152</xdr:colOff>
      <xdr:row>80</xdr:row>
      <xdr:rowOff>143527</xdr:rowOff>
    </xdr:from>
    <xdr:ext cx="469744" cy="259045"/>
    <xdr:sp macro="" textlink="">
      <xdr:nvSpPr>
        <xdr:cNvPr id="521" name="n_1mainValue【児童館】&#10;一人当たり面積"/>
        <xdr:cNvSpPr txBox="1"/>
      </xdr:nvSpPr>
      <xdr:spPr>
        <a:xfrm>
          <a:off x="21075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2" name="正方形/長方形 5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3" name="正方形/長方形 5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4" name="正方形/長方形 5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5" name="正方形/長方形 5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6" name="正方形/長方形 5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7" name="正方形/長方形 5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8" name="正方形/長方形 5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9" name="正方形/長方形 5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0" name="テキスト ボックス 5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1" name="直線コネクタ 5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2" name="テキスト ボックス 53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3" name="直線コネクタ 53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4" name="テキスト ボックス 53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5" name="直線コネクタ 53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6" name="テキスト ボックス 53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7" name="直線コネクタ 53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8" name="テキスト ボックス 53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9" name="直線コネクタ 53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40" name="テキスト ボックス 53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1" name="直線コネクタ 5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2" name="テキスト ボックス 5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73913</xdr:rowOff>
    </xdr:from>
    <xdr:to>
      <xdr:col>23</xdr:col>
      <xdr:colOff>516889</xdr:colOff>
      <xdr:row>107</xdr:row>
      <xdr:rowOff>64770</xdr:rowOff>
    </xdr:to>
    <xdr:cxnSp macro="">
      <xdr:nvCxnSpPr>
        <xdr:cNvPr id="544" name="直線コネクタ 543"/>
        <xdr:cNvCxnSpPr/>
      </xdr:nvCxnSpPr>
      <xdr:spPr>
        <a:xfrm flipV="1">
          <a:off x="16318864" y="17218913"/>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68597</xdr:rowOff>
    </xdr:from>
    <xdr:ext cx="405111" cy="259045"/>
    <xdr:sp macro="" textlink="">
      <xdr:nvSpPr>
        <xdr:cNvPr id="545" name="【公民館】&#10;有形固定資産減価償却率最小値テキスト"/>
        <xdr:cNvSpPr txBox="1"/>
      </xdr:nvSpPr>
      <xdr:spPr>
        <a:xfrm>
          <a:off x="16408400"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428625</xdr:colOff>
      <xdr:row>107</xdr:row>
      <xdr:rowOff>64770</xdr:rowOff>
    </xdr:from>
    <xdr:to>
      <xdr:col>23</xdr:col>
      <xdr:colOff>606425</xdr:colOff>
      <xdr:row>107</xdr:row>
      <xdr:rowOff>64770</xdr:rowOff>
    </xdr:to>
    <xdr:cxnSp macro="">
      <xdr:nvCxnSpPr>
        <xdr:cNvPr id="546" name="直線コネクタ 545"/>
        <xdr:cNvCxnSpPr/>
      </xdr:nvCxnSpPr>
      <xdr:spPr>
        <a:xfrm>
          <a:off x="16230600" y="1840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20590</xdr:rowOff>
    </xdr:from>
    <xdr:ext cx="405111" cy="259045"/>
    <xdr:sp macro="" textlink="">
      <xdr:nvSpPr>
        <xdr:cNvPr id="547" name="【公民館】&#10;有形固定資産減価償却率最大値テキスト"/>
        <xdr:cNvSpPr txBox="1"/>
      </xdr:nvSpPr>
      <xdr:spPr>
        <a:xfrm>
          <a:off x="16408400" y="1699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428625</xdr:colOff>
      <xdr:row>100</xdr:row>
      <xdr:rowOff>73913</xdr:rowOff>
    </xdr:from>
    <xdr:to>
      <xdr:col>23</xdr:col>
      <xdr:colOff>606425</xdr:colOff>
      <xdr:row>100</xdr:row>
      <xdr:rowOff>73913</xdr:rowOff>
    </xdr:to>
    <xdr:cxnSp macro="">
      <xdr:nvCxnSpPr>
        <xdr:cNvPr id="548" name="直線コネクタ 547"/>
        <xdr:cNvCxnSpPr/>
      </xdr:nvCxnSpPr>
      <xdr:spPr>
        <a:xfrm>
          <a:off x="16230600" y="1721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19829</xdr:rowOff>
    </xdr:from>
    <xdr:ext cx="405111" cy="259045"/>
    <xdr:sp macro="" textlink="">
      <xdr:nvSpPr>
        <xdr:cNvPr id="549" name="【公民館】&#10;有形固定資産減価償却率平均値テキスト"/>
        <xdr:cNvSpPr txBox="1"/>
      </xdr:nvSpPr>
      <xdr:spPr>
        <a:xfrm>
          <a:off x="16408400" y="1750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41402</xdr:rowOff>
    </xdr:from>
    <xdr:to>
      <xdr:col>23</xdr:col>
      <xdr:colOff>568325</xdr:colOff>
      <xdr:row>102</xdr:row>
      <xdr:rowOff>143002</xdr:rowOff>
    </xdr:to>
    <xdr:sp macro="" textlink="">
      <xdr:nvSpPr>
        <xdr:cNvPr id="550" name="フローチャート : 判断 549"/>
        <xdr:cNvSpPr/>
      </xdr:nvSpPr>
      <xdr:spPr>
        <a:xfrm>
          <a:off x="162687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52832</xdr:rowOff>
    </xdr:from>
    <xdr:to>
      <xdr:col>22</xdr:col>
      <xdr:colOff>415925</xdr:colOff>
      <xdr:row>103</xdr:row>
      <xdr:rowOff>154432</xdr:rowOff>
    </xdr:to>
    <xdr:sp macro="" textlink="">
      <xdr:nvSpPr>
        <xdr:cNvPr id="551" name="フローチャート : 判断 550"/>
        <xdr:cNvSpPr/>
      </xdr:nvSpPr>
      <xdr:spPr>
        <a:xfrm>
          <a:off x="15430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2" name="テキスト ボックス 5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3" name="テキスト ボックス 5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4" name="テキスト ボックス 5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5" name="テキスト ボックス 5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6" name="テキスト ボックス 5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132842</xdr:rowOff>
    </xdr:from>
    <xdr:to>
      <xdr:col>22</xdr:col>
      <xdr:colOff>415925</xdr:colOff>
      <xdr:row>107</xdr:row>
      <xdr:rowOff>62992</xdr:rowOff>
    </xdr:to>
    <xdr:sp macro="" textlink="">
      <xdr:nvSpPr>
        <xdr:cNvPr id="557" name="円/楕円 556"/>
        <xdr:cNvSpPr/>
      </xdr:nvSpPr>
      <xdr:spPr>
        <a:xfrm>
          <a:off x="15430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170959</xdr:rowOff>
    </xdr:from>
    <xdr:ext cx="405111" cy="259045"/>
    <xdr:sp macro="" textlink="">
      <xdr:nvSpPr>
        <xdr:cNvPr id="558" name="n_1aveValue【公民館】&#10;有形固定資産減価償却率"/>
        <xdr:cNvSpPr txBox="1"/>
      </xdr:nvSpPr>
      <xdr:spPr>
        <a:xfrm>
          <a:off x="15266043"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54119</xdr:rowOff>
    </xdr:from>
    <xdr:ext cx="405111" cy="259045"/>
    <xdr:sp macro="" textlink="">
      <xdr:nvSpPr>
        <xdr:cNvPr id="559" name="n_1mainValue【公民館】&#10;有形固定資産減価償却率"/>
        <xdr:cNvSpPr txBox="1"/>
      </xdr:nvSpPr>
      <xdr:spPr>
        <a:xfrm>
          <a:off x="15266043" y="1839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0" name="正方形/長方形 5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1" name="正方形/長方形 5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2" name="正方形/長方形 5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3" name="正方形/長方形 5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4" name="正方形/長方形 5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5" name="正方形/長方形 5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6" name="正方形/長方形 5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7" name="正方形/長方形 5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8" name="テキスト ボックス 5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9" name="直線コネクタ 5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0" name="直線コネクタ 56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1" name="テキスト ボックス 57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2" name="直線コネクタ 57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3" name="テキスト ボックス 57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4" name="直線コネクタ 57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5" name="テキスト ボックス 57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6" name="直線コネクタ 57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7" name="テキスト ボックス 57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8" name="直線コネクタ 57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9" name="テキスト ボックス 57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0" name="直線コネクタ 5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1" name="テキスト ボックス 5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152400</xdr:rowOff>
    </xdr:from>
    <xdr:to>
      <xdr:col>32</xdr:col>
      <xdr:colOff>186689</xdr:colOff>
      <xdr:row>108</xdr:row>
      <xdr:rowOff>38100</xdr:rowOff>
    </xdr:to>
    <xdr:cxnSp macro="">
      <xdr:nvCxnSpPr>
        <xdr:cNvPr id="583" name="直線コネクタ 582"/>
        <xdr:cNvCxnSpPr/>
      </xdr:nvCxnSpPr>
      <xdr:spPr>
        <a:xfrm flipV="1">
          <a:off x="22160864" y="1746885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41927</xdr:rowOff>
    </xdr:from>
    <xdr:ext cx="469744" cy="259045"/>
    <xdr:sp macro="" textlink="">
      <xdr:nvSpPr>
        <xdr:cNvPr id="584" name="【公民館】&#10;一人当たり面積最小値テキスト"/>
        <xdr:cNvSpPr txBox="1"/>
      </xdr:nvSpPr>
      <xdr:spPr>
        <a:xfrm>
          <a:off x="222504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108</xdr:row>
      <xdr:rowOff>38100</xdr:rowOff>
    </xdr:from>
    <xdr:to>
      <xdr:col>32</xdr:col>
      <xdr:colOff>276225</xdr:colOff>
      <xdr:row>108</xdr:row>
      <xdr:rowOff>38100</xdr:rowOff>
    </xdr:to>
    <xdr:cxnSp macro="">
      <xdr:nvCxnSpPr>
        <xdr:cNvPr id="585" name="直線コネクタ 584"/>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99077</xdr:rowOff>
    </xdr:from>
    <xdr:ext cx="469744" cy="259045"/>
    <xdr:sp macro="" textlink="">
      <xdr:nvSpPr>
        <xdr:cNvPr id="586" name="【公民館】&#10;一人当たり面積最大値テキスト"/>
        <xdr:cNvSpPr txBox="1"/>
      </xdr:nvSpPr>
      <xdr:spPr>
        <a:xfrm>
          <a:off x="22250400" y="1724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101</xdr:row>
      <xdr:rowOff>152400</xdr:rowOff>
    </xdr:from>
    <xdr:to>
      <xdr:col>32</xdr:col>
      <xdr:colOff>276225</xdr:colOff>
      <xdr:row>101</xdr:row>
      <xdr:rowOff>152400</xdr:rowOff>
    </xdr:to>
    <xdr:cxnSp macro="">
      <xdr:nvCxnSpPr>
        <xdr:cNvPr id="587" name="直線コネクタ 586"/>
        <xdr:cNvCxnSpPr/>
      </xdr:nvCxnSpPr>
      <xdr:spPr>
        <a:xfrm>
          <a:off x="22072600" y="1746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22877</xdr:rowOff>
    </xdr:from>
    <xdr:ext cx="469744" cy="259045"/>
    <xdr:sp macro="" textlink="">
      <xdr:nvSpPr>
        <xdr:cNvPr id="588" name="【公民館】&#10;一人当たり面積平均値テキスト"/>
        <xdr:cNvSpPr txBox="1"/>
      </xdr:nvSpPr>
      <xdr:spPr>
        <a:xfrm>
          <a:off x="22250400" y="18196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44450</xdr:rowOff>
    </xdr:from>
    <xdr:to>
      <xdr:col>32</xdr:col>
      <xdr:colOff>238125</xdr:colOff>
      <xdr:row>106</xdr:row>
      <xdr:rowOff>146050</xdr:rowOff>
    </xdr:to>
    <xdr:sp macro="" textlink="">
      <xdr:nvSpPr>
        <xdr:cNvPr id="589" name="フローチャート : 判断 588"/>
        <xdr:cNvSpPr/>
      </xdr:nvSpPr>
      <xdr:spPr>
        <a:xfrm>
          <a:off x="221107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120650</xdr:rowOff>
    </xdr:from>
    <xdr:to>
      <xdr:col>31</xdr:col>
      <xdr:colOff>85725</xdr:colOff>
      <xdr:row>106</xdr:row>
      <xdr:rowOff>50800</xdr:rowOff>
    </xdr:to>
    <xdr:sp macro="" textlink="">
      <xdr:nvSpPr>
        <xdr:cNvPr id="590" name="フローチャート : 判断 589"/>
        <xdr:cNvSpPr/>
      </xdr:nvSpPr>
      <xdr:spPr>
        <a:xfrm>
          <a:off x="21272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1" name="テキスト ボックス 5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2" name="テキスト ボックス 5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3" name="テキスト ボックス 5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4" name="テキスト ボックス 5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5" name="テキスト ボックス 5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6350</xdr:rowOff>
    </xdr:from>
    <xdr:to>
      <xdr:col>31</xdr:col>
      <xdr:colOff>85725</xdr:colOff>
      <xdr:row>99</xdr:row>
      <xdr:rowOff>107950</xdr:rowOff>
    </xdr:to>
    <xdr:sp macro="" textlink="">
      <xdr:nvSpPr>
        <xdr:cNvPr id="596" name="円/楕円 595"/>
        <xdr:cNvSpPr/>
      </xdr:nvSpPr>
      <xdr:spPr>
        <a:xfrm>
          <a:off x="21272500" y="169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41927</xdr:rowOff>
    </xdr:from>
    <xdr:ext cx="469744" cy="259045"/>
    <xdr:sp macro="" textlink="">
      <xdr:nvSpPr>
        <xdr:cNvPr id="597" name="n_1aveValue【公民館】&#10;一人当たり面積"/>
        <xdr:cNvSpPr txBox="1"/>
      </xdr:nvSpPr>
      <xdr:spPr>
        <a:xfrm>
          <a:off x="21075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oneCellAnchor>
    <xdr:from>
      <xdr:col>30</xdr:col>
      <xdr:colOff>473152</xdr:colOff>
      <xdr:row>97</xdr:row>
      <xdr:rowOff>124477</xdr:rowOff>
    </xdr:from>
    <xdr:ext cx="469744" cy="259045"/>
    <xdr:sp macro="" textlink="">
      <xdr:nvSpPr>
        <xdr:cNvPr id="598" name="n_1mainValue【公民館】&#10;一人当たり面積"/>
        <xdr:cNvSpPr txBox="1"/>
      </xdr:nvSpPr>
      <xdr:spPr>
        <a:xfrm>
          <a:off x="21075727" y="1675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統一的な基準への移行に伴い新基準による資産評価、固定資産台帳の整備を行った。特に有形固定資産の中で大きな割合を占める市道については、改良工事などの資本的支出を加味したこと等により減価償却率は低下する見込みである。</a:t>
          </a:r>
          <a:endParaRPr lang="ja-JP" altLang="ja-JP">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神奈川県秦野市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162,809
159,768
103.76
49,450,015
47,516,344
1,601,792
29,093,432
32,967,505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31.7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113756</xdr:rowOff>
    </xdr:from>
    <xdr:to>
      <xdr:col>6</xdr:col>
      <xdr:colOff>510540</xdr:colOff>
      <xdr:row>41</xdr:row>
      <xdr:rowOff>136616</xdr:rowOff>
    </xdr:to>
    <xdr:cxnSp macro="">
      <xdr:nvCxnSpPr>
        <xdr:cNvPr id="59" name="直線コネクタ 58"/>
        <xdr:cNvCxnSpPr/>
      </xdr:nvCxnSpPr>
      <xdr:spPr>
        <a:xfrm flipV="1">
          <a:off x="4634865" y="577160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140443</xdr:rowOff>
    </xdr:from>
    <xdr:ext cx="405111" cy="259045"/>
    <xdr:sp macro="" textlink="">
      <xdr:nvSpPr>
        <xdr:cNvPr id="60" name="【図書館】&#10;有形固定資産減価償却率最小値テキスト"/>
        <xdr:cNvSpPr txBox="1"/>
      </xdr:nvSpPr>
      <xdr:spPr>
        <a:xfrm>
          <a:off x="4724400" y="716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422275</xdr:colOff>
      <xdr:row>41</xdr:row>
      <xdr:rowOff>136616</xdr:rowOff>
    </xdr:from>
    <xdr:to>
      <xdr:col>6</xdr:col>
      <xdr:colOff>600075</xdr:colOff>
      <xdr:row>41</xdr:row>
      <xdr:rowOff>136616</xdr:rowOff>
    </xdr:to>
    <xdr:cxnSp macro="">
      <xdr:nvCxnSpPr>
        <xdr:cNvPr id="61" name="直線コネクタ 60"/>
        <xdr:cNvCxnSpPr/>
      </xdr:nvCxnSpPr>
      <xdr:spPr>
        <a:xfrm>
          <a:off x="4546600" y="716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60433</xdr:rowOff>
    </xdr:from>
    <xdr:ext cx="405111" cy="259045"/>
    <xdr:sp macro="" textlink="">
      <xdr:nvSpPr>
        <xdr:cNvPr id="62" name="【図書館】&#10;有形固定資産減価償却率最大値テキスト"/>
        <xdr:cNvSpPr txBox="1"/>
      </xdr:nvSpPr>
      <xdr:spPr>
        <a:xfrm>
          <a:off x="4724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6</xdr:col>
      <xdr:colOff>422275</xdr:colOff>
      <xdr:row>33</xdr:row>
      <xdr:rowOff>113756</xdr:rowOff>
    </xdr:from>
    <xdr:to>
      <xdr:col>6</xdr:col>
      <xdr:colOff>600075</xdr:colOff>
      <xdr:row>33</xdr:row>
      <xdr:rowOff>113756</xdr:rowOff>
    </xdr:to>
    <xdr:cxnSp macro="">
      <xdr:nvCxnSpPr>
        <xdr:cNvPr id="63" name="直線コネクタ 62"/>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157316</xdr:rowOff>
    </xdr:from>
    <xdr:ext cx="405111" cy="259045"/>
    <xdr:sp macro="" textlink="">
      <xdr:nvSpPr>
        <xdr:cNvPr id="64" name="【図書館】&#10;有形固定資産減価償却率平均値テキスト"/>
        <xdr:cNvSpPr txBox="1"/>
      </xdr:nvSpPr>
      <xdr:spPr>
        <a:xfrm>
          <a:off x="47244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7439</xdr:rowOff>
    </xdr:from>
    <xdr:to>
      <xdr:col>6</xdr:col>
      <xdr:colOff>561975</xdr:colOff>
      <xdr:row>37</xdr:row>
      <xdr:rowOff>109039</xdr:rowOff>
    </xdr:to>
    <xdr:sp macro="" textlink="">
      <xdr:nvSpPr>
        <xdr:cNvPr id="65" name="フローチャート : 判断 64"/>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138067</xdr:rowOff>
    </xdr:from>
    <xdr:to>
      <xdr:col>5</xdr:col>
      <xdr:colOff>409575</xdr:colOff>
      <xdr:row>38</xdr:row>
      <xdr:rowOff>68218</xdr:rowOff>
    </xdr:to>
    <xdr:sp macro="" textlink="">
      <xdr:nvSpPr>
        <xdr:cNvPr id="66" name="フローチャート : 判断 65"/>
        <xdr:cNvSpPr/>
      </xdr:nvSpPr>
      <xdr:spPr>
        <a:xfrm>
          <a:off x="3746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84744</xdr:rowOff>
    </xdr:from>
    <xdr:ext cx="405111" cy="259045"/>
    <xdr:sp macro="" textlink="">
      <xdr:nvSpPr>
        <xdr:cNvPr id="67" name="n_1aveValue【図書館】&#10;有形固定資産減価償却率"/>
        <xdr:cNvSpPr txBox="1"/>
      </xdr:nvSpPr>
      <xdr:spPr>
        <a:xfrm>
          <a:off x="3582043"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123372</xdr:rowOff>
    </xdr:from>
    <xdr:to>
      <xdr:col>5</xdr:col>
      <xdr:colOff>409575</xdr:colOff>
      <xdr:row>41</xdr:row>
      <xdr:rowOff>53522</xdr:rowOff>
    </xdr:to>
    <xdr:sp macro="" textlink="">
      <xdr:nvSpPr>
        <xdr:cNvPr id="73" name="円/楕円 72"/>
        <xdr:cNvSpPr/>
      </xdr:nvSpPr>
      <xdr:spPr>
        <a:xfrm>
          <a:off x="3746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44649</xdr:rowOff>
    </xdr:from>
    <xdr:ext cx="405111" cy="259045"/>
    <xdr:sp macro="" textlink="">
      <xdr:nvSpPr>
        <xdr:cNvPr id="74" name="n_1mainValue【図書館】&#10;有形固定資産減価償却率"/>
        <xdr:cNvSpPr txBox="1"/>
      </xdr:nvSpPr>
      <xdr:spPr>
        <a:xfrm>
          <a:off x="3582043"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76200</xdr:rowOff>
    </xdr:from>
    <xdr:to>
      <xdr:col>15</xdr:col>
      <xdr:colOff>180340</xdr:colOff>
      <xdr:row>41</xdr:row>
      <xdr:rowOff>133350</xdr:rowOff>
    </xdr:to>
    <xdr:cxnSp macro="">
      <xdr:nvCxnSpPr>
        <xdr:cNvPr id="101" name="直線コネクタ 100"/>
        <xdr:cNvCxnSpPr/>
      </xdr:nvCxnSpPr>
      <xdr:spPr>
        <a:xfrm flipV="1">
          <a:off x="10476865" y="556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137177</xdr:rowOff>
    </xdr:from>
    <xdr:ext cx="469744" cy="259045"/>
    <xdr:sp macro="" textlink="">
      <xdr:nvSpPr>
        <xdr:cNvPr id="102" name="【図書館】&#10;一人当たり面積最小値テキスト"/>
        <xdr:cNvSpPr txBox="1"/>
      </xdr:nvSpPr>
      <xdr:spPr>
        <a:xfrm>
          <a:off x="10566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92075</xdr:colOff>
      <xdr:row>41</xdr:row>
      <xdr:rowOff>133350</xdr:rowOff>
    </xdr:from>
    <xdr:to>
      <xdr:col>15</xdr:col>
      <xdr:colOff>269875</xdr:colOff>
      <xdr:row>41</xdr:row>
      <xdr:rowOff>133350</xdr:rowOff>
    </xdr:to>
    <xdr:cxnSp macro="">
      <xdr:nvCxnSpPr>
        <xdr:cNvPr id="103" name="直線コネクタ 102"/>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22877</xdr:rowOff>
    </xdr:from>
    <xdr:ext cx="469744" cy="259045"/>
    <xdr:sp macro="" textlink="">
      <xdr:nvSpPr>
        <xdr:cNvPr id="104" name="【図書館】&#10;一人当たり面積最大値テキスト"/>
        <xdr:cNvSpPr txBox="1"/>
      </xdr:nvSpPr>
      <xdr:spPr>
        <a:xfrm>
          <a:off x="10566400" y="53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15</xdr:col>
      <xdr:colOff>92075</xdr:colOff>
      <xdr:row>32</xdr:row>
      <xdr:rowOff>76200</xdr:rowOff>
    </xdr:from>
    <xdr:to>
      <xdr:col>15</xdr:col>
      <xdr:colOff>269875</xdr:colOff>
      <xdr:row>32</xdr:row>
      <xdr:rowOff>76200</xdr:rowOff>
    </xdr:to>
    <xdr:cxnSp macro="">
      <xdr:nvCxnSpPr>
        <xdr:cNvPr id="105" name="直線コネクタ 104"/>
        <xdr:cNvCxnSpPr/>
      </xdr:nvCxnSpPr>
      <xdr:spPr>
        <a:xfrm>
          <a:off x="10388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85470</xdr:rowOff>
    </xdr:from>
    <xdr:ext cx="469744" cy="259045"/>
    <xdr:sp macro="" textlink="">
      <xdr:nvSpPr>
        <xdr:cNvPr id="106" name="【図書館】&#10;一人当たり面積平均値テキスト"/>
        <xdr:cNvSpPr txBox="1"/>
      </xdr:nvSpPr>
      <xdr:spPr>
        <a:xfrm>
          <a:off x="105664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107043</xdr:rowOff>
    </xdr:from>
    <xdr:to>
      <xdr:col>15</xdr:col>
      <xdr:colOff>231775</xdr:colOff>
      <xdr:row>39</xdr:row>
      <xdr:rowOff>37193</xdr:rowOff>
    </xdr:to>
    <xdr:sp macro="" textlink="">
      <xdr:nvSpPr>
        <xdr:cNvPr id="107" name="フローチャート : 判断 106"/>
        <xdr:cNvSpPr/>
      </xdr:nvSpPr>
      <xdr:spPr>
        <a:xfrm>
          <a:off x="10426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8" name="フローチャート : 判断 107"/>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118127</xdr:rowOff>
    </xdr:from>
    <xdr:ext cx="469744" cy="259045"/>
    <xdr:sp macro="" textlink="">
      <xdr:nvSpPr>
        <xdr:cNvPr id="109" name="n_1ave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131535</xdr:rowOff>
    </xdr:from>
    <xdr:to>
      <xdr:col>14</xdr:col>
      <xdr:colOff>79375</xdr:colOff>
      <xdr:row>40</xdr:row>
      <xdr:rowOff>61685</xdr:rowOff>
    </xdr:to>
    <xdr:sp macro="" textlink="">
      <xdr:nvSpPr>
        <xdr:cNvPr id="115" name="円/楕円 114"/>
        <xdr:cNvSpPr/>
      </xdr:nvSpPr>
      <xdr:spPr>
        <a:xfrm>
          <a:off x="958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78212</xdr:rowOff>
    </xdr:from>
    <xdr:ext cx="469744" cy="259045"/>
    <xdr:sp macro="" textlink="">
      <xdr:nvSpPr>
        <xdr:cNvPr id="116" name="n_1mainValue【図書館】&#10;一人当たり面積"/>
        <xdr:cNvSpPr txBox="1"/>
      </xdr:nvSpPr>
      <xdr:spPr>
        <a:xfrm>
          <a:off x="93917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9" name="テキスト ボックス 12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7" name="テキスト ボックス 13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169545</xdr:rowOff>
    </xdr:from>
    <xdr:to>
      <xdr:col>6</xdr:col>
      <xdr:colOff>510540</xdr:colOff>
      <xdr:row>63</xdr:row>
      <xdr:rowOff>26670</xdr:rowOff>
    </xdr:to>
    <xdr:cxnSp macro="">
      <xdr:nvCxnSpPr>
        <xdr:cNvPr id="141" name="直線コネクタ 140"/>
        <xdr:cNvCxnSpPr/>
      </xdr:nvCxnSpPr>
      <xdr:spPr>
        <a:xfrm flipV="1">
          <a:off x="4634865" y="9770745"/>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30497</xdr:rowOff>
    </xdr:from>
    <xdr:ext cx="405111" cy="259045"/>
    <xdr:sp macro="" textlink="">
      <xdr:nvSpPr>
        <xdr:cNvPr id="142" name="【体育館・プール】&#10;有形固定資産減価償却率最小値テキスト"/>
        <xdr:cNvSpPr txBox="1"/>
      </xdr:nvSpPr>
      <xdr:spPr>
        <a:xfrm>
          <a:off x="47244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6</xdr:col>
      <xdr:colOff>422275</xdr:colOff>
      <xdr:row>63</xdr:row>
      <xdr:rowOff>26670</xdr:rowOff>
    </xdr:from>
    <xdr:to>
      <xdr:col>6</xdr:col>
      <xdr:colOff>600075</xdr:colOff>
      <xdr:row>63</xdr:row>
      <xdr:rowOff>26670</xdr:rowOff>
    </xdr:to>
    <xdr:cxnSp macro="">
      <xdr:nvCxnSpPr>
        <xdr:cNvPr id="143" name="直線コネクタ 142"/>
        <xdr:cNvCxnSpPr/>
      </xdr:nvCxnSpPr>
      <xdr:spPr>
        <a:xfrm>
          <a:off x="4546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116222</xdr:rowOff>
    </xdr:from>
    <xdr:ext cx="405111" cy="259045"/>
    <xdr:sp macro="" textlink="">
      <xdr:nvSpPr>
        <xdr:cNvPr id="144" name="【体育館・プール】&#10;有形固定資産減価償却率最大値テキスト"/>
        <xdr:cNvSpPr txBox="1"/>
      </xdr:nvSpPr>
      <xdr:spPr>
        <a:xfrm>
          <a:off x="4724400" y="954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6</xdr:col>
      <xdr:colOff>422275</xdr:colOff>
      <xdr:row>56</xdr:row>
      <xdr:rowOff>169545</xdr:rowOff>
    </xdr:from>
    <xdr:to>
      <xdr:col>6</xdr:col>
      <xdr:colOff>600075</xdr:colOff>
      <xdr:row>56</xdr:row>
      <xdr:rowOff>169545</xdr:rowOff>
    </xdr:to>
    <xdr:cxnSp macro="">
      <xdr:nvCxnSpPr>
        <xdr:cNvPr id="145" name="直線コネクタ 144"/>
        <xdr:cNvCxnSpPr/>
      </xdr:nvCxnSpPr>
      <xdr:spPr>
        <a:xfrm>
          <a:off x="4546600" y="977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66692</xdr:rowOff>
    </xdr:from>
    <xdr:ext cx="405111" cy="259045"/>
    <xdr:sp macro="" textlink="">
      <xdr:nvSpPr>
        <xdr:cNvPr id="146" name="【体育館・プール】&#10;有形固定資産減価償却率平均値テキスト"/>
        <xdr:cNvSpPr txBox="1"/>
      </xdr:nvSpPr>
      <xdr:spPr>
        <a:xfrm>
          <a:off x="4724400" y="10353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88265</xdr:rowOff>
    </xdr:from>
    <xdr:to>
      <xdr:col>6</xdr:col>
      <xdr:colOff>561975</xdr:colOff>
      <xdr:row>61</xdr:row>
      <xdr:rowOff>18415</xdr:rowOff>
    </xdr:to>
    <xdr:sp macro="" textlink="">
      <xdr:nvSpPr>
        <xdr:cNvPr id="147" name="フローチャート : 判断 146"/>
        <xdr:cNvSpPr/>
      </xdr:nvSpPr>
      <xdr:spPr>
        <a:xfrm>
          <a:off x="45847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19685</xdr:rowOff>
    </xdr:from>
    <xdr:to>
      <xdr:col>5</xdr:col>
      <xdr:colOff>409575</xdr:colOff>
      <xdr:row>60</xdr:row>
      <xdr:rowOff>121285</xdr:rowOff>
    </xdr:to>
    <xdr:sp macro="" textlink="">
      <xdr:nvSpPr>
        <xdr:cNvPr id="148" name="フローチャート : 判断 147"/>
        <xdr:cNvSpPr/>
      </xdr:nvSpPr>
      <xdr:spPr>
        <a:xfrm>
          <a:off x="3746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137812</xdr:rowOff>
    </xdr:from>
    <xdr:ext cx="405111" cy="259045"/>
    <xdr:sp macro="" textlink="">
      <xdr:nvSpPr>
        <xdr:cNvPr id="149" name="n_1aveValue【体育館・プール】&#10;有形固定資産減価償却率"/>
        <xdr:cNvSpPr txBox="1"/>
      </xdr:nvSpPr>
      <xdr:spPr>
        <a:xfrm>
          <a:off x="3582043"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143510</xdr:rowOff>
    </xdr:from>
    <xdr:to>
      <xdr:col>5</xdr:col>
      <xdr:colOff>409575</xdr:colOff>
      <xdr:row>63</xdr:row>
      <xdr:rowOff>73660</xdr:rowOff>
    </xdr:to>
    <xdr:sp macro="" textlink="">
      <xdr:nvSpPr>
        <xdr:cNvPr id="155" name="円/楕円 154"/>
        <xdr:cNvSpPr/>
      </xdr:nvSpPr>
      <xdr:spPr>
        <a:xfrm>
          <a:off x="3746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64787</xdr:rowOff>
    </xdr:from>
    <xdr:ext cx="405111" cy="259045"/>
    <xdr:sp macro="" textlink="">
      <xdr:nvSpPr>
        <xdr:cNvPr id="156" name="n_1mainValue【体育館・プール】&#10;有形固定資産減価償却率"/>
        <xdr:cNvSpPr txBox="1"/>
      </xdr:nvSpPr>
      <xdr:spPr>
        <a:xfrm>
          <a:off x="3582043"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169164</xdr:rowOff>
    </xdr:from>
    <xdr:to>
      <xdr:col>15</xdr:col>
      <xdr:colOff>180340</xdr:colOff>
      <xdr:row>63</xdr:row>
      <xdr:rowOff>29718</xdr:rowOff>
    </xdr:to>
    <xdr:cxnSp macro="">
      <xdr:nvCxnSpPr>
        <xdr:cNvPr id="178" name="直線コネクタ 177"/>
        <xdr:cNvCxnSpPr/>
      </xdr:nvCxnSpPr>
      <xdr:spPr>
        <a:xfrm flipV="1">
          <a:off x="10476865" y="9770364"/>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33545</xdr:rowOff>
    </xdr:from>
    <xdr:ext cx="469744" cy="259045"/>
    <xdr:sp macro="" textlink="">
      <xdr:nvSpPr>
        <xdr:cNvPr id="179" name="【体育館・プール】&#10;一人当たり面積最小値テキスト"/>
        <xdr:cNvSpPr txBox="1"/>
      </xdr:nvSpPr>
      <xdr:spPr>
        <a:xfrm>
          <a:off x="10566400" y="1083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29718</xdr:rowOff>
    </xdr:from>
    <xdr:to>
      <xdr:col>15</xdr:col>
      <xdr:colOff>269875</xdr:colOff>
      <xdr:row>63</xdr:row>
      <xdr:rowOff>29718</xdr:rowOff>
    </xdr:to>
    <xdr:cxnSp macro="">
      <xdr:nvCxnSpPr>
        <xdr:cNvPr id="180" name="直線コネクタ 179"/>
        <xdr:cNvCxnSpPr/>
      </xdr:nvCxnSpPr>
      <xdr:spPr>
        <a:xfrm>
          <a:off x="10388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115841</xdr:rowOff>
    </xdr:from>
    <xdr:ext cx="469744" cy="259045"/>
    <xdr:sp macro="" textlink="">
      <xdr:nvSpPr>
        <xdr:cNvPr id="181" name="【体育館・プール】&#10;一人当たり面積最大値テキスト"/>
        <xdr:cNvSpPr txBox="1"/>
      </xdr:nvSpPr>
      <xdr:spPr>
        <a:xfrm>
          <a:off x="10566400" y="954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0.263</a:t>
          </a:r>
          <a:endParaRPr kumimoji="1" lang="ja-JP" altLang="en-US" sz="1000" b="1">
            <a:latin typeface="ＭＳ Ｐゴシック"/>
          </a:endParaRPr>
        </a:p>
      </xdr:txBody>
    </xdr:sp>
    <xdr:clientData/>
  </xdr:oneCellAnchor>
  <xdr:twoCellAnchor>
    <xdr:from>
      <xdr:col>15</xdr:col>
      <xdr:colOff>92075</xdr:colOff>
      <xdr:row>56</xdr:row>
      <xdr:rowOff>169164</xdr:rowOff>
    </xdr:from>
    <xdr:to>
      <xdr:col>15</xdr:col>
      <xdr:colOff>269875</xdr:colOff>
      <xdr:row>56</xdr:row>
      <xdr:rowOff>169164</xdr:rowOff>
    </xdr:to>
    <xdr:cxnSp macro="">
      <xdr:nvCxnSpPr>
        <xdr:cNvPr id="182" name="直線コネクタ 181"/>
        <xdr:cNvCxnSpPr/>
      </xdr:nvCxnSpPr>
      <xdr:spPr>
        <a:xfrm>
          <a:off x="10388600" y="977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151655</xdr:rowOff>
    </xdr:from>
    <xdr:ext cx="469744" cy="259045"/>
    <xdr:sp macro="" textlink="">
      <xdr:nvSpPr>
        <xdr:cNvPr id="183" name="【体育館・プール】&#10;一人当たり面積平均値テキスト"/>
        <xdr:cNvSpPr txBox="1"/>
      </xdr:nvSpPr>
      <xdr:spPr>
        <a:xfrm>
          <a:off x="10566400" y="1043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1778</xdr:rowOff>
    </xdr:from>
    <xdr:to>
      <xdr:col>15</xdr:col>
      <xdr:colOff>231775</xdr:colOff>
      <xdr:row>61</xdr:row>
      <xdr:rowOff>103378</xdr:rowOff>
    </xdr:to>
    <xdr:sp macro="" textlink="">
      <xdr:nvSpPr>
        <xdr:cNvPr id="184" name="フローチャート : 判断 183"/>
        <xdr:cNvSpPr/>
      </xdr:nvSpPr>
      <xdr:spPr>
        <a:xfrm>
          <a:off x="104267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148082</xdr:rowOff>
    </xdr:from>
    <xdr:to>
      <xdr:col>14</xdr:col>
      <xdr:colOff>79375</xdr:colOff>
      <xdr:row>62</xdr:row>
      <xdr:rowOff>78232</xdr:rowOff>
    </xdr:to>
    <xdr:sp macro="" textlink="">
      <xdr:nvSpPr>
        <xdr:cNvPr id="185" name="フローチャート : 判断 184"/>
        <xdr:cNvSpPr/>
      </xdr:nvSpPr>
      <xdr:spPr>
        <a:xfrm>
          <a:off x="9588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69359</xdr:rowOff>
    </xdr:from>
    <xdr:ext cx="469744" cy="259045"/>
    <xdr:sp macro="" textlink="">
      <xdr:nvSpPr>
        <xdr:cNvPr id="186" name="n_1aveValue【体育館・プール】&#10;一人当たり面積"/>
        <xdr:cNvSpPr txBox="1"/>
      </xdr:nvSpPr>
      <xdr:spPr>
        <a:xfrm>
          <a:off x="93917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111506</xdr:rowOff>
    </xdr:from>
    <xdr:to>
      <xdr:col>14</xdr:col>
      <xdr:colOff>79375</xdr:colOff>
      <xdr:row>62</xdr:row>
      <xdr:rowOff>41656</xdr:rowOff>
    </xdr:to>
    <xdr:sp macro="" textlink="">
      <xdr:nvSpPr>
        <xdr:cNvPr id="192" name="円/楕円 191"/>
        <xdr:cNvSpPr/>
      </xdr:nvSpPr>
      <xdr:spPr>
        <a:xfrm>
          <a:off x="9588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58183</xdr:rowOff>
    </xdr:from>
    <xdr:ext cx="469744" cy="259045"/>
    <xdr:sp macro="" textlink="">
      <xdr:nvSpPr>
        <xdr:cNvPr id="193" name="n_1mainValue【体育館・プール】&#10;一人当たり面積"/>
        <xdr:cNvSpPr txBox="1"/>
      </xdr:nvSpPr>
      <xdr:spPr>
        <a:xfrm>
          <a:off x="9391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5" name="テキスト ボックス 20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17145</xdr:rowOff>
    </xdr:to>
    <xdr:cxnSp macro="">
      <xdr:nvCxnSpPr>
        <xdr:cNvPr id="217" name="直線コネクタ 216"/>
        <xdr:cNvCxnSpPr/>
      </xdr:nvCxnSpPr>
      <xdr:spPr>
        <a:xfrm flipV="1">
          <a:off x="4634865" y="13434061"/>
          <a:ext cx="0" cy="132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20972</xdr:rowOff>
    </xdr:from>
    <xdr:ext cx="340478" cy="259045"/>
    <xdr:sp macro="" textlink="">
      <xdr:nvSpPr>
        <xdr:cNvPr id="218" name="【福祉施設】&#10;有形固定資産減価償却率最小値テキスト"/>
        <xdr:cNvSpPr txBox="1"/>
      </xdr:nvSpPr>
      <xdr:spPr>
        <a:xfrm>
          <a:off x="4724400" y="1476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422275</xdr:colOff>
      <xdr:row>86</xdr:row>
      <xdr:rowOff>17145</xdr:rowOff>
    </xdr:from>
    <xdr:to>
      <xdr:col>6</xdr:col>
      <xdr:colOff>600075</xdr:colOff>
      <xdr:row>86</xdr:row>
      <xdr:rowOff>17145</xdr:rowOff>
    </xdr:to>
    <xdr:cxnSp macro="">
      <xdr:nvCxnSpPr>
        <xdr:cNvPr id="219" name="直線コネクタ 218"/>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20" name="【福祉施設】&#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21" name="直線コネクタ 220"/>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116222</xdr:rowOff>
    </xdr:from>
    <xdr:ext cx="405111" cy="259045"/>
    <xdr:sp macro="" textlink="">
      <xdr:nvSpPr>
        <xdr:cNvPr id="222" name="【福祉施設】&#10;有形固定資産減価償却率平均値テキスト"/>
        <xdr:cNvSpPr txBox="1"/>
      </xdr:nvSpPr>
      <xdr:spPr>
        <a:xfrm>
          <a:off x="47244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137795</xdr:rowOff>
    </xdr:from>
    <xdr:to>
      <xdr:col>6</xdr:col>
      <xdr:colOff>561975</xdr:colOff>
      <xdr:row>81</xdr:row>
      <xdr:rowOff>67945</xdr:rowOff>
    </xdr:to>
    <xdr:sp macro="" textlink="">
      <xdr:nvSpPr>
        <xdr:cNvPr id="223" name="フローチャート : 判断 222"/>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15875</xdr:rowOff>
    </xdr:from>
    <xdr:to>
      <xdr:col>5</xdr:col>
      <xdr:colOff>409575</xdr:colOff>
      <xdr:row>81</xdr:row>
      <xdr:rowOff>117475</xdr:rowOff>
    </xdr:to>
    <xdr:sp macro="" textlink="">
      <xdr:nvSpPr>
        <xdr:cNvPr id="224" name="フローチャート : 判断 223"/>
        <xdr:cNvSpPr/>
      </xdr:nvSpPr>
      <xdr:spPr>
        <a:xfrm>
          <a:off x="3746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134002</xdr:rowOff>
    </xdr:from>
    <xdr:ext cx="405111" cy="259045"/>
    <xdr:sp macro="" textlink="">
      <xdr:nvSpPr>
        <xdr:cNvPr id="225" name="n_1aveValue【福祉施設】&#10;有形固定資産減価償却率"/>
        <xdr:cNvSpPr txBox="1"/>
      </xdr:nvSpPr>
      <xdr:spPr>
        <a:xfrm>
          <a:off x="3582043"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21589</xdr:rowOff>
    </xdr:from>
    <xdr:to>
      <xdr:col>5</xdr:col>
      <xdr:colOff>409575</xdr:colOff>
      <xdr:row>83</xdr:row>
      <xdr:rowOff>123189</xdr:rowOff>
    </xdr:to>
    <xdr:sp macro="" textlink="">
      <xdr:nvSpPr>
        <xdr:cNvPr id="231" name="円/楕円 230"/>
        <xdr:cNvSpPr/>
      </xdr:nvSpPr>
      <xdr:spPr>
        <a:xfrm>
          <a:off x="3746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114316</xdr:rowOff>
    </xdr:from>
    <xdr:ext cx="405111" cy="259045"/>
    <xdr:sp macro="" textlink="">
      <xdr:nvSpPr>
        <xdr:cNvPr id="232" name="n_1mainValue【福祉施設】&#10;有形固定資産減価償却率"/>
        <xdr:cNvSpPr txBox="1"/>
      </xdr:nvSpPr>
      <xdr:spPr>
        <a:xfrm>
          <a:off x="3582043"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3" name="テキスト ボックス 242"/>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44" name="直線コネクタ 24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5" name="テキスト ボックス 24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6" name="直線コネクタ 24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7" name="テキスト ボックス 24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8" name="直線コネクタ 24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9" name="テキスト ボックス 24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0" name="直線コネクタ 24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1" name="テキスト ボックス 25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2" name="直線コネクタ 25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3" name="テキスト ボックス 25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4" name="直線コネクタ 25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5" name="テキスト ボックス 25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160564</xdr:rowOff>
    </xdr:from>
    <xdr:to>
      <xdr:col>15</xdr:col>
      <xdr:colOff>180340</xdr:colOff>
      <xdr:row>87</xdr:row>
      <xdr:rowOff>62593</xdr:rowOff>
    </xdr:to>
    <xdr:cxnSp macro="">
      <xdr:nvCxnSpPr>
        <xdr:cNvPr id="259" name="直線コネクタ 258"/>
        <xdr:cNvCxnSpPr/>
      </xdr:nvCxnSpPr>
      <xdr:spPr>
        <a:xfrm flipV="1">
          <a:off x="10476865" y="133622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66420</xdr:rowOff>
    </xdr:from>
    <xdr:ext cx="469744" cy="259045"/>
    <xdr:sp macro="" textlink="">
      <xdr:nvSpPr>
        <xdr:cNvPr id="260" name="【福祉施設】&#10;一人当たり面積最小値テキスト"/>
        <xdr:cNvSpPr txBox="1"/>
      </xdr:nvSpPr>
      <xdr:spPr>
        <a:xfrm>
          <a:off x="105664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87</xdr:row>
      <xdr:rowOff>62593</xdr:rowOff>
    </xdr:from>
    <xdr:to>
      <xdr:col>15</xdr:col>
      <xdr:colOff>269875</xdr:colOff>
      <xdr:row>87</xdr:row>
      <xdr:rowOff>62593</xdr:rowOff>
    </xdr:to>
    <xdr:cxnSp macro="">
      <xdr:nvCxnSpPr>
        <xdr:cNvPr id="261" name="直線コネクタ 260"/>
        <xdr:cNvCxnSpPr/>
      </xdr:nvCxnSpPr>
      <xdr:spPr>
        <a:xfrm>
          <a:off x="10388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107241</xdr:rowOff>
    </xdr:from>
    <xdr:ext cx="469744" cy="259045"/>
    <xdr:sp macro="" textlink="">
      <xdr:nvSpPr>
        <xdr:cNvPr id="262" name="【福祉施設】&#10;一人当たり面積最大値テキスト"/>
        <xdr:cNvSpPr txBox="1"/>
      </xdr:nvSpPr>
      <xdr:spPr>
        <a:xfrm>
          <a:off x="105664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15</xdr:col>
      <xdr:colOff>92075</xdr:colOff>
      <xdr:row>77</xdr:row>
      <xdr:rowOff>160564</xdr:rowOff>
    </xdr:from>
    <xdr:to>
      <xdr:col>15</xdr:col>
      <xdr:colOff>269875</xdr:colOff>
      <xdr:row>77</xdr:row>
      <xdr:rowOff>160564</xdr:rowOff>
    </xdr:to>
    <xdr:cxnSp macro="">
      <xdr:nvCxnSpPr>
        <xdr:cNvPr id="263" name="直線コネクタ 262"/>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55534</xdr:rowOff>
    </xdr:from>
    <xdr:ext cx="469744" cy="259045"/>
    <xdr:sp macro="" textlink="">
      <xdr:nvSpPr>
        <xdr:cNvPr id="264" name="【福祉施設】&#10;一人当たり面積平均値テキスト"/>
        <xdr:cNvSpPr txBox="1"/>
      </xdr:nvSpPr>
      <xdr:spPr>
        <a:xfrm>
          <a:off x="105664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77107</xdr:rowOff>
    </xdr:from>
    <xdr:to>
      <xdr:col>15</xdr:col>
      <xdr:colOff>231775</xdr:colOff>
      <xdr:row>84</xdr:row>
      <xdr:rowOff>7257</xdr:rowOff>
    </xdr:to>
    <xdr:sp macro="" textlink="">
      <xdr:nvSpPr>
        <xdr:cNvPr id="265" name="フローチャート : 判断 264"/>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66" name="フローチャート : 判断 265"/>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120848</xdr:rowOff>
    </xdr:from>
    <xdr:ext cx="469744" cy="259045"/>
    <xdr:sp macro="" textlink="">
      <xdr:nvSpPr>
        <xdr:cNvPr id="267" name="n_1aveValue【福祉施設】&#10;一人当たり面積"/>
        <xdr:cNvSpPr txBox="1"/>
      </xdr:nvSpPr>
      <xdr:spPr>
        <a:xfrm>
          <a:off x="9391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28121</xdr:rowOff>
    </xdr:from>
    <xdr:to>
      <xdr:col>14</xdr:col>
      <xdr:colOff>79375</xdr:colOff>
      <xdr:row>81</xdr:row>
      <xdr:rowOff>129721</xdr:rowOff>
    </xdr:to>
    <xdr:sp macro="" textlink="">
      <xdr:nvSpPr>
        <xdr:cNvPr id="273" name="円/楕円 272"/>
        <xdr:cNvSpPr/>
      </xdr:nvSpPr>
      <xdr:spPr>
        <a:xfrm>
          <a:off x="9588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146248</xdr:rowOff>
    </xdr:from>
    <xdr:ext cx="469744" cy="259045"/>
    <xdr:sp macro="" textlink="">
      <xdr:nvSpPr>
        <xdr:cNvPr id="274" name="n_1mainValue【福祉施設】&#10;一人当たり面積"/>
        <xdr:cNvSpPr txBox="1"/>
      </xdr:nvSpPr>
      <xdr:spPr>
        <a:xfrm>
          <a:off x="93917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5" name="テキスト ボックス 28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6" name="直線コネクタ 2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7" name="テキスト ボックス 28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8" name="直線コネクタ 2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9" name="テキスト ボックス 2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0" name="直線コネクタ 2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1" name="テキスト ボックス 2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2" name="直線コネクタ 2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3" name="テキスト ボックス 2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4" name="直線コネクタ 2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5" name="テキスト ボックス 29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142875</xdr:rowOff>
    </xdr:to>
    <xdr:cxnSp macro="">
      <xdr:nvCxnSpPr>
        <xdr:cNvPr id="299" name="直線コネクタ 298"/>
        <xdr:cNvCxnSpPr/>
      </xdr:nvCxnSpPr>
      <xdr:spPr>
        <a:xfrm flipV="1">
          <a:off x="4634865" y="1715262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146702</xdr:rowOff>
    </xdr:from>
    <xdr:ext cx="405111" cy="259045"/>
    <xdr:sp macro="" textlink="">
      <xdr:nvSpPr>
        <xdr:cNvPr id="300" name="【市民会館】&#10;有形固定資産減価償却率最小値テキスト"/>
        <xdr:cNvSpPr txBox="1"/>
      </xdr:nvSpPr>
      <xdr:spPr>
        <a:xfrm>
          <a:off x="4724400"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422275</xdr:colOff>
      <xdr:row>107</xdr:row>
      <xdr:rowOff>142875</xdr:rowOff>
    </xdr:from>
    <xdr:to>
      <xdr:col>6</xdr:col>
      <xdr:colOff>600075</xdr:colOff>
      <xdr:row>107</xdr:row>
      <xdr:rowOff>142875</xdr:rowOff>
    </xdr:to>
    <xdr:cxnSp macro="">
      <xdr:nvCxnSpPr>
        <xdr:cNvPr id="301" name="直線コネクタ 300"/>
        <xdr:cNvCxnSpPr/>
      </xdr:nvCxnSpPr>
      <xdr:spPr>
        <a:xfrm>
          <a:off x="4546600" y="1848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302"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303" name="直線コネクタ 302"/>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17163</xdr:rowOff>
    </xdr:from>
    <xdr:ext cx="405111" cy="259045"/>
    <xdr:sp macro="" textlink="">
      <xdr:nvSpPr>
        <xdr:cNvPr id="304" name="【市民会館】&#10;有形固定資産減価償却率平均値テキスト"/>
        <xdr:cNvSpPr txBox="1"/>
      </xdr:nvSpPr>
      <xdr:spPr>
        <a:xfrm>
          <a:off x="4724400" y="1801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38736</xdr:rowOff>
    </xdr:from>
    <xdr:to>
      <xdr:col>6</xdr:col>
      <xdr:colOff>561975</xdr:colOff>
      <xdr:row>105</xdr:row>
      <xdr:rowOff>140336</xdr:rowOff>
    </xdr:to>
    <xdr:sp macro="" textlink="">
      <xdr:nvSpPr>
        <xdr:cNvPr id="305" name="フローチャート : 判断 304"/>
        <xdr:cNvSpPr/>
      </xdr:nvSpPr>
      <xdr:spPr>
        <a:xfrm>
          <a:off x="4584700" y="180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29211</xdr:rowOff>
    </xdr:from>
    <xdr:to>
      <xdr:col>5</xdr:col>
      <xdr:colOff>409575</xdr:colOff>
      <xdr:row>105</xdr:row>
      <xdr:rowOff>130811</xdr:rowOff>
    </xdr:to>
    <xdr:sp macro="" textlink="">
      <xdr:nvSpPr>
        <xdr:cNvPr id="306" name="フローチャート : 判断 305"/>
        <xdr:cNvSpPr/>
      </xdr:nvSpPr>
      <xdr:spPr>
        <a:xfrm>
          <a:off x="3746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147338</xdr:rowOff>
    </xdr:from>
    <xdr:ext cx="405111" cy="259045"/>
    <xdr:sp macro="" textlink="">
      <xdr:nvSpPr>
        <xdr:cNvPr id="307" name="n_1aveValue【市民会館】&#10;有形固定資産減価償却率"/>
        <xdr:cNvSpPr txBox="1"/>
      </xdr:nvSpPr>
      <xdr:spPr>
        <a:xfrm>
          <a:off x="3582043"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88264</xdr:rowOff>
    </xdr:from>
    <xdr:to>
      <xdr:col>5</xdr:col>
      <xdr:colOff>409575</xdr:colOff>
      <xdr:row>108</xdr:row>
      <xdr:rowOff>18414</xdr:rowOff>
    </xdr:to>
    <xdr:sp macro="" textlink="">
      <xdr:nvSpPr>
        <xdr:cNvPr id="313" name="円/楕円 312"/>
        <xdr:cNvSpPr/>
      </xdr:nvSpPr>
      <xdr:spPr>
        <a:xfrm>
          <a:off x="37465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9541</xdr:rowOff>
    </xdr:from>
    <xdr:ext cx="405111" cy="259045"/>
    <xdr:sp macro="" textlink="">
      <xdr:nvSpPr>
        <xdr:cNvPr id="314" name="n_1mainValue【市民会館】&#10;有形固定資産減価償却率"/>
        <xdr:cNvSpPr txBox="1"/>
      </xdr:nvSpPr>
      <xdr:spPr>
        <a:xfrm>
          <a:off x="3582043"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5" name="直線コネクタ 32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6" name="テキスト ボックス 32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7" name="直線コネクタ 32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8" name="テキスト ボックス 32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9" name="直線コネクタ 32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30" name="テキスト ボックス 32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31" name="直線コネクタ 33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32" name="テキスト ボックス 33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147065</xdr:rowOff>
    </xdr:from>
    <xdr:to>
      <xdr:col>15</xdr:col>
      <xdr:colOff>180340</xdr:colOff>
      <xdr:row>108</xdr:row>
      <xdr:rowOff>30480</xdr:rowOff>
    </xdr:to>
    <xdr:cxnSp macro="">
      <xdr:nvCxnSpPr>
        <xdr:cNvPr id="336" name="直線コネクタ 335"/>
        <xdr:cNvCxnSpPr/>
      </xdr:nvCxnSpPr>
      <xdr:spPr>
        <a:xfrm flipV="1">
          <a:off x="10476865" y="17120615"/>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34307</xdr:rowOff>
    </xdr:from>
    <xdr:ext cx="469744" cy="259045"/>
    <xdr:sp macro="" textlink="">
      <xdr:nvSpPr>
        <xdr:cNvPr id="337" name="【市民会館】&#10;一人当たり面積最小値テキスト"/>
        <xdr:cNvSpPr txBox="1"/>
      </xdr:nvSpPr>
      <xdr:spPr>
        <a:xfrm>
          <a:off x="10566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108</xdr:row>
      <xdr:rowOff>30480</xdr:rowOff>
    </xdr:from>
    <xdr:to>
      <xdr:col>15</xdr:col>
      <xdr:colOff>269875</xdr:colOff>
      <xdr:row>108</xdr:row>
      <xdr:rowOff>30480</xdr:rowOff>
    </xdr:to>
    <xdr:cxnSp macro="">
      <xdr:nvCxnSpPr>
        <xdr:cNvPr id="338" name="直線コネクタ 337"/>
        <xdr:cNvCxnSpPr/>
      </xdr:nvCxnSpPr>
      <xdr:spPr>
        <a:xfrm>
          <a:off x="10388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93742</xdr:rowOff>
    </xdr:from>
    <xdr:ext cx="469744" cy="259045"/>
    <xdr:sp macro="" textlink="">
      <xdr:nvSpPr>
        <xdr:cNvPr id="339" name="【市民会館】&#10;一人当たり面積最大値テキスト"/>
        <xdr:cNvSpPr txBox="1"/>
      </xdr:nvSpPr>
      <xdr:spPr>
        <a:xfrm>
          <a:off x="10566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15</xdr:col>
      <xdr:colOff>92075</xdr:colOff>
      <xdr:row>99</xdr:row>
      <xdr:rowOff>147065</xdr:rowOff>
    </xdr:from>
    <xdr:to>
      <xdr:col>15</xdr:col>
      <xdr:colOff>269875</xdr:colOff>
      <xdr:row>99</xdr:row>
      <xdr:rowOff>147065</xdr:rowOff>
    </xdr:to>
    <xdr:cxnSp macro="">
      <xdr:nvCxnSpPr>
        <xdr:cNvPr id="340" name="直線コネクタ 339"/>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31259</xdr:rowOff>
    </xdr:from>
    <xdr:ext cx="469744" cy="259045"/>
    <xdr:sp macro="" textlink="">
      <xdr:nvSpPr>
        <xdr:cNvPr id="341" name="【市民会館】&#10;一人当たり面積平均値テキスト"/>
        <xdr:cNvSpPr txBox="1"/>
      </xdr:nvSpPr>
      <xdr:spPr>
        <a:xfrm>
          <a:off x="10566400" y="1786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52832</xdr:rowOff>
    </xdr:from>
    <xdr:to>
      <xdr:col>15</xdr:col>
      <xdr:colOff>231775</xdr:colOff>
      <xdr:row>104</xdr:row>
      <xdr:rowOff>154432</xdr:rowOff>
    </xdr:to>
    <xdr:sp macro="" textlink="">
      <xdr:nvSpPr>
        <xdr:cNvPr id="342" name="フローチャート : 判断 341"/>
        <xdr:cNvSpPr/>
      </xdr:nvSpPr>
      <xdr:spPr>
        <a:xfrm>
          <a:off x="104267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100837</xdr:rowOff>
    </xdr:from>
    <xdr:to>
      <xdr:col>14</xdr:col>
      <xdr:colOff>79375</xdr:colOff>
      <xdr:row>106</xdr:row>
      <xdr:rowOff>30987</xdr:rowOff>
    </xdr:to>
    <xdr:sp macro="" textlink="">
      <xdr:nvSpPr>
        <xdr:cNvPr id="343" name="フローチャート : 判断 342"/>
        <xdr:cNvSpPr/>
      </xdr:nvSpPr>
      <xdr:spPr>
        <a:xfrm>
          <a:off x="9588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22114</xdr:rowOff>
    </xdr:from>
    <xdr:ext cx="469744" cy="259045"/>
    <xdr:sp macro="" textlink="">
      <xdr:nvSpPr>
        <xdr:cNvPr id="344" name="n_1aveValue【市民会館】&#10;一人当たり面積"/>
        <xdr:cNvSpPr txBox="1"/>
      </xdr:nvSpPr>
      <xdr:spPr>
        <a:xfrm>
          <a:off x="9391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82550</xdr:rowOff>
    </xdr:from>
    <xdr:to>
      <xdr:col>14</xdr:col>
      <xdr:colOff>79375</xdr:colOff>
      <xdr:row>106</xdr:row>
      <xdr:rowOff>12700</xdr:rowOff>
    </xdr:to>
    <xdr:sp macro="" textlink="">
      <xdr:nvSpPr>
        <xdr:cNvPr id="350" name="円/楕円 349"/>
        <xdr:cNvSpPr/>
      </xdr:nvSpPr>
      <xdr:spPr>
        <a:xfrm>
          <a:off x="958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29227</xdr:rowOff>
    </xdr:from>
    <xdr:ext cx="469744" cy="259045"/>
    <xdr:sp macro="" textlink="">
      <xdr:nvSpPr>
        <xdr:cNvPr id="351" name="n_1mainValue【市民会館】&#10;一人当たり面積"/>
        <xdr:cNvSpPr txBox="1"/>
      </xdr:nvSpPr>
      <xdr:spPr>
        <a:xfrm>
          <a:off x="9391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2" name="テキスト ボックス 36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3" name="直線コネクタ 36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4" name="テキスト ボックス 36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5" name="直線コネクタ 36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6" name="テキスト ボックス 36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7" name="直線コネクタ 36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8" name="テキスト ボックス 36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9" name="直線コネクタ 36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0" name="テキスト ボックス 36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1" name="直線コネクタ 37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72" name="テキスト ボックス 37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3" name="直線コネクタ 3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74" name="テキスト ボックス 37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15240</xdr:rowOff>
    </xdr:from>
    <xdr:to>
      <xdr:col>23</xdr:col>
      <xdr:colOff>516889</xdr:colOff>
      <xdr:row>39</xdr:row>
      <xdr:rowOff>137160</xdr:rowOff>
    </xdr:to>
    <xdr:cxnSp macro="">
      <xdr:nvCxnSpPr>
        <xdr:cNvPr id="376" name="直線コネクタ 375"/>
        <xdr:cNvCxnSpPr/>
      </xdr:nvCxnSpPr>
      <xdr:spPr>
        <a:xfrm flipV="1">
          <a:off x="16318864" y="6015990"/>
          <a:ext cx="0" cy="807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140987</xdr:rowOff>
    </xdr:from>
    <xdr:ext cx="405111" cy="259045"/>
    <xdr:sp macro="" textlink="">
      <xdr:nvSpPr>
        <xdr:cNvPr id="377" name="【一般廃棄物処理施設】&#10;有形固定資産減価償却率最小値テキスト"/>
        <xdr:cNvSpPr txBox="1"/>
      </xdr:nvSpPr>
      <xdr:spPr>
        <a:xfrm>
          <a:off x="16408400"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39</xdr:row>
      <xdr:rowOff>137160</xdr:rowOff>
    </xdr:from>
    <xdr:to>
      <xdr:col>23</xdr:col>
      <xdr:colOff>606425</xdr:colOff>
      <xdr:row>39</xdr:row>
      <xdr:rowOff>137160</xdr:rowOff>
    </xdr:to>
    <xdr:cxnSp macro="">
      <xdr:nvCxnSpPr>
        <xdr:cNvPr id="378" name="直線コネクタ 377"/>
        <xdr:cNvCxnSpPr/>
      </xdr:nvCxnSpPr>
      <xdr:spPr>
        <a:xfrm>
          <a:off x="16230600" y="682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133367</xdr:rowOff>
    </xdr:from>
    <xdr:ext cx="405111" cy="259045"/>
    <xdr:sp macro="" textlink="">
      <xdr:nvSpPr>
        <xdr:cNvPr id="379" name="【一般廃棄物処理施設】&#10;有形固定資産減価償却率最大値テキスト"/>
        <xdr:cNvSpPr txBox="1"/>
      </xdr:nvSpPr>
      <xdr:spPr>
        <a:xfrm>
          <a:off x="16408400" y="5791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23</xdr:col>
      <xdr:colOff>428625</xdr:colOff>
      <xdr:row>35</xdr:row>
      <xdr:rowOff>15240</xdr:rowOff>
    </xdr:from>
    <xdr:to>
      <xdr:col>23</xdr:col>
      <xdr:colOff>606425</xdr:colOff>
      <xdr:row>35</xdr:row>
      <xdr:rowOff>15240</xdr:rowOff>
    </xdr:to>
    <xdr:cxnSp macro="">
      <xdr:nvCxnSpPr>
        <xdr:cNvPr id="380" name="直線コネクタ 379"/>
        <xdr:cNvCxnSpPr/>
      </xdr:nvCxnSpPr>
      <xdr:spPr>
        <a:xfrm>
          <a:off x="16230600" y="601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80027</xdr:rowOff>
    </xdr:from>
    <xdr:ext cx="405111" cy="259045"/>
    <xdr:sp macro="" textlink="">
      <xdr:nvSpPr>
        <xdr:cNvPr id="381" name="【一般廃棄物処理施設】&#10;有形固定資産減価償却率平均値テキスト"/>
        <xdr:cNvSpPr txBox="1"/>
      </xdr:nvSpPr>
      <xdr:spPr>
        <a:xfrm>
          <a:off x="164084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382" name="フローチャート : 判断 381"/>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33</xdr:row>
      <xdr:rowOff>21590</xdr:rowOff>
    </xdr:from>
    <xdr:to>
      <xdr:col>22</xdr:col>
      <xdr:colOff>415925</xdr:colOff>
      <xdr:row>33</xdr:row>
      <xdr:rowOff>123190</xdr:rowOff>
    </xdr:to>
    <xdr:sp macro="" textlink="">
      <xdr:nvSpPr>
        <xdr:cNvPr id="383" name="フローチャート : 判断 382"/>
        <xdr:cNvSpPr/>
      </xdr:nvSpPr>
      <xdr:spPr>
        <a:xfrm>
          <a:off x="15430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139717</xdr:rowOff>
    </xdr:from>
    <xdr:ext cx="405111" cy="259045"/>
    <xdr:sp macro="" textlink="">
      <xdr:nvSpPr>
        <xdr:cNvPr id="384" name="n_1aveValue【一般廃棄物処理施設】&#10;有形固定資産減価償却率"/>
        <xdr:cNvSpPr txBox="1"/>
      </xdr:nvSpPr>
      <xdr:spPr>
        <a:xfrm>
          <a:off x="15266043"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5" name="テキスト ボックス 3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6" name="テキスト ボックス 3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7" name="テキスト ボックス 3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8" name="テキスト ボックス 3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9" name="テキスト ボックス 3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42</xdr:row>
      <xdr:rowOff>67310</xdr:rowOff>
    </xdr:from>
    <xdr:to>
      <xdr:col>22</xdr:col>
      <xdr:colOff>415925</xdr:colOff>
      <xdr:row>42</xdr:row>
      <xdr:rowOff>168910</xdr:rowOff>
    </xdr:to>
    <xdr:sp macro="" textlink="">
      <xdr:nvSpPr>
        <xdr:cNvPr id="390" name="円/楕円 389"/>
        <xdr:cNvSpPr/>
      </xdr:nvSpPr>
      <xdr:spPr>
        <a:xfrm>
          <a:off x="15430500" y="726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160037</xdr:rowOff>
    </xdr:from>
    <xdr:ext cx="405111" cy="259045"/>
    <xdr:sp macro="" textlink="">
      <xdr:nvSpPr>
        <xdr:cNvPr id="391" name="n_1mainValue【一般廃棄物処理施設】&#10;有形固定資産減価償却率"/>
        <xdr:cNvSpPr txBox="1"/>
      </xdr:nvSpPr>
      <xdr:spPr>
        <a:xfrm>
          <a:off x="15266043" y="736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0" name="テキスト ボックス 3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1" name="直線コネクタ 4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2" name="直線コネクタ 40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3" name="テキスト ボックス 40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4" name="直線コネクタ 40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405" name="テキスト ボックス 404"/>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6" name="直線コネクタ 40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07" name="テキスト ボックス 40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8" name="直線コネクタ 40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09" name="テキスト ボックス 40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0" name="直線コネクタ 4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1" name="テキスト ボックス 41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52334</xdr:rowOff>
    </xdr:from>
    <xdr:to>
      <xdr:col>32</xdr:col>
      <xdr:colOff>186689</xdr:colOff>
      <xdr:row>41</xdr:row>
      <xdr:rowOff>7108</xdr:rowOff>
    </xdr:to>
    <xdr:cxnSp macro="">
      <xdr:nvCxnSpPr>
        <xdr:cNvPr id="413" name="直線コネクタ 412"/>
        <xdr:cNvCxnSpPr/>
      </xdr:nvCxnSpPr>
      <xdr:spPr>
        <a:xfrm flipV="1">
          <a:off x="22160864" y="5710184"/>
          <a:ext cx="0" cy="132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10935</xdr:rowOff>
    </xdr:from>
    <xdr:ext cx="534377" cy="259045"/>
    <xdr:sp macro="" textlink="">
      <xdr:nvSpPr>
        <xdr:cNvPr id="414" name="【一般廃棄物処理施設】&#10;一人当たり有形固定資産（償却資産）額最小値テキスト"/>
        <xdr:cNvSpPr txBox="1"/>
      </xdr:nvSpPr>
      <xdr:spPr>
        <a:xfrm>
          <a:off x="22250400" y="704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13,806</a:t>
          </a:r>
          <a:endParaRPr kumimoji="1" lang="ja-JP" altLang="en-US" sz="1000" b="1">
            <a:latin typeface="ＭＳ Ｐゴシック"/>
          </a:endParaRPr>
        </a:p>
      </xdr:txBody>
    </xdr:sp>
    <xdr:clientData/>
  </xdr:oneCellAnchor>
  <xdr:twoCellAnchor>
    <xdr:from>
      <xdr:col>32</xdr:col>
      <xdr:colOff>98425</xdr:colOff>
      <xdr:row>41</xdr:row>
      <xdr:rowOff>7108</xdr:rowOff>
    </xdr:from>
    <xdr:to>
      <xdr:col>32</xdr:col>
      <xdr:colOff>276225</xdr:colOff>
      <xdr:row>41</xdr:row>
      <xdr:rowOff>7108</xdr:rowOff>
    </xdr:to>
    <xdr:cxnSp macro="">
      <xdr:nvCxnSpPr>
        <xdr:cNvPr id="415" name="直線コネクタ 414"/>
        <xdr:cNvCxnSpPr/>
      </xdr:nvCxnSpPr>
      <xdr:spPr>
        <a:xfrm>
          <a:off x="22072600" y="7036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170461</xdr:rowOff>
    </xdr:from>
    <xdr:ext cx="599010" cy="259045"/>
    <xdr:sp macro="" textlink="">
      <xdr:nvSpPr>
        <xdr:cNvPr id="416" name="【一般廃棄物処理施設】&#10;一人当たり有形固定資産（償却資産）額最大値テキスト"/>
        <xdr:cNvSpPr txBox="1"/>
      </xdr:nvSpPr>
      <xdr:spPr>
        <a:xfrm>
          <a:off x="22250400" y="548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158,860</a:t>
          </a:r>
          <a:endParaRPr kumimoji="1" lang="ja-JP" altLang="en-US" sz="1000" b="1">
            <a:latin typeface="ＭＳ Ｐゴシック"/>
          </a:endParaRPr>
        </a:p>
      </xdr:txBody>
    </xdr:sp>
    <xdr:clientData/>
  </xdr:oneCellAnchor>
  <xdr:twoCellAnchor>
    <xdr:from>
      <xdr:col>32</xdr:col>
      <xdr:colOff>98425</xdr:colOff>
      <xdr:row>33</xdr:row>
      <xdr:rowOff>52334</xdr:rowOff>
    </xdr:from>
    <xdr:to>
      <xdr:col>32</xdr:col>
      <xdr:colOff>276225</xdr:colOff>
      <xdr:row>33</xdr:row>
      <xdr:rowOff>52334</xdr:rowOff>
    </xdr:to>
    <xdr:cxnSp macro="">
      <xdr:nvCxnSpPr>
        <xdr:cNvPr id="417" name="直線コネクタ 416"/>
        <xdr:cNvCxnSpPr/>
      </xdr:nvCxnSpPr>
      <xdr:spPr>
        <a:xfrm>
          <a:off x="22072600" y="5710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107356</xdr:rowOff>
    </xdr:from>
    <xdr:ext cx="534377" cy="259045"/>
    <xdr:sp macro="" textlink="">
      <xdr:nvSpPr>
        <xdr:cNvPr id="418" name="【一般廃棄物処理施設】&#10;一人当たり有形固定資産（償却資産）額平均値テキスト"/>
        <xdr:cNvSpPr txBox="1"/>
      </xdr:nvSpPr>
      <xdr:spPr>
        <a:xfrm>
          <a:off x="22250400" y="6622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128929</xdr:rowOff>
    </xdr:from>
    <xdr:to>
      <xdr:col>32</xdr:col>
      <xdr:colOff>238125</xdr:colOff>
      <xdr:row>39</xdr:row>
      <xdr:rowOff>59079</xdr:rowOff>
    </xdr:to>
    <xdr:sp macro="" textlink="">
      <xdr:nvSpPr>
        <xdr:cNvPr id="419" name="フローチャート : 判断 418"/>
        <xdr:cNvSpPr/>
      </xdr:nvSpPr>
      <xdr:spPr>
        <a:xfrm>
          <a:off x="22110700" y="664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15149</xdr:rowOff>
    </xdr:from>
    <xdr:to>
      <xdr:col>31</xdr:col>
      <xdr:colOff>85725</xdr:colOff>
      <xdr:row>39</xdr:row>
      <xdr:rowOff>116749</xdr:rowOff>
    </xdr:to>
    <xdr:sp macro="" textlink="">
      <xdr:nvSpPr>
        <xdr:cNvPr id="420" name="フローチャート : 判断 419"/>
        <xdr:cNvSpPr/>
      </xdr:nvSpPr>
      <xdr:spPr>
        <a:xfrm>
          <a:off x="21272500" y="670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133276</xdr:rowOff>
    </xdr:from>
    <xdr:ext cx="534377" cy="259045"/>
    <xdr:sp macro="" textlink="">
      <xdr:nvSpPr>
        <xdr:cNvPr id="421" name="n_1aveValue【一般廃棄物処理施設】&#10;一人当たり有形固定資産（償却資産）額"/>
        <xdr:cNvSpPr txBox="1"/>
      </xdr:nvSpPr>
      <xdr:spPr>
        <a:xfrm>
          <a:off x="21043411" y="647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79212</xdr:rowOff>
    </xdr:from>
    <xdr:to>
      <xdr:col>31</xdr:col>
      <xdr:colOff>85725</xdr:colOff>
      <xdr:row>42</xdr:row>
      <xdr:rowOff>9362</xdr:rowOff>
    </xdr:to>
    <xdr:sp macro="" textlink="">
      <xdr:nvSpPr>
        <xdr:cNvPr id="427" name="円/楕円 426"/>
        <xdr:cNvSpPr/>
      </xdr:nvSpPr>
      <xdr:spPr>
        <a:xfrm>
          <a:off x="21272500" y="710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42</xdr:row>
      <xdr:rowOff>489</xdr:rowOff>
    </xdr:from>
    <xdr:ext cx="378565" cy="259045"/>
    <xdr:sp macro="" textlink="">
      <xdr:nvSpPr>
        <xdr:cNvPr id="428" name="n_1mainValue【一般廃棄物処理施設】&#10;一人当たり有形固定資産（償却資産）額"/>
        <xdr:cNvSpPr txBox="1"/>
      </xdr:nvSpPr>
      <xdr:spPr>
        <a:xfrm>
          <a:off x="21121317" y="720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9" name="テキスト ボックス 43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40" name="直線コネクタ 43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41" name="テキスト ボックス 44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42" name="直線コネクタ 44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43" name="テキスト ボックス 44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44" name="直線コネクタ 44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45" name="テキスト ボックス 44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46" name="直線コネクタ 44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47" name="テキスト ボックス 44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8" name="直線コネクタ 4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9" name="テキスト ボックス 4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139446</xdr:rowOff>
    </xdr:from>
    <xdr:to>
      <xdr:col>23</xdr:col>
      <xdr:colOff>516889</xdr:colOff>
      <xdr:row>60</xdr:row>
      <xdr:rowOff>155448</xdr:rowOff>
    </xdr:to>
    <xdr:cxnSp macro="">
      <xdr:nvCxnSpPr>
        <xdr:cNvPr id="451" name="直線コネクタ 450"/>
        <xdr:cNvCxnSpPr/>
      </xdr:nvCxnSpPr>
      <xdr:spPr>
        <a:xfrm flipV="1">
          <a:off x="16318864" y="9569196"/>
          <a:ext cx="0" cy="87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159275</xdr:rowOff>
    </xdr:from>
    <xdr:ext cx="405111" cy="259045"/>
    <xdr:sp macro="" textlink="">
      <xdr:nvSpPr>
        <xdr:cNvPr id="452" name="【保健センター・保健所】&#10;有形固定資産減価償却率最小値テキスト"/>
        <xdr:cNvSpPr txBox="1"/>
      </xdr:nvSpPr>
      <xdr:spPr>
        <a:xfrm>
          <a:off x="16408400" y="10446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23</xdr:col>
      <xdr:colOff>428625</xdr:colOff>
      <xdr:row>60</xdr:row>
      <xdr:rowOff>155448</xdr:rowOff>
    </xdr:from>
    <xdr:to>
      <xdr:col>23</xdr:col>
      <xdr:colOff>606425</xdr:colOff>
      <xdr:row>60</xdr:row>
      <xdr:rowOff>155448</xdr:rowOff>
    </xdr:to>
    <xdr:cxnSp macro="">
      <xdr:nvCxnSpPr>
        <xdr:cNvPr id="453" name="直線コネクタ 452"/>
        <xdr:cNvCxnSpPr/>
      </xdr:nvCxnSpPr>
      <xdr:spPr>
        <a:xfrm>
          <a:off x="16230600" y="10442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86123</xdr:rowOff>
    </xdr:from>
    <xdr:ext cx="405111" cy="259045"/>
    <xdr:sp macro="" textlink="">
      <xdr:nvSpPr>
        <xdr:cNvPr id="454" name="【保健センター・保健所】&#10;有形固定資産減価償却率最大値テキスト"/>
        <xdr:cNvSpPr txBox="1"/>
      </xdr:nvSpPr>
      <xdr:spPr>
        <a:xfrm>
          <a:off x="164084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428625</xdr:colOff>
      <xdr:row>55</xdr:row>
      <xdr:rowOff>139446</xdr:rowOff>
    </xdr:from>
    <xdr:to>
      <xdr:col>23</xdr:col>
      <xdr:colOff>606425</xdr:colOff>
      <xdr:row>55</xdr:row>
      <xdr:rowOff>139446</xdr:rowOff>
    </xdr:to>
    <xdr:cxnSp macro="">
      <xdr:nvCxnSpPr>
        <xdr:cNvPr id="455" name="直線コネクタ 454"/>
        <xdr:cNvCxnSpPr/>
      </xdr:nvCxnSpPr>
      <xdr:spPr>
        <a:xfrm>
          <a:off x="16230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78503</xdr:rowOff>
    </xdr:from>
    <xdr:ext cx="405111" cy="259045"/>
    <xdr:sp macro="" textlink="">
      <xdr:nvSpPr>
        <xdr:cNvPr id="456" name="【保健センター・保健所】&#10;有形固定資産減価償却率平均値テキスト"/>
        <xdr:cNvSpPr txBox="1"/>
      </xdr:nvSpPr>
      <xdr:spPr>
        <a:xfrm>
          <a:off x="16408400" y="10022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100076</xdr:rowOff>
    </xdr:from>
    <xdr:to>
      <xdr:col>23</xdr:col>
      <xdr:colOff>568325</xdr:colOff>
      <xdr:row>59</xdr:row>
      <xdr:rowOff>30226</xdr:rowOff>
    </xdr:to>
    <xdr:sp macro="" textlink="">
      <xdr:nvSpPr>
        <xdr:cNvPr id="457" name="フローチャート : 判断 456"/>
        <xdr:cNvSpPr/>
      </xdr:nvSpPr>
      <xdr:spPr>
        <a:xfrm>
          <a:off x="162687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70358</xdr:rowOff>
    </xdr:from>
    <xdr:to>
      <xdr:col>22</xdr:col>
      <xdr:colOff>415925</xdr:colOff>
      <xdr:row>62</xdr:row>
      <xdr:rowOff>508</xdr:rowOff>
    </xdr:to>
    <xdr:sp macro="" textlink="">
      <xdr:nvSpPr>
        <xdr:cNvPr id="458" name="フローチャート : 判断 457"/>
        <xdr:cNvSpPr/>
      </xdr:nvSpPr>
      <xdr:spPr>
        <a:xfrm>
          <a:off x="1543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17035</xdr:rowOff>
    </xdr:from>
    <xdr:ext cx="405111" cy="259045"/>
    <xdr:sp macro="" textlink="">
      <xdr:nvSpPr>
        <xdr:cNvPr id="459" name="n_1aveValue【保健センター・保健所】&#10;有形固定資産減価償却率"/>
        <xdr:cNvSpPr txBox="1"/>
      </xdr:nvSpPr>
      <xdr:spPr>
        <a:xfrm>
          <a:off x="15266043" y="1030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0" name="テキスト ボックス 4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1" name="テキスト ボックス 4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2" name="テキスト ボックス 4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3" name="テキスト ボックス 4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4" name="テキスト ボックス 4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111506</xdr:rowOff>
    </xdr:from>
    <xdr:to>
      <xdr:col>22</xdr:col>
      <xdr:colOff>415925</xdr:colOff>
      <xdr:row>63</xdr:row>
      <xdr:rowOff>41656</xdr:rowOff>
    </xdr:to>
    <xdr:sp macro="" textlink="">
      <xdr:nvSpPr>
        <xdr:cNvPr id="465" name="円/楕円 464"/>
        <xdr:cNvSpPr/>
      </xdr:nvSpPr>
      <xdr:spPr>
        <a:xfrm>
          <a:off x="15430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32783</xdr:rowOff>
    </xdr:from>
    <xdr:ext cx="405111" cy="259045"/>
    <xdr:sp macro="" textlink="">
      <xdr:nvSpPr>
        <xdr:cNvPr id="466" name="n_1mainValue【保健センター・保健所】&#10;有形固定資産減価償却率"/>
        <xdr:cNvSpPr txBox="1"/>
      </xdr:nvSpPr>
      <xdr:spPr>
        <a:xfrm>
          <a:off x="15266043" y="1083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7" name="直線コネクタ 4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8" name="テキスト ボックス 4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9" name="直線コネクタ 4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0" name="テキスト ボックス 4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1" name="直線コネクタ 4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2" name="テキスト ボックス 4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3" name="直線コネクタ 4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4" name="テキスト ボックス 4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6" name="テキスト ボックス 4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61</xdr:row>
      <xdr:rowOff>102870</xdr:rowOff>
    </xdr:from>
    <xdr:to>
      <xdr:col>32</xdr:col>
      <xdr:colOff>186689</xdr:colOff>
      <xdr:row>63</xdr:row>
      <xdr:rowOff>102870</xdr:rowOff>
    </xdr:to>
    <xdr:cxnSp macro="">
      <xdr:nvCxnSpPr>
        <xdr:cNvPr id="488" name="直線コネクタ 487"/>
        <xdr:cNvCxnSpPr/>
      </xdr:nvCxnSpPr>
      <xdr:spPr>
        <a:xfrm flipV="1">
          <a:off x="22160864" y="10561320"/>
          <a:ext cx="0" cy="34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489" name="【保健センター・保健所】&#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490" name="直線コネクタ 489"/>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49547</xdr:rowOff>
    </xdr:from>
    <xdr:ext cx="469744" cy="259045"/>
    <xdr:sp macro="" textlink="">
      <xdr:nvSpPr>
        <xdr:cNvPr id="491" name="【保健センター・保健所】&#10;一人当たり面積最大値テキスト"/>
        <xdr:cNvSpPr txBox="1"/>
      </xdr:nvSpPr>
      <xdr:spPr>
        <a:xfrm>
          <a:off x="22250400" y="1033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61</xdr:row>
      <xdr:rowOff>102870</xdr:rowOff>
    </xdr:from>
    <xdr:to>
      <xdr:col>32</xdr:col>
      <xdr:colOff>276225</xdr:colOff>
      <xdr:row>61</xdr:row>
      <xdr:rowOff>102870</xdr:rowOff>
    </xdr:to>
    <xdr:cxnSp macro="">
      <xdr:nvCxnSpPr>
        <xdr:cNvPr id="492" name="直線コネクタ 491"/>
        <xdr:cNvCxnSpPr/>
      </xdr:nvCxnSpPr>
      <xdr:spPr>
        <a:xfrm>
          <a:off x="22072600" y="1056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41927</xdr:rowOff>
    </xdr:from>
    <xdr:ext cx="469744" cy="259045"/>
    <xdr:sp macro="" textlink="">
      <xdr:nvSpPr>
        <xdr:cNvPr id="493" name="【保健センター・保健所】&#10;一人当たり面積平均値テキスト"/>
        <xdr:cNvSpPr txBox="1"/>
      </xdr:nvSpPr>
      <xdr:spPr>
        <a:xfrm>
          <a:off x="22250400" y="1067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63500</xdr:rowOff>
    </xdr:from>
    <xdr:to>
      <xdr:col>32</xdr:col>
      <xdr:colOff>238125</xdr:colOff>
      <xdr:row>62</xdr:row>
      <xdr:rowOff>165100</xdr:rowOff>
    </xdr:to>
    <xdr:sp macro="" textlink="">
      <xdr:nvSpPr>
        <xdr:cNvPr id="494" name="フローチャート : 判断 493"/>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154940</xdr:rowOff>
    </xdr:from>
    <xdr:to>
      <xdr:col>31</xdr:col>
      <xdr:colOff>85725</xdr:colOff>
      <xdr:row>61</xdr:row>
      <xdr:rowOff>85090</xdr:rowOff>
    </xdr:to>
    <xdr:sp macro="" textlink="">
      <xdr:nvSpPr>
        <xdr:cNvPr id="495" name="フローチャート : 判断 494"/>
        <xdr:cNvSpPr/>
      </xdr:nvSpPr>
      <xdr:spPr>
        <a:xfrm>
          <a:off x="21272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76217</xdr:rowOff>
    </xdr:from>
    <xdr:ext cx="469744" cy="259045"/>
    <xdr:sp macro="" textlink="">
      <xdr:nvSpPr>
        <xdr:cNvPr id="496" name="n_1aveValue【保健センター・保健所】&#10;一人当たり面積"/>
        <xdr:cNvSpPr txBox="1"/>
      </xdr:nvSpPr>
      <xdr:spPr>
        <a:xfrm>
          <a:off x="210757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7" name="テキスト ボックス 4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8" name="テキスト ボックス 4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9" name="テキスト ボックス 4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0" name="テキスト ボックス 4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1" name="テキスト ボックス 5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109220</xdr:rowOff>
    </xdr:from>
    <xdr:to>
      <xdr:col>31</xdr:col>
      <xdr:colOff>85725</xdr:colOff>
      <xdr:row>57</xdr:row>
      <xdr:rowOff>39370</xdr:rowOff>
    </xdr:to>
    <xdr:sp macro="" textlink="">
      <xdr:nvSpPr>
        <xdr:cNvPr id="502" name="円/楕円 501"/>
        <xdr:cNvSpPr/>
      </xdr:nvSpPr>
      <xdr:spPr>
        <a:xfrm>
          <a:off x="21272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55897</xdr:rowOff>
    </xdr:from>
    <xdr:ext cx="469744" cy="259045"/>
    <xdr:sp macro="" textlink="">
      <xdr:nvSpPr>
        <xdr:cNvPr id="503" name="n_1mainValue【保健センター・保健所】&#10;一人当たり面積"/>
        <xdr:cNvSpPr txBox="1"/>
      </xdr:nvSpPr>
      <xdr:spPr>
        <a:xfrm>
          <a:off x="21075727" y="94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4" name="正方形/長方形 5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5" name="正方形/長方形 5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6" name="正方形/長方形 5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7" name="正方形/長方形 5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8" name="正方形/長方形 5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9" name="正方形/長方形 5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0" name="正方形/長方形 5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1" name="正方形/長方形 5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2" name="テキスト ボックス 5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3" name="直線コネクタ 5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14" name="テキスト ボックス 51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87</xdr:row>
      <xdr:rowOff>38100</xdr:rowOff>
    </xdr:from>
    <xdr:to>
      <xdr:col>24</xdr:col>
      <xdr:colOff>644525</xdr:colOff>
      <xdr:row>87</xdr:row>
      <xdr:rowOff>38100</xdr:rowOff>
    </xdr:to>
    <xdr:cxnSp macro="">
      <xdr:nvCxnSpPr>
        <xdr:cNvPr id="515" name="直線コネクタ 514"/>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67327</xdr:rowOff>
    </xdr:from>
    <xdr:ext cx="403059" cy="259045"/>
    <xdr:sp macro="" textlink="">
      <xdr:nvSpPr>
        <xdr:cNvPr id="516" name="テキスト ボックス 515"/>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517" name="直線コネクタ 516"/>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518" name="テキスト ボックス 517"/>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152400</xdr:rowOff>
    </xdr:from>
    <xdr:to>
      <xdr:col>24</xdr:col>
      <xdr:colOff>644525</xdr:colOff>
      <xdr:row>83</xdr:row>
      <xdr:rowOff>152400</xdr:rowOff>
    </xdr:to>
    <xdr:cxnSp macro="">
      <xdr:nvCxnSpPr>
        <xdr:cNvPr id="519" name="直線コネクタ 518"/>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10177</xdr:rowOff>
    </xdr:from>
    <xdr:ext cx="403059" cy="259045"/>
    <xdr:sp macro="" textlink="">
      <xdr:nvSpPr>
        <xdr:cNvPr id="520" name="テキスト ボックス 519"/>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1" name="直線コネクタ 52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2" name="テキスト ボックス 52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95250</xdr:rowOff>
    </xdr:from>
    <xdr:to>
      <xdr:col>24</xdr:col>
      <xdr:colOff>644525</xdr:colOff>
      <xdr:row>80</xdr:row>
      <xdr:rowOff>95250</xdr:rowOff>
    </xdr:to>
    <xdr:cxnSp macro="">
      <xdr:nvCxnSpPr>
        <xdr:cNvPr id="523" name="直線コネクタ 522"/>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124477</xdr:rowOff>
    </xdr:from>
    <xdr:ext cx="403059" cy="259045"/>
    <xdr:sp macro="" textlink="">
      <xdr:nvSpPr>
        <xdr:cNvPr id="524" name="テキスト ボックス 523"/>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525" name="直線コネクタ 524"/>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526" name="テキスト ボックス 525"/>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38100</xdr:rowOff>
    </xdr:from>
    <xdr:to>
      <xdr:col>24</xdr:col>
      <xdr:colOff>644525</xdr:colOff>
      <xdr:row>77</xdr:row>
      <xdr:rowOff>38100</xdr:rowOff>
    </xdr:to>
    <xdr:cxnSp macro="">
      <xdr:nvCxnSpPr>
        <xdr:cNvPr id="527" name="直線コネクタ 526"/>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67327</xdr:rowOff>
    </xdr:from>
    <xdr:ext cx="403059" cy="259045"/>
    <xdr:sp macro="" textlink="">
      <xdr:nvSpPr>
        <xdr:cNvPr id="528" name="テキスト ボックス 527"/>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9" name="直線コネクタ 5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30" name="テキスト ボックス 52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60961</xdr:rowOff>
    </xdr:from>
    <xdr:to>
      <xdr:col>23</xdr:col>
      <xdr:colOff>516889</xdr:colOff>
      <xdr:row>85</xdr:row>
      <xdr:rowOff>169545</xdr:rowOff>
    </xdr:to>
    <xdr:cxnSp macro="">
      <xdr:nvCxnSpPr>
        <xdr:cNvPr id="532" name="直線コネクタ 531"/>
        <xdr:cNvCxnSpPr/>
      </xdr:nvCxnSpPr>
      <xdr:spPr>
        <a:xfrm flipV="1">
          <a:off x="16318864" y="13434061"/>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1922</xdr:rowOff>
    </xdr:from>
    <xdr:ext cx="405111" cy="259045"/>
    <xdr:sp macro="" textlink="">
      <xdr:nvSpPr>
        <xdr:cNvPr id="533" name="【消防施設】&#10;有形固定資産減価償却率最小値テキスト"/>
        <xdr:cNvSpPr txBox="1"/>
      </xdr:nvSpPr>
      <xdr:spPr>
        <a:xfrm>
          <a:off x="16408400" y="1474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169545</xdr:rowOff>
    </xdr:from>
    <xdr:to>
      <xdr:col>23</xdr:col>
      <xdr:colOff>606425</xdr:colOff>
      <xdr:row>85</xdr:row>
      <xdr:rowOff>169545</xdr:rowOff>
    </xdr:to>
    <xdr:cxnSp macro="">
      <xdr:nvCxnSpPr>
        <xdr:cNvPr id="534" name="直線コネクタ 533"/>
        <xdr:cNvCxnSpPr/>
      </xdr:nvCxnSpPr>
      <xdr:spPr>
        <a:xfrm>
          <a:off x="16230600" y="1474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7638</xdr:rowOff>
    </xdr:from>
    <xdr:ext cx="405111" cy="259045"/>
    <xdr:sp macro="" textlink="">
      <xdr:nvSpPr>
        <xdr:cNvPr id="535" name="【消防施設】&#10;有形固定資産減価償却率最大値テキスト"/>
        <xdr:cNvSpPr txBox="1"/>
      </xdr:nvSpPr>
      <xdr:spPr>
        <a:xfrm>
          <a:off x="16408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78</xdr:row>
      <xdr:rowOff>60961</xdr:rowOff>
    </xdr:from>
    <xdr:to>
      <xdr:col>23</xdr:col>
      <xdr:colOff>606425</xdr:colOff>
      <xdr:row>78</xdr:row>
      <xdr:rowOff>60961</xdr:rowOff>
    </xdr:to>
    <xdr:cxnSp macro="">
      <xdr:nvCxnSpPr>
        <xdr:cNvPr id="536" name="直線コネクタ 535"/>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111459</xdr:rowOff>
    </xdr:from>
    <xdr:ext cx="405111" cy="259045"/>
    <xdr:sp macro="" textlink="">
      <xdr:nvSpPr>
        <xdr:cNvPr id="537" name="【消防施設】&#10;有形固定資産減価償却率平均値テキスト"/>
        <xdr:cNvSpPr txBox="1"/>
      </xdr:nvSpPr>
      <xdr:spPr>
        <a:xfrm>
          <a:off x="16408400" y="13998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133032</xdr:rowOff>
    </xdr:from>
    <xdr:to>
      <xdr:col>23</xdr:col>
      <xdr:colOff>568325</xdr:colOff>
      <xdr:row>82</xdr:row>
      <xdr:rowOff>63182</xdr:rowOff>
    </xdr:to>
    <xdr:sp macro="" textlink="">
      <xdr:nvSpPr>
        <xdr:cNvPr id="538" name="フローチャート : 判断 537"/>
        <xdr:cNvSpPr/>
      </xdr:nvSpPr>
      <xdr:spPr>
        <a:xfrm>
          <a:off x="16268700" y="140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104457</xdr:rowOff>
    </xdr:from>
    <xdr:to>
      <xdr:col>22</xdr:col>
      <xdr:colOff>415925</xdr:colOff>
      <xdr:row>82</xdr:row>
      <xdr:rowOff>34607</xdr:rowOff>
    </xdr:to>
    <xdr:sp macro="" textlink="">
      <xdr:nvSpPr>
        <xdr:cNvPr id="539" name="フローチャート : 判断 538"/>
        <xdr:cNvSpPr/>
      </xdr:nvSpPr>
      <xdr:spPr>
        <a:xfrm>
          <a:off x="15430500" y="1399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51134</xdr:rowOff>
    </xdr:from>
    <xdr:ext cx="405111" cy="259045"/>
    <xdr:sp macro="" textlink="">
      <xdr:nvSpPr>
        <xdr:cNvPr id="540" name="n_1aveValue【消防施設】&#10;有形固定資産減価償却率"/>
        <xdr:cNvSpPr txBox="1"/>
      </xdr:nvSpPr>
      <xdr:spPr>
        <a:xfrm>
          <a:off x="15266043" y="13767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1" name="テキスト ボックス 54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2" name="テキスト ボックス 54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3" name="テキスト ボックス 54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4" name="テキスト ボックス 54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5" name="テキスト ボックス 54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13018</xdr:rowOff>
    </xdr:from>
    <xdr:to>
      <xdr:col>22</xdr:col>
      <xdr:colOff>415925</xdr:colOff>
      <xdr:row>83</xdr:row>
      <xdr:rowOff>114618</xdr:rowOff>
    </xdr:to>
    <xdr:sp macro="" textlink="">
      <xdr:nvSpPr>
        <xdr:cNvPr id="546" name="円/楕円 545"/>
        <xdr:cNvSpPr/>
      </xdr:nvSpPr>
      <xdr:spPr>
        <a:xfrm>
          <a:off x="15430500" y="1424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105745</xdr:rowOff>
    </xdr:from>
    <xdr:ext cx="405111" cy="259045"/>
    <xdr:sp macro="" textlink="">
      <xdr:nvSpPr>
        <xdr:cNvPr id="547" name="n_1mainValue【消防施設】&#10;有形固定資産減価償却率"/>
        <xdr:cNvSpPr txBox="1"/>
      </xdr:nvSpPr>
      <xdr:spPr>
        <a:xfrm>
          <a:off x="15266043" y="14336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8" name="正方形/長方形 5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9" name="正方形/長方形 5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0" name="正方形/長方形 5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1" name="正方形/長方形 5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2" name="正方形/長方形 5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3" name="正方形/長方形 5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4" name="正方形/長方形 5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5" name="正方形/長方形 5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6" name="テキスト ボックス 5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7" name="直線コネクタ 5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8" name="直線コネクタ 55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9" name="テキスト ボックス 55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60" name="直線コネクタ 55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61" name="テキスト ボックス 56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62" name="直線コネクタ 56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63" name="テキスト ボックス 56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64" name="直線コネクタ 56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65" name="テキスト ボックス 56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6" name="直線コネクタ 56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7" name="テキスト ボックス 56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8" name="直線コネクタ 5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9" name="テキスト ボックス 5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139700</xdr:rowOff>
    </xdr:from>
    <xdr:to>
      <xdr:col>32</xdr:col>
      <xdr:colOff>186689</xdr:colOff>
      <xdr:row>86</xdr:row>
      <xdr:rowOff>50800</xdr:rowOff>
    </xdr:to>
    <xdr:cxnSp macro="">
      <xdr:nvCxnSpPr>
        <xdr:cNvPr id="571" name="直線コネクタ 570"/>
        <xdr:cNvCxnSpPr/>
      </xdr:nvCxnSpPr>
      <xdr:spPr>
        <a:xfrm flipV="1">
          <a:off x="22160864" y="135128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54627</xdr:rowOff>
    </xdr:from>
    <xdr:ext cx="469744" cy="259045"/>
    <xdr:sp macro="" textlink="">
      <xdr:nvSpPr>
        <xdr:cNvPr id="572" name="【消防施設】&#10;一人当たり面積最小値テキスト"/>
        <xdr:cNvSpPr txBox="1"/>
      </xdr:nvSpPr>
      <xdr:spPr>
        <a:xfrm>
          <a:off x="22250400"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50800</xdr:rowOff>
    </xdr:from>
    <xdr:to>
      <xdr:col>32</xdr:col>
      <xdr:colOff>276225</xdr:colOff>
      <xdr:row>86</xdr:row>
      <xdr:rowOff>50800</xdr:rowOff>
    </xdr:to>
    <xdr:cxnSp macro="">
      <xdr:nvCxnSpPr>
        <xdr:cNvPr id="573" name="直線コネクタ 572"/>
        <xdr:cNvCxnSpPr/>
      </xdr:nvCxnSpPr>
      <xdr:spPr>
        <a:xfrm>
          <a:off x="22072600" y="1479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86377</xdr:rowOff>
    </xdr:from>
    <xdr:ext cx="469744" cy="259045"/>
    <xdr:sp macro="" textlink="">
      <xdr:nvSpPr>
        <xdr:cNvPr id="574" name="【消防施設】&#10;一人当たり面積最大値テキスト"/>
        <xdr:cNvSpPr txBox="1"/>
      </xdr:nvSpPr>
      <xdr:spPr>
        <a:xfrm>
          <a:off x="22250400"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0.106</a:t>
          </a:r>
          <a:endParaRPr kumimoji="1" lang="ja-JP" altLang="en-US" sz="1000" b="1">
            <a:latin typeface="ＭＳ Ｐゴシック"/>
          </a:endParaRPr>
        </a:p>
      </xdr:txBody>
    </xdr:sp>
    <xdr:clientData/>
  </xdr:oneCellAnchor>
  <xdr:twoCellAnchor>
    <xdr:from>
      <xdr:col>32</xdr:col>
      <xdr:colOff>98425</xdr:colOff>
      <xdr:row>78</xdr:row>
      <xdr:rowOff>139700</xdr:rowOff>
    </xdr:from>
    <xdr:to>
      <xdr:col>32</xdr:col>
      <xdr:colOff>276225</xdr:colOff>
      <xdr:row>78</xdr:row>
      <xdr:rowOff>139700</xdr:rowOff>
    </xdr:to>
    <xdr:cxnSp macro="">
      <xdr:nvCxnSpPr>
        <xdr:cNvPr id="575" name="直線コネクタ 574"/>
        <xdr:cNvCxnSpPr/>
      </xdr:nvCxnSpPr>
      <xdr:spPr>
        <a:xfrm>
          <a:off x="22072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86377</xdr:rowOff>
    </xdr:from>
    <xdr:ext cx="469744" cy="259045"/>
    <xdr:sp macro="" textlink="">
      <xdr:nvSpPr>
        <xdr:cNvPr id="576" name="【消防施設】&#10;一人当たり面積平均値テキスト"/>
        <xdr:cNvSpPr txBox="1"/>
      </xdr:nvSpPr>
      <xdr:spPr>
        <a:xfrm>
          <a:off x="22250400" y="1431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107950</xdr:rowOff>
    </xdr:from>
    <xdr:to>
      <xdr:col>32</xdr:col>
      <xdr:colOff>238125</xdr:colOff>
      <xdr:row>84</xdr:row>
      <xdr:rowOff>38100</xdr:rowOff>
    </xdr:to>
    <xdr:sp macro="" textlink="">
      <xdr:nvSpPr>
        <xdr:cNvPr id="577" name="フローチャート : 判断 576"/>
        <xdr:cNvSpPr/>
      </xdr:nvSpPr>
      <xdr:spPr>
        <a:xfrm>
          <a:off x="22110700" y="1433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69850</xdr:rowOff>
    </xdr:from>
    <xdr:to>
      <xdr:col>31</xdr:col>
      <xdr:colOff>85725</xdr:colOff>
      <xdr:row>84</xdr:row>
      <xdr:rowOff>0</xdr:rowOff>
    </xdr:to>
    <xdr:sp macro="" textlink="">
      <xdr:nvSpPr>
        <xdr:cNvPr id="578" name="フローチャート : 判断 577"/>
        <xdr:cNvSpPr/>
      </xdr:nvSpPr>
      <xdr:spPr>
        <a:xfrm>
          <a:off x="21272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162577</xdr:rowOff>
    </xdr:from>
    <xdr:ext cx="469744" cy="259045"/>
    <xdr:sp macro="" textlink="">
      <xdr:nvSpPr>
        <xdr:cNvPr id="579" name="n_1aveValue【消防施設】&#10;一人当たり面積"/>
        <xdr:cNvSpPr txBox="1"/>
      </xdr:nvSpPr>
      <xdr:spPr>
        <a:xfrm>
          <a:off x="210757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0" name="テキスト ボックス 5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1" name="テキスト ボックス 5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2" name="テキスト ボックス 5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3" name="テキスト ボックス 5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4" name="テキスト ボックス 5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152400</xdr:rowOff>
    </xdr:from>
    <xdr:to>
      <xdr:col>31</xdr:col>
      <xdr:colOff>85725</xdr:colOff>
      <xdr:row>83</xdr:row>
      <xdr:rowOff>82550</xdr:rowOff>
    </xdr:to>
    <xdr:sp macro="" textlink="">
      <xdr:nvSpPr>
        <xdr:cNvPr id="585" name="円/楕円 584"/>
        <xdr:cNvSpPr/>
      </xdr:nvSpPr>
      <xdr:spPr>
        <a:xfrm>
          <a:off x="21272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99077</xdr:rowOff>
    </xdr:from>
    <xdr:ext cx="469744" cy="259045"/>
    <xdr:sp macro="" textlink="">
      <xdr:nvSpPr>
        <xdr:cNvPr id="586" name="n_1mainValue【消防施設】&#10;一人当たり面積"/>
        <xdr:cNvSpPr txBox="1"/>
      </xdr:nvSpPr>
      <xdr:spPr>
        <a:xfrm>
          <a:off x="21075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8" name="正方形/長方形 5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9" name="正方形/長方形 5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0" name="正方形/長方形 5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1" name="正方形/長方形 5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2" name="正方形/長方形 5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3" name="正方形/長方形 5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4" name="正方形/長方形 5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5" name="テキスト ボックス 5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6" name="直線コネクタ 5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97" name="直線コネクタ 59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98" name="テキスト ボックス 59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9" name="直線コネクタ 59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00" name="テキスト ボックス 59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01" name="直線コネクタ 60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02" name="テキスト ボックス 60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03" name="直線コネクタ 60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04" name="テキスト ボックス 60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05" name="直線コネクタ 60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06" name="テキスト ボックス 60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07" name="直線コネクタ 60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08" name="テキスト ボックス 60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9" name="直線コネクタ 6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0" name="テキスト ボックス 6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113756</xdr:rowOff>
    </xdr:from>
    <xdr:to>
      <xdr:col>23</xdr:col>
      <xdr:colOff>516889</xdr:colOff>
      <xdr:row>107</xdr:row>
      <xdr:rowOff>149679</xdr:rowOff>
    </xdr:to>
    <xdr:cxnSp macro="">
      <xdr:nvCxnSpPr>
        <xdr:cNvPr id="612" name="直線コネクタ 611"/>
        <xdr:cNvCxnSpPr/>
      </xdr:nvCxnSpPr>
      <xdr:spPr>
        <a:xfrm flipV="1">
          <a:off x="16318864" y="17258756"/>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153506</xdr:rowOff>
    </xdr:from>
    <xdr:ext cx="405111" cy="259045"/>
    <xdr:sp macro="" textlink="">
      <xdr:nvSpPr>
        <xdr:cNvPr id="613" name="【庁舎】&#10;有形固定資産減価償却率最小値テキスト"/>
        <xdr:cNvSpPr txBox="1"/>
      </xdr:nvSpPr>
      <xdr:spPr>
        <a:xfrm>
          <a:off x="16408400" y="1849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23</xdr:col>
      <xdr:colOff>428625</xdr:colOff>
      <xdr:row>107</xdr:row>
      <xdr:rowOff>149679</xdr:rowOff>
    </xdr:from>
    <xdr:to>
      <xdr:col>23</xdr:col>
      <xdr:colOff>606425</xdr:colOff>
      <xdr:row>107</xdr:row>
      <xdr:rowOff>149679</xdr:rowOff>
    </xdr:to>
    <xdr:cxnSp macro="">
      <xdr:nvCxnSpPr>
        <xdr:cNvPr id="614" name="直線コネクタ 613"/>
        <xdr:cNvCxnSpPr/>
      </xdr:nvCxnSpPr>
      <xdr:spPr>
        <a:xfrm>
          <a:off x="16230600" y="184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60433</xdr:rowOff>
    </xdr:from>
    <xdr:ext cx="405111" cy="259045"/>
    <xdr:sp macro="" textlink="">
      <xdr:nvSpPr>
        <xdr:cNvPr id="615" name="【庁舎】&#10;有形固定資産減価償却率最大値テキスト"/>
        <xdr:cNvSpPr txBox="1"/>
      </xdr:nvSpPr>
      <xdr:spPr>
        <a:xfrm>
          <a:off x="164084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23</xdr:col>
      <xdr:colOff>428625</xdr:colOff>
      <xdr:row>100</xdr:row>
      <xdr:rowOff>113756</xdr:rowOff>
    </xdr:from>
    <xdr:to>
      <xdr:col>23</xdr:col>
      <xdr:colOff>606425</xdr:colOff>
      <xdr:row>100</xdr:row>
      <xdr:rowOff>113756</xdr:rowOff>
    </xdr:to>
    <xdr:cxnSp macro="">
      <xdr:nvCxnSpPr>
        <xdr:cNvPr id="616" name="直線コネクタ 615"/>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116495</xdr:rowOff>
    </xdr:from>
    <xdr:ext cx="405111" cy="259045"/>
    <xdr:sp macro="" textlink="">
      <xdr:nvSpPr>
        <xdr:cNvPr id="617" name="【庁舎】&#10;有形固定資産減価償却率平均値テキスト"/>
        <xdr:cNvSpPr txBox="1"/>
      </xdr:nvSpPr>
      <xdr:spPr>
        <a:xfrm>
          <a:off x="16408400" y="179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138068</xdr:rowOff>
    </xdr:from>
    <xdr:to>
      <xdr:col>23</xdr:col>
      <xdr:colOff>568325</xdr:colOff>
      <xdr:row>105</xdr:row>
      <xdr:rowOff>68218</xdr:rowOff>
    </xdr:to>
    <xdr:sp macro="" textlink="">
      <xdr:nvSpPr>
        <xdr:cNvPr id="618" name="フローチャート : 判断 617"/>
        <xdr:cNvSpPr/>
      </xdr:nvSpPr>
      <xdr:spPr>
        <a:xfrm>
          <a:off x="16268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152763</xdr:rowOff>
    </xdr:from>
    <xdr:to>
      <xdr:col>22</xdr:col>
      <xdr:colOff>415925</xdr:colOff>
      <xdr:row>103</xdr:row>
      <xdr:rowOff>82913</xdr:rowOff>
    </xdr:to>
    <xdr:sp macro="" textlink="">
      <xdr:nvSpPr>
        <xdr:cNvPr id="619" name="フローチャート : 判断 618"/>
        <xdr:cNvSpPr/>
      </xdr:nvSpPr>
      <xdr:spPr>
        <a:xfrm>
          <a:off x="15430500" y="1764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99440</xdr:rowOff>
    </xdr:from>
    <xdr:ext cx="405111" cy="259045"/>
    <xdr:sp macro="" textlink="">
      <xdr:nvSpPr>
        <xdr:cNvPr id="620" name="n_1aveValue【庁舎】&#10;有形固定資産減価償却率"/>
        <xdr:cNvSpPr txBox="1"/>
      </xdr:nvSpPr>
      <xdr:spPr>
        <a:xfrm>
          <a:off x="15266043" y="1741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9071</xdr:rowOff>
    </xdr:from>
    <xdr:to>
      <xdr:col>22</xdr:col>
      <xdr:colOff>415925</xdr:colOff>
      <xdr:row>106</xdr:row>
      <xdr:rowOff>110671</xdr:rowOff>
    </xdr:to>
    <xdr:sp macro="" textlink="">
      <xdr:nvSpPr>
        <xdr:cNvPr id="626" name="円/楕円 625"/>
        <xdr:cNvSpPr/>
      </xdr:nvSpPr>
      <xdr:spPr>
        <a:xfrm>
          <a:off x="15430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101798</xdr:rowOff>
    </xdr:from>
    <xdr:ext cx="405111" cy="259045"/>
    <xdr:sp macro="" textlink="">
      <xdr:nvSpPr>
        <xdr:cNvPr id="627" name="n_1mainValue【庁舎】&#10;有形固定資産減価償却率"/>
        <xdr:cNvSpPr txBox="1"/>
      </xdr:nvSpPr>
      <xdr:spPr>
        <a:xfrm>
          <a:off x="15266043"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8" name="テキスト ボックス 63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39" name="直線コネクタ 63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0" name="テキスト ボックス 63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1" name="直線コネクタ 64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2" name="テキスト ボックス 64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3" name="直線コネクタ 64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4" name="テキスト ボックス 64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5" name="直線コネクタ 64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6" name="テキスト ボックス 64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47" name="直線コネクタ 64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8" name="テキスト ボックス 64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9" name="直線コネクタ 6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0" name="テキスト ボックス 6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133350</xdr:rowOff>
    </xdr:to>
    <xdr:cxnSp macro="">
      <xdr:nvCxnSpPr>
        <xdr:cNvPr id="652" name="直線コネクタ 651"/>
        <xdr:cNvCxnSpPr/>
      </xdr:nvCxnSpPr>
      <xdr:spPr>
        <a:xfrm flipV="1">
          <a:off x="22160864" y="171259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137177</xdr:rowOff>
    </xdr:from>
    <xdr:ext cx="469744" cy="259045"/>
    <xdr:sp macro="" textlink="">
      <xdr:nvSpPr>
        <xdr:cNvPr id="653" name="【庁舎】&#10;一人当たり面積最小値テキスト"/>
        <xdr:cNvSpPr txBox="1"/>
      </xdr:nvSpPr>
      <xdr:spPr>
        <a:xfrm>
          <a:off x="222504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0.090</a:t>
          </a:r>
          <a:endParaRPr kumimoji="1" lang="ja-JP" altLang="en-US" sz="1000" b="1">
            <a:latin typeface="ＭＳ Ｐゴシック"/>
          </a:endParaRPr>
        </a:p>
      </xdr:txBody>
    </xdr:sp>
    <xdr:clientData/>
  </xdr:oneCellAnchor>
  <xdr:twoCellAnchor>
    <xdr:from>
      <xdr:col>32</xdr:col>
      <xdr:colOff>98425</xdr:colOff>
      <xdr:row>107</xdr:row>
      <xdr:rowOff>133350</xdr:rowOff>
    </xdr:from>
    <xdr:to>
      <xdr:col>32</xdr:col>
      <xdr:colOff>276225</xdr:colOff>
      <xdr:row>107</xdr:row>
      <xdr:rowOff>133350</xdr:rowOff>
    </xdr:to>
    <xdr:cxnSp macro="">
      <xdr:nvCxnSpPr>
        <xdr:cNvPr id="654" name="直線コネクタ 653"/>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655"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656" name="直線コネクタ 655"/>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101</xdr:row>
      <xdr:rowOff>137177</xdr:rowOff>
    </xdr:from>
    <xdr:ext cx="469744" cy="259045"/>
    <xdr:sp macro="" textlink="">
      <xdr:nvSpPr>
        <xdr:cNvPr id="657" name="【庁舎】&#10;一人当たり面積平均値テキスト"/>
        <xdr:cNvSpPr txBox="1"/>
      </xdr:nvSpPr>
      <xdr:spPr>
        <a:xfrm>
          <a:off x="22250400" y="1745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101</xdr:row>
      <xdr:rowOff>158750</xdr:rowOff>
    </xdr:from>
    <xdr:to>
      <xdr:col>32</xdr:col>
      <xdr:colOff>238125</xdr:colOff>
      <xdr:row>102</xdr:row>
      <xdr:rowOff>88900</xdr:rowOff>
    </xdr:to>
    <xdr:sp macro="" textlink="">
      <xdr:nvSpPr>
        <xdr:cNvPr id="658" name="フローチャート : 判断 657"/>
        <xdr:cNvSpPr/>
      </xdr:nvSpPr>
      <xdr:spPr>
        <a:xfrm>
          <a:off x="22110700" y="1747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659" name="フローチャート : 判断 658"/>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124477</xdr:rowOff>
    </xdr:from>
    <xdr:ext cx="469744" cy="259045"/>
    <xdr:sp macro="" textlink="">
      <xdr:nvSpPr>
        <xdr:cNvPr id="660" name="n_1aveValue【庁舎】&#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109</xdr:row>
      <xdr:rowOff>25400</xdr:rowOff>
    </xdr:from>
    <xdr:to>
      <xdr:col>31</xdr:col>
      <xdr:colOff>85725</xdr:colOff>
      <xdr:row>109</xdr:row>
      <xdr:rowOff>127000</xdr:rowOff>
    </xdr:to>
    <xdr:sp macro="" textlink="">
      <xdr:nvSpPr>
        <xdr:cNvPr id="666" name="円/楕円 665"/>
        <xdr:cNvSpPr/>
      </xdr:nvSpPr>
      <xdr:spPr>
        <a:xfrm>
          <a:off x="21272500" y="187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109</xdr:row>
      <xdr:rowOff>118127</xdr:rowOff>
    </xdr:from>
    <xdr:ext cx="469744" cy="259045"/>
    <xdr:sp macro="" textlink="">
      <xdr:nvSpPr>
        <xdr:cNvPr id="667" name="n_1mainValue【庁舎】&#10;一人当たり面積"/>
        <xdr:cNvSpPr txBox="1"/>
      </xdr:nvSpPr>
      <xdr:spPr>
        <a:xfrm>
          <a:off x="21075727" y="188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8" name="正方形/長方形 6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9" name="正方形/長方形 6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0" name="テキスト ボックス 6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年度は統一的な基準への移行に伴い新基準による資産評価、固定資産台帳の整備を行った。引き続き、公共施設等総合管理計画との整合性を図りつつ老朽化対策を行っていく。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神奈川県秦野市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162,809
159,768
103.76
49,450,015
47,516,344
1,601,792
29,093,432
32,967,505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31.7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ea"/>
              <a:ea typeface="+mn-ea"/>
              <a:cs typeface="+mn-cs"/>
            </a:rPr>
            <a:t>　単年度指数は、平成</a:t>
          </a:r>
          <a:r>
            <a:rPr kumimoji="1" lang="en-US" altLang="ja-JP" sz="1050">
              <a:solidFill>
                <a:schemeClr val="dk1"/>
              </a:solidFill>
              <a:effectLst/>
              <a:latin typeface="+mn-ea"/>
              <a:ea typeface="+mn-ea"/>
              <a:cs typeface="+mn-cs"/>
            </a:rPr>
            <a:t>21</a:t>
          </a:r>
          <a:r>
            <a:rPr kumimoji="1" lang="ja-JP" altLang="ja-JP" sz="1050">
              <a:solidFill>
                <a:schemeClr val="dk1"/>
              </a:solidFill>
              <a:effectLst/>
              <a:latin typeface="+mn-ea"/>
              <a:ea typeface="+mn-ea"/>
              <a:cs typeface="+mn-cs"/>
            </a:rPr>
            <a:t>年度に</a:t>
          </a:r>
          <a:r>
            <a:rPr kumimoji="1" lang="en-US" altLang="ja-JP" sz="1050">
              <a:solidFill>
                <a:schemeClr val="dk1"/>
              </a:solidFill>
              <a:effectLst/>
              <a:latin typeface="+mn-ea"/>
              <a:ea typeface="+mn-ea"/>
              <a:cs typeface="+mn-cs"/>
            </a:rPr>
            <a:t>1.0</a:t>
          </a:r>
          <a:r>
            <a:rPr kumimoji="1" lang="ja-JP" altLang="ja-JP" sz="1050">
              <a:solidFill>
                <a:schemeClr val="dk1"/>
              </a:solidFill>
              <a:effectLst/>
              <a:latin typeface="+mn-ea"/>
              <a:ea typeface="+mn-ea"/>
              <a:cs typeface="+mn-cs"/>
            </a:rPr>
            <a:t>を</a:t>
          </a:r>
          <a:r>
            <a:rPr kumimoji="1" lang="ja-JP" altLang="en-US" sz="1050">
              <a:solidFill>
                <a:schemeClr val="dk1"/>
              </a:solidFill>
              <a:effectLst/>
              <a:latin typeface="+mn-ea"/>
              <a:ea typeface="+mn-ea"/>
              <a:cs typeface="+mn-cs"/>
            </a:rPr>
            <a:t>下回り</a:t>
          </a:r>
          <a:r>
            <a:rPr kumimoji="1" lang="ja-JP" altLang="ja-JP" sz="1050">
              <a:solidFill>
                <a:schemeClr val="dk1"/>
              </a:solidFill>
              <a:effectLst/>
              <a:latin typeface="+mn-ea"/>
              <a:ea typeface="+mn-ea"/>
              <a:cs typeface="+mn-cs"/>
            </a:rPr>
            <a:t>、以降も</a:t>
          </a:r>
          <a:r>
            <a:rPr kumimoji="1" lang="ja-JP" altLang="en-US" sz="1050">
              <a:solidFill>
                <a:schemeClr val="dk1"/>
              </a:solidFill>
              <a:effectLst/>
              <a:latin typeface="+mn-ea"/>
              <a:ea typeface="+mn-ea"/>
              <a:cs typeface="+mn-cs"/>
            </a:rPr>
            <a:t>税収減、社会保障費の増という構図の中で</a:t>
          </a:r>
          <a:r>
            <a:rPr kumimoji="1" lang="en-US" altLang="ja-JP" sz="1050">
              <a:solidFill>
                <a:schemeClr val="dk1"/>
              </a:solidFill>
              <a:effectLst/>
              <a:latin typeface="+mn-ea"/>
              <a:ea typeface="+mn-ea"/>
              <a:cs typeface="+mn-cs"/>
            </a:rPr>
            <a:t>8</a:t>
          </a:r>
          <a:r>
            <a:rPr kumimoji="1" lang="ja-JP" altLang="ja-JP" sz="1050">
              <a:solidFill>
                <a:schemeClr val="dk1"/>
              </a:solidFill>
              <a:effectLst/>
              <a:latin typeface="+mn-ea"/>
              <a:ea typeface="+mn-ea"/>
              <a:cs typeface="+mn-cs"/>
            </a:rPr>
            <a:t>年続けて交付団体となっている。</a:t>
          </a:r>
          <a:r>
            <a:rPr kumimoji="1" lang="en-US" altLang="ja-JP" sz="1050">
              <a:solidFill>
                <a:schemeClr val="dk1"/>
              </a:solidFill>
              <a:effectLst/>
              <a:latin typeface="+mn-ea"/>
              <a:ea typeface="+mn-ea"/>
              <a:cs typeface="+mn-cs"/>
            </a:rPr>
            <a:t>H28</a:t>
          </a:r>
          <a:r>
            <a:rPr kumimoji="1" lang="ja-JP" altLang="ja-JP" sz="1050">
              <a:solidFill>
                <a:schemeClr val="dk1"/>
              </a:solidFill>
              <a:effectLst/>
              <a:latin typeface="+mn-ea"/>
              <a:ea typeface="+mn-ea"/>
              <a:cs typeface="+mn-cs"/>
            </a:rPr>
            <a:t>年度は、前年度</a:t>
          </a:r>
          <a:r>
            <a:rPr kumimoji="1" lang="ja-JP" altLang="en-US" sz="1050">
              <a:solidFill>
                <a:schemeClr val="dk1"/>
              </a:solidFill>
              <a:effectLst/>
              <a:latin typeface="+mn-ea"/>
              <a:ea typeface="+mn-ea"/>
              <a:cs typeface="+mn-cs"/>
            </a:rPr>
            <a:t>の数値</a:t>
          </a:r>
          <a:r>
            <a:rPr kumimoji="1" lang="en-US" altLang="ja-JP" sz="1050">
              <a:solidFill>
                <a:schemeClr val="dk1"/>
              </a:solidFill>
              <a:effectLst/>
              <a:latin typeface="+mn-ea"/>
              <a:ea typeface="+mn-ea"/>
              <a:cs typeface="+mn-cs"/>
            </a:rPr>
            <a:t>0.903</a:t>
          </a:r>
          <a:r>
            <a:rPr kumimoji="1" lang="ja-JP" altLang="ja-JP" sz="1050">
              <a:solidFill>
                <a:schemeClr val="dk1"/>
              </a:solidFill>
              <a:effectLst/>
              <a:latin typeface="+mn-ea"/>
              <a:ea typeface="+mn-ea"/>
              <a:cs typeface="+mn-cs"/>
            </a:rPr>
            <a:t>に比べて</a:t>
          </a:r>
          <a:r>
            <a:rPr kumimoji="1" lang="en-US" altLang="ja-JP" sz="1050">
              <a:solidFill>
                <a:schemeClr val="dk1"/>
              </a:solidFill>
              <a:effectLst/>
              <a:latin typeface="+mn-ea"/>
              <a:ea typeface="+mn-ea"/>
              <a:cs typeface="+mn-cs"/>
            </a:rPr>
            <a:t>0.001</a:t>
          </a:r>
          <a:r>
            <a:rPr kumimoji="1" lang="ja-JP" altLang="ja-JP" sz="1050">
              <a:solidFill>
                <a:schemeClr val="dk1"/>
              </a:solidFill>
              <a:effectLst/>
              <a:latin typeface="+mn-ea"/>
              <a:ea typeface="+mn-ea"/>
              <a:cs typeface="+mn-cs"/>
            </a:rPr>
            <a:t>の増</a:t>
          </a:r>
          <a:r>
            <a:rPr kumimoji="1" lang="ja-JP" altLang="en-US" sz="1050">
              <a:solidFill>
                <a:schemeClr val="dk1"/>
              </a:solidFill>
              <a:effectLst/>
              <a:latin typeface="+mn-ea"/>
              <a:ea typeface="+mn-ea"/>
              <a:cs typeface="+mn-cs"/>
            </a:rPr>
            <a:t>の</a:t>
          </a:r>
          <a:r>
            <a:rPr kumimoji="1" lang="en-US" altLang="ja-JP" sz="1050">
              <a:solidFill>
                <a:schemeClr val="dk1"/>
              </a:solidFill>
              <a:effectLst/>
              <a:latin typeface="+mn-ea"/>
              <a:ea typeface="+mn-ea"/>
              <a:cs typeface="+mn-cs"/>
            </a:rPr>
            <a:t>0.904</a:t>
          </a:r>
          <a:r>
            <a:rPr kumimoji="1" lang="ja-JP" altLang="ja-JP" sz="1050">
              <a:solidFill>
                <a:schemeClr val="dk1"/>
              </a:solidFill>
              <a:effectLst/>
              <a:latin typeface="+mn-ea"/>
              <a:ea typeface="+mn-ea"/>
              <a:cs typeface="+mn-cs"/>
            </a:rPr>
            <a:t>となっている</a:t>
          </a:r>
          <a:r>
            <a:rPr kumimoji="1" lang="ja-JP" altLang="en-US" sz="1050">
              <a:solidFill>
                <a:schemeClr val="dk1"/>
              </a:solidFill>
              <a:effectLst/>
              <a:latin typeface="+mn-ea"/>
              <a:ea typeface="+mn-ea"/>
              <a:cs typeface="+mn-cs"/>
            </a:rPr>
            <a:t>。</a:t>
          </a:r>
          <a:r>
            <a:rPr kumimoji="1" lang="ja-JP" altLang="ja-JP" sz="1050">
              <a:solidFill>
                <a:schemeClr val="dk1"/>
              </a:solidFill>
              <a:effectLst/>
              <a:latin typeface="+mn-ea"/>
              <a:ea typeface="+mn-ea"/>
              <a:cs typeface="+mn-cs"/>
            </a:rPr>
            <a:t>財政力指数の分母を構成する基準財政需要額については、社会保障費の増などにより＋</a:t>
          </a:r>
          <a:r>
            <a:rPr kumimoji="1" lang="en-US" altLang="ja-JP" sz="1050">
              <a:solidFill>
                <a:schemeClr val="dk1"/>
              </a:solidFill>
              <a:effectLst/>
              <a:latin typeface="+mn-ea"/>
              <a:ea typeface="+mn-ea"/>
              <a:cs typeface="+mn-cs"/>
            </a:rPr>
            <a:t>174,166</a:t>
          </a:r>
          <a:r>
            <a:rPr kumimoji="1" lang="ja-JP" altLang="ja-JP" sz="1050">
              <a:solidFill>
                <a:schemeClr val="dk1"/>
              </a:solidFill>
              <a:effectLst/>
              <a:latin typeface="+mn-ea"/>
              <a:ea typeface="+mn-ea"/>
              <a:cs typeface="+mn-cs"/>
            </a:rPr>
            <a:t>千円（＋</a:t>
          </a:r>
          <a:r>
            <a:rPr kumimoji="1" lang="en-US" altLang="ja-JP" sz="1050">
              <a:solidFill>
                <a:schemeClr val="dk1"/>
              </a:solidFill>
              <a:effectLst/>
              <a:latin typeface="+mn-ea"/>
              <a:ea typeface="+mn-ea"/>
              <a:cs typeface="+mn-cs"/>
            </a:rPr>
            <a:t>0.8</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の増</a:t>
          </a:r>
          <a:r>
            <a:rPr kumimoji="1" lang="ja-JP" altLang="ja-JP" sz="1050">
              <a:solidFill>
                <a:schemeClr val="dk1"/>
              </a:solidFill>
              <a:effectLst/>
              <a:latin typeface="+mn-ea"/>
              <a:ea typeface="+mn-ea"/>
              <a:cs typeface="+mn-cs"/>
            </a:rPr>
            <a:t>となる一方で、分子を構成する基準財政収入額について</a:t>
          </a:r>
          <a:r>
            <a:rPr kumimoji="1" lang="ja-JP" altLang="en-US" sz="1050">
              <a:solidFill>
                <a:schemeClr val="dk1"/>
              </a:solidFill>
              <a:effectLst/>
              <a:latin typeface="+mn-ea"/>
              <a:ea typeface="+mn-ea"/>
              <a:cs typeface="+mn-cs"/>
            </a:rPr>
            <a:t>は</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神奈川県全体の</a:t>
          </a:r>
          <a:r>
            <a:rPr kumimoji="1" lang="ja-JP" altLang="ja-JP" sz="1050">
              <a:solidFill>
                <a:schemeClr val="dk1"/>
              </a:solidFill>
              <a:effectLst/>
              <a:latin typeface="+mn-ea"/>
              <a:ea typeface="+mn-ea"/>
              <a:cs typeface="+mn-cs"/>
            </a:rPr>
            <a:t>地方消費税交付金</a:t>
          </a:r>
          <a:r>
            <a:rPr kumimoji="1" lang="ja-JP" altLang="en-US" sz="1050">
              <a:solidFill>
                <a:schemeClr val="dk1"/>
              </a:solidFill>
              <a:effectLst/>
              <a:latin typeface="+mn-ea"/>
              <a:ea typeface="+mn-ea"/>
              <a:cs typeface="+mn-cs"/>
            </a:rPr>
            <a:t>の見込額が従来分・引上げ分合わせて前年度比＋</a:t>
          </a:r>
          <a:r>
            <a:rPr kumimoji="1" lang="en-US" altLang="ja-JP" sz="1050">
              <a:solidFill>
                <a:schemeClr val="dk1"/>
              </a:solidFill>
              <a:effectLst/>
              <a:latin typeface="+mn-ea"/>
              <a:ea typeface="+mn-ea"/>
              <a:cs typeface="+mn-cs"/>
            </a:rPr>
            <a:t>11.3</a:t>
          </a:r>
          <a:r>
            <a:rPr kumimoji="1" lang="ja-JP" altLang="en-US" sz="1050">
              <a:solidFill>
                <a:schemeClr val="dk1"/>
              </a:solidFill>
              <a:effectLst/>
              <a:latin typeface="+mn-ea"/>
              <a:ea typeface="+mn-ea"/>
              <a:cs typeface="+mn-cs"/>
            </a:rPr>
            <a:t>％</a:t>
          </a:r>
          <a:r>
            <a:rPr kumimoji="1" lang="ja-JP" altLang="ja-JP" sz="1050">
              <a:solidFill>
                <a:schemeClr val="dk1"/>
              </a:solidFill>
              <a:effectLst/>
              <a:latin typeface="+mn-ea"/>
              <a:ea typeface="+mn-ea"/>
              <a:cs typeface="+mn-cs"/>
            </a:rPr>
            <a:t>の増</a:t>
          </a:r>
          <a:r>
            <a:rPr kumimoji="1" lang="ja-JP" altLang="en-US" sz="1050">
              <a:solidFill>
                <a:schemeClr val="dk1"/>
              </a:solidFill>
              <a:effectLst/>
              <a:latin typeface="+mn-ea"/>
              <a:ea typeface="+mn-ea"/>
              <a:cs typeface="+mn-cs"/>
            </a:rPr>
            <a:t>となったこと</a:t>
          </a:r>
          <a:r>
            <a:rPr kumimoji="1" lang="ja-JP" altLang="ja-JP" sz="1050">
              <a:solidFill>
                <a:schemeClr val="dk1"/>
              </a:solidFill>
              <a:effectLst/>
              <a:latin typeface="+mn-ea"/>
              <a:ea typeface="+mn-ea"/>
              <a:cs typeface="+mn-cs"/>
            </a:rPr>
            <a:t>に</a:t>
          </a:r>
          <a:r>
            <a:rPr kumimoji="1" lang="ja-JP" altLang="en-US" sz="1050">
              <a:solidFill>
                <a:schemeClr val="dk1"/>
              </a:solidFill>
              <a:effectLst/>
              <a:latin typeface="+mn-ea"/>
              <a:ea typeface="+mn-ea"/>
              <a:cs typeface="+mn-cs"/>
            </a:rPr>
            <a:t>伴い、本市の地方消費税の算定も</a:t>
          </a:r>
          <a:r>
            <a:rPr kumimoji="1" lang="ja-JP" altLang="ja-JP" sz="1050">
              <a:solidFill>
                <a:schemeClr val="dk1"/>
              </a:solidFill>
              <a:effectLst/>
              <a:latin typeface="+mn-ea"/>
              <a:ea typeface="+mn-ea"/>
              <a:cs typeface="+mn-cs"/>
            </a:rPr>
            <a:t>前年度に比べて＋</a:t>
          </a:r>
          <a:r>
            <a:rPr kumimoji="1" lang="en-US" altLang="ja-JP" sz="1050">
              <a:solidFill>
                <a:schemeClr val="dk1"/>
              </a:solidFill>
              <a:effectLst/>
              <a:latin typeface="+mn-ea"/>
              <a:ea typeface="+mn-ea"/>
              <a:cs typeface="+mn-cs"/>
            </a:rPr>
            <a:t>210,951</a:t>
          </a:r>
          <a:r>
            <a:rPr kumimoji="1" lang="ja-JP" altLang="ja-JP" sz="1050">
              <a:solidFill>
                <a:schemeClr val="dk1"/>
              </a:solidFill>
              <a:effectLst/>
              <a:latin typeface="+mn-ea"/>
              <a:ea typeface="+mn-ea"/>
              <a:cs typeface="+mn-cs"/>
            </a:rPr>
            <a:t>千円（＋</a:t>
          </a:r>
          <a:r>
            <a:rPr kumimoji="1" lang="en-US" altLang="ja-JP" sz="1050">
              <a:solidFill>
                <a:schemeClr val="dk1"/>
              </a:solidFill>
              <a:effectLst/>
              <a:latin typeface="+mn-ea"/>
              <a:ea typeface="+mn-ea"/>
              <a:cs typeface="+mn-cs"/>
            </a:rPr>
            <a:t>9.8</a:t>
          </a:r>
          <a:r>
            <a:rPr kumimoji="1" lang="ja-JP" altLang="ja-JP" sz="1050">
              <a:solidFill>
                <a:schemeClr val="dk1"/>
              </a:solidFill>
              <a:effectLst/>
              <a:latin typeface="+mn-ea"/>
              <a:ea typeface="+mn-ea"/>
              <a:cs typeface="+mn-cs"/>
            </a:rPr>
            <a:t>％）の増とな</a:t>
          </a:r>
          <a:r>
            <a:rPr kumimoji="1" lang="ja-JP" altLang="en-US" sz="1050">
              <a:solidFill>
                <a:schemeClr val="dk1"/>
              </a:solidFill>
              <a:effectLst/>
              <a:latin typeface="+mn-ea"/>
              <a:ea typeface="+mn-ea"/>
              <a:cs typeface="+mn-cs"/>
            </a:rPr>
            <a:t>ったことなどにより、全体としては＋</a:t>
          </a:r>
          <a:r>
            <a:rPr kumimoji="1" lang="en-US" altLang="ja-JP" sz="1050">
              <a:solidFill>
                <a:schemeClr val="dk1"/>
              </a:solidFill>
              <a:effectLst/>
              <a:latin typeface="+mn-ea"/>
              <a:ea typeface="+mn-ea"/>
              <a:cs typeface="+mn-cs"/>
            </a:rPr>
            <a:t>191,153</a:t>
          </a:r>
          <a:r>
            <a:rPr kumimoji="1" lang="ja-JP" altLang="en-US" sz="1050">
              <a:solidFill>
                <a:schemeClr val="dk1"/>
              </a:solidFill>
              <a:effectLst/>
              <a:latin typeface="+mn-ea"/>
              <a:ea typeface="+mn-ea"/>
              <a:cs typeface="+mn-cs"/>
            </a:rPr>
            <a:t>（＋</a:t>
          </a:r>
          <a:r>
            <a:rPr kumimoji="1" lang="en-US" altLang="ja-JP" sz="1050">
              <a:solidFill>
                <a:schemeClr val="dk1"/>
              </a:solidFill>
              <a:effectLst/>
              <a:latin typeface="+mn-ea"/>
              <a:ea typeface="+mn-ea"/>
              <a:cs typeface="+mn-cs"/>
            </a:rPr>
            <a:t>1.0</a:t>
          </a:r>
          <a:r>
            <a:rPr kumimoji="1" lang="ja-JP" altLang="en-US" sz="1050">
              <a:solidFill>
                <a:schemeClr val="dk1"/>
              </a:solidFill>
              <a:effectLst/>
              <a:latin typeface="+mn-ea"/>
              <a:ea typeface="+mn-ea"/>
              <a:cs typeface="+mn-cs"/>
            </a:rPr>
            <a:t>％）の増となり、</a:t>
          </a:r>
          <a:r>
            <a:rPr kumimoji="1" lang="ja-JP" altLang="ja-JP" sz="1050">
              <a:solidFill>
                <a:schemeClr val="dk1"/>
              </a:solidFill>
              <a:effectLst/>
              <a:latin typeface="+mn-ea"/>
              <a:ea typeface="+mn-ea"/>
              <a:cs typeface="+mn-cs"/>
            </a:rPr>
            <a:t>基準財政需要額の伸びを上回っ</a:t>
          </a:r>
          <a:r>
            <a:rPr kumimoji="1" lang="ja-JP" altLang="en-US" sz="1050">
              <a:solidFill>
                <a:schemeClr val="dk1"/>
              </a:solidFill>
              <a:effectLst/>
              <a:latin typeface="+mn-ea"/>
              <a:ea typeface="+mn-ea"/>
              <a:cs typeface="+mn-cs"/>
            </a:rPr>
            <a:t>た</a:t>
          </a:r>
          <a:r>
            <a:rPr kumimoji="1" lang="ja-JP" altLang="ja-JP" sz="1050">
              <a:solidFill>
                <a:schemeClr val="dk1"/>
              </a:solidFill>
              <a:effectLst/>
              <a:latin typeface="+mn-ea"/>
              <a:ea typeface="+mn-ea"/>
              <a:cs typeface="+mn-cs"/>
            </a:rPr>
            <a:t>ことが要因である。</a:t>
          </a:r>
          <a:endParaRPr lang="ja-JP" altLang="ja-JP" sz="105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127000</xdr:rowOff>
    </xdr:to>
    <xdr:cxnSp macro="">
      <xdr:nvCxnSpPr>
        <xdr:cNvPr id="68" name="直線コネクタ 67"/>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9"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127000</xdr:rowOff>
    </xdr:to>
    <xdr:cxnSp macro="">
      <xdr:nvCxnSpPr>
        <xdr:cNvPr id="71" name="直線コネクタ 70"/>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143228</xdr:rowOff>
    </xdr:from>
    <xdr:to>
      <xdr:col>6</xdr:col>
      <xdr:colOff>50800</xdr:colOff>
      <xdr:row>41</xdr:row>
      <xdr:rowOff>73378</xdr:rowOff>
    </xdr:to>
    <xdr:sp macro="" textlink="">
      <xdr:nvSpPr>
        <xdr:cNvPr id="72" name="フローチャート : 判断 71"/>
        <xdr:cNvSpPr/>
      </xdr:nvSpPr>
      <xdr:spPr>
        <a:xfrm>
          <a:off x="4064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58155</xdr:rowOff>
    </xdr:from>
    <xdr:ext cx="736600" cy="259045"/>
    <xdr:sp macro="" textlink="">
      <xdr:nvSpPr>
        <xdr:cNvPr id="73" name="テキスト ボックス 72"/>
        <xdr:cNvSpPr txBox="1"/>
      </xdr:nvSpPr>
      <xdr:spPr>
        <a:xfrm>
          <a:off x="3733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127000</xdr:rowOff>
    </xdr:to>
    <xdr:cxnSp macro="">
      <xdr:nvCxnSpPr>
        <xdr:cNvPr id="74" name="直線コネクタ 73"/>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127000</xdr:rowOff>
    </xdr:to>
    <xdr:cxnSp macro="">
      <xdr:nvCxnSpPr>
        <xdr:cNvPr id="77" name="直線コネクタ 76"/>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98372</xdr:rowOff>
    </xdr:from>
    <xdr:ext cx="762000" cy="259045"/>
    <xdr:sp macro="" textlink="">
      <xdr:nvSpPr>
        <xdr:cNvPr id="81" name="テキスト ボックス 80"/>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0" name="テキスト ボックス 8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1" name="円/楕円 90"/>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2" name="テキスト ボックス 91"/>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3" name="円/楕円 92"/>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4" name="テキスト ボックス 93"/>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5" name="円/楕円 94"/>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6" name="テキスト ボックス 95"/>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ea"/>
              <a:ea typeface="+mn-ea"/>
              <a:cs typeface="+mn-cs"/>
            </a:rPr>
            <a:t>　平成</a:t>
          </a:r>
          <a:r>
            <a:rPr kumimoji="1" lang="en-US" altLang="ja-JP" sz="1050">
              <a:solidFill>
                <a:schemeClr val="dk1"/>
              </a:solidFill>
              <a:effectLst/>
              <a:latin typeface="+mn-ea"/>
              <a:ea typeface="+mn-ea"/>
              <a:cs typeface="+mn-cs"/>
            </a:rPr>
            <a:t>25</a:t>
          </a:r>
          <a:r>
            <a:rPr kumimoji="1" lang="ja-JP" altLang="en-US" sz="1050">
              <a:solidFill>
                <a:schemeClr val="dk1"/>
              </a:solidFill>
              <a:effectLst/>
              <a:latin typeface="+mn-ea"/>
              <a:ea typeface="+mn-ea"/>
              <a:cs typeface="+mn-cs"/>
            </a:rPr>
            <a:t>年度に</a:t>
          </a:r>
          <a:r>
            <a:rPr kumimoji="1" lang="en-US" altLang="ja-JP" sz="1050">
              <a:solidFill>
                <a:schemeClr val="dk1"/>
              </a:solidFill>
              <a:effectLst/>
              <a:latin typeface="+mn-ea"/>
              <a:ea typeface="+mn-ea"/>
              <a:cs typeface="+mn-cs"/>
            </a:rPr>
            <a:t>6.5</a:t>
          </a:r>
          <a:r>
            <a:rPr kumimoji="1" lang="ja-JP" altLang="en-US" sz="1050">
              <a:solidFill>
                <a:schemeClr val="dk1"/>
              </a:solidFill>
              <a:effectLst/>
              <a:latin typeface="+mn-ea"/>
              <a:ea typeface="+mn-ea"/>
              <a:cs typeface="+mn-cs"/>
            </a:rPr>
            <a:t>％上昇した後、</a:t>
          </a:r>
          <a:r>
            <a:rPr kumimoji="1" lang="ja-JP" altLang="ja-JP" sz="1050">
              <a:solidFill>
                <a:schemeClr val="dk1"/>
              </a:solidFill>
              <a:effectLst/>
              <a:latin typeface="+mn-ea"/>
              <a:ea typeface="+mn-ea"/>
              <a:cs typeface="+mn-cs"/>
            </a:rPr>
            <a:t>平成</a:t>
          </a:r>
          <a:r>
            <a:rPr kumimoji="1" lang="en-US" altLang="ja-JP" sz="1050">
              <a:solidFill>
                <a:schemeClr val="dk1"/>
              </a:solidFill>
              <a:effectLst/>
              <a:latin typeface="+mn-ea"/>
              <a:ea typeface="+mn-ea"/>
              <a:cs typeface="+mn-cs"/>
            </a:rPr>
            <a:t>27</a:t>
          </a:r>
          <a:r>
            <a:rPr kumimoji="1" lang="ja-JP" altLang="ja-JP" sz="1050">
              <a:solidFill>
                <a:schemeClr val="dk1"/>
              </a:solidFill>
              <a:effectLst/>
              <a:latin typeface="+mn-ea"/>
              <a:ea typeface="+mn-ea"/>
              <a:cs typeface="+mn-cs"/>
            </a:rPr>
            <a:t>年度</a:t>
          </a:r>
          <a:r>
            <a:rPr kumimoji="1" lang="ja-JP" altLang="en-US" sz="1050">
              <a:solidFill>
                <a:schemeClr val="dk1"/>
              </a:solidFill>
              <a:effectLst/>
              <a:latin typeface="+mn-ea"/>
              <a:ea typeface="+mn-ea"/>
              <a:cs typeface="+mn-cs"/>
            </a:rPr>
            <a:t>まで</a:t>
          </a:r>
          <a:r>
            <a:rPr kumimoji="1" lang="ja-JP" altLang="ja-JP" sz="1050">
              <a:solidFill>
                <a:schemeClr val="dk1"/>
              </a:solidFill>
              <a:effectLst/>
              <a:latin typeface="+mn-ea"/>
              <a:ea typeface="+mn-ea"/>
              <a:cs typeface="+mn-cs"/>
            </a:rPr>
            <a:t>改善傾向であったが、</a:t>
          </a:r>
          <a:r>
            <a:rPr kumimoji="1" lang="ja-JP" altLang="en-US" sz="1050">
              <a:solidFill>
                <a:schemeClr val="dk1"/>
              </a:solidFill>
              <a:effectLst/>
              <a:latin typeface="+mn-ea"/>
              <a:ea typeface="+mn-ea"/>
              <a:cs typeface="+mn-cs"/>
            </a:rPr>
            <a:t>平成</a:t>
          </a:r>
          <a:r>
            <a:rPr kumimoji="1" lang="en-US" altLang="ja-JP" sz="1050">
              <a:solidFill>
                <a:schemeClr val="dk1"/>
              </a:solidFill>
              <a:effectLst/>
              <a:latin typeface="+mn-ea"/>
              <a:ea typeface="+mn-ea"/>
              <a:cs typeface="+mn-cs"/>
            </a:rPr>
            <a:t>28</a:t>
          </a:r>
          <a:r>
            <a:rPr kumimoji="1" lang="ja-JP" altLang="en-US" sz="1050">
              <a:solidFill>
                <a:schemeClr val="dk1"/>
              </a:solidFill>
              <a:effectLst/>
              <a:latin typeface="+mn-ea"/>
              <a:ea typeface="+mn-ea"/>
              <a:cs typeface="+mn-cs"/>
            </a:rPr>
            <a:t>年度は</a:t>
          </a:r>
          <a:r>
            <a:rPr kumimoji="1" lang="en-US" altLang="ja-JP" sz="1050">
              <a:solidFill>
                <a:schemeClr val="dk1"/>
              </a:solidFill>
              <a:effectLst/>
              <a:latin typeface="+mn-ea"/>
              <a:ea typeface="+mn-ea"/>
              <a:cs typeface="+mn-cs"/>
            </a:rPr>
            <a:t>5.8</a:t>
          </a:r>
          <a:r>
            <a:rPr kumimoji="1" lang="ja-JP" altLang="en-US" sz="1050">
              <a:solidFill>
                <a:schemeClr val="dk1"/>
              </a:solidFill>
              <a:effectLst/>
              <a:latin typeface="+mn-ea"/>
              <a:ea typeface="+mn-ea"/>
              <a:cs typeface="+mn-cs"/>
            </a:rPr>
            <a:t>％上昇し、</a:t>
          </a:r>
          <a:r>
            <a:rPr kumimoji="1" lang="ja-JP" altLang="ja-JP" sz="1050">
              <a:solidFill>
                <a:schemeClr val="dk1"/>
              </a:solidFill>
              <a:effectLst/>
              <a:latin typeface="+mn-ea"/>
              <a:ea typeface="+mn-ea"/>
              <a:cs typeface="+mn-cs"/>
            </a:rPr>
            <a:t>財政の硬直化が進行した</a:t>
          </a:r>
          <a:r>
            <a:rPr kumimoji="1" lang="ja-JP" altLang="en-US" sz="1050">
              <a:solidFill>
                <a:schemeClr val="dk1"/>
              </a:solidFill>
              <a:effectLst/>
              <a:latin typeface="+mn-ea"/>
              <a:ea typeface="+mn-ea"/>
              <a:cs typeface="+mn-cs"/>
            </a:rPr>
            <a:t>。また、全国平均の</a:t>
          </a:r>
          <a:r>
            <a:rPr kumimoji="1" lang="en-US" altLang="ja-JP" sz="1050">
              <a:solidFill>
                <a:schemeClr val="dk1"/>
              </a:solidFill>
              <a:effectLst/>
              <a:latin typeface="+mn-ea"/>
              <a:ea typeface="+mn-ea"/>
              <a:cs typeface="+mn-cs"/>
            </a:rPr>
            <a:t>92.5</a:t>
          </a:r>
          <a:r>
            <a:rPr kumimoji="1" lang="ja-JP" altLang="en-US" sz="1050">
              <a:solidFill>
                <a:schemeClr val="dk1"/>
              </a:solidFill>
              <a:effectLst/>
              <a:latin typeface="+mn-ea"/>
              <a:ea typeface="+mn-ea"/>
              <a:cs typeface="+mn-cs"/>
            </a:rPr>
            <a:t>％、神奈川県平均の</a:t>
          </a:r>
          <a:r>
            <a:rPr kumimoji="1" lang="en-US" altLang="ja-JP" sz="1050">
              <a:solidFill>
                <a:schemeClr val="dk1"/>
              </a:solidFill>
              <a:effectLst/>
              <a:latin typeface="+mn-ea"/>
              <a:ea typeface="+mn-ea"/>
              <a:cs typeface="+mn-cs"/>
            </a:rPr>
            <a:t>98.4</a:t>
          </a:r>
          <a:r>
            <a:rPr kumimoji="1" lang="ja-JP" altLang="en-US" sz="1050">
              <a:solidFill>
                <a:schemeClr val="dk1"/>
              </a:solidFill>
              <a:effectLst/>
              <a:latin typeface="+mn-ea"/>
              <a:ea typeface="+mn-ea"/>
              <a:cs typeface="+mn-cs"/>
            </a:rPr>
            <a:t>％、類似団体内平均の</a:t>
          </a:r>
          <a:r>
            <a:rPr kumimoji="1" lang="en-US" altLang="ja-JP" sz="1050">
              <a:solidFill>
                <a:schemeClr val="dk1"/>
              </a:solidFill>
              <a:effectLst/>
              <a:latin typeface="+mn-ea"/>
              <a:ea typeface="+mn-ea"/>
              <a:cs typeface="+mn-cs"/>
            </a:rPr>
            <a:t>92.9</a:t>
          </a:r>
          <a:r>
            <a:rPr kumimoji="1" lang="ja-JP" altLang="en-US" sz="1050">
              <a:solidFill>
                <a:schemeClr val="dk1"/>
              </a:solidFill>
              <a:effectLst/>
              <a:latin typeface="+mn-ea"/>
              <a:ea typeface="+mn-ea"/>
              <a:cs typeface="+mn-cs"/>
            </a:rPr>
            <a:t>％の各数値を上回っている。</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この主な要因としては、分子を構成する経常経費充当一般財源について、退職手当の増に伴い、人件費が＋</a:t>
          </a:r>
          <a:r>
            <a:rPr kumimoji="1" lang="en-US" altLang="ja-JP" sz="1050">
              <a:solidFill>
                <a:schemeClr val="dk1"/>
              </a:solidFill>
              <a:effectLst/>
              <a:latin typeface="+mn-ea"/>
              <a:ea typeface="+mn-ea"/>
              <a:cs typeface="+mn-cs"/>
            </a:rPr>
            <a:t>238,497</a:t>
          </a:r>
          <a:r>
            <a:rPr kumimoji="1" lang="ja-JP" altLang="en-US" sz="1050">
              <a:solidFill>
                <a:schemeClr val="dk1"/>
              </a:solidFill>
              <a:effectLst/>
              <a:latin typeface="+mn-ea"/>
              <a:ea typeface="+mn-ea"/>
              <a:cs typeface="+mn-cs"/>
            </a:rPr>
            <a:t>千円（＋</a:t>
          </a:r>
          <a:r>
            <a:rPr kumimoji="1" lang="en-US" altLang="ja-JP" sz="1050">
              <a:solidFill>
                <a:schemeClr val="dk1"/>
              </a:solidFill>
              <a:effectLst/>
              <a:latin typeface="+mn-ea"/>
              <a:ea typeface="+mn-ea"/>
              <a:cs typeface="+mn-cs"/>
            </a:rPr>
            <a:t>2.9</a:t>
          </a:r>
          <a:r>
            <a:rPr kumimoji="1" lang="ja-JP" altLang="en-US" sz="1050">
              <a:solidFill>
                <a:schemeClr val="dk1"/>
              </a:solidFill>
              <a:effectLst/>
              <a:latin typeface="+mn-ea"/>
              <a:ea typeface="+mn-ea"/>
              <a:cs typeface="+mn-cs"/>
            </a:rPr>
            <a:t>％）の増、本庁舎耐震対策事業による教育庁舎賃貸借開始に伴い、物件費が＋</a:t>
          </a:r>
          <a:r>
            <a:rPr kumimoji="1" lang="en-US" altLang="ja-JP" sz="1050">
              <a:solidFill>
                <a:schemeClr val="dk1"/>
              </a:solidFill>
              <a:effectLst/>
              <a:latin typeface="+mn-ea"/>
              <a:ea typeface="+mn-ea"/>
              <a:cs typeface="+mn-cs"/>
            </a:rPr>
            <a:t>329,674</a:t>
          </a:r>
          <a:r>
            <a:rPr kumimoji="1" lang="ja-JP" altLang="en-US" sz="1050">
              <a:solidFill>
                <a:schemeClr val="dk1"/>
              </a:solidFill>
              <a:effectLst/>
              <a:latin typeface="+mn-ea"/>
              <a:ea typeface="+mn-ea"/>
              <a:cs typeface="+mn-cs"/>
            </a:rPr>
            <a:t>千円（＋</a:t>
          </a:r>
          <a:r>
            <a:rPr kumimoji="1" lang="en-US" altLang="ja-JP" sz="1050">
              <a:solidFill>
                <a:schemeClr val="dk1"/>
              </a:solidFill>
              <a:effectLst/>
              <a:latin typeface="+mn-ea"/>
              <a:ea typeface="+mn-ea"/>
              <a:cs typeface="+mn-cs"/>
            </a:rPr>
            <a:t>7.1</a:t>
          </a:r>
          <a:r>
            <a:rPr kumimoji="1" lang="ja-JP" altLang="en-US" sz="1050">
              <a:solidFill>
                <a:schemeClr val="dk1"/>
              </a:solidFill>
              <a:effectLst/>
              <a:latin typeface="+mn-ea"/>
              <a:ea typeface="+mn-ea"/>
              <a:cs typeface="+mn-cs"/>
            </a:rPr>
            <a:t>％）の増などにより、全体として＋</a:t>
          </a:r>
          <a:r>
            <a:rPr kumimoji="1" lang="en-US" altLang="ja-JP" sz="1050">
              <a:solidFill>
                <a:schemeClr val="dk1"/>
              </a:solidFill>
              <a:effectLst/>
              <a:latin typeface="+mn-ea"/>
              <a:ea typeface="+mn-ea"/>
              <a:cs typeface="+mn-cs"/>
            </a:rPr>
            <a:t>1,015,726</a:t>
          </a:r>
          <a:r>
            <a:rPr kumimoji="1" lang="ja-JP" altLang="en-US" sz="1050">
              <a:solidFill>
                <a:schemeClr val="dk1"/>
              </a:solidFill>
              <a:effectLst/>
              <a:latin typeface="+mn-ea"/>
              <a:ea typeface="+mn-ea"/>
              <a:cs typeface="+mn-cs"/>
            </a:rPr>
            <a:t>千円（＋</a:t>
          </a:r>
          <a:r>
            <a:rPr kumimoji="1" lang="en-US" altLang="ja-JP" sz="1050">
              <a:solidFill>
                <a:schemeClr val="dk1"/>
              </a:solidFill>
              <a:effectLst/>
              <a:latin typeface="+mn-ea"/>
              <a:ea typeface="+mn-ea"/>
              <a:cs typeface="+mn-cs"/>
            </a:rPr>
            <a:t>3.7</a:t>
          </a:r>
          <a:r>
            <a:rPr kumimoji="1" lang="ja-JP" altLang="en-US" sz="1050">
              <a:solidFill>
                <a:schemeClr val="dk1"/>
              </a:solidFill>
              <a:effectLst/>
              <a:latin typeface="+mn-ea"/>
              <a:ea typeface="+mn-ea"/>
              <a:cs typeface="+mn-cs"/>
            </a:rPr>
            <a:t>％）となったこと、また、分母を構成する経常一般財源について、</a:t>
          </a:r>
          <a:r>
            <a:rPr kumimoji="1" lang="ja-JP" altLang="ja-JP" sz="1050">
              <a:solidFill>
                <a:schemeClr val="dk1"/>
              </a:solidFill>
              <a:effectLst/>
              <a:latin typeface="+mn-ea"/>
              <a:ea typeface="+mn-ea"/>
              <a:cs typeface="+mn-cs"/>
            </a:rPr>
            <a:t>地方税が市内の景気低迷</a:t>
          </a:r>
          <a:r>
            <a:rPr kumimoji="1" lang="ja-JP" altLang="en-US" sz="1050">
              <a:solidFill>
                <a:schemeClr val="dk1"/>
              </a:solidFill>
              <a:effectLst/>
              <a:latin typeface="+mn-ea"/>
              <a:ea typeface="+mn-ea"/>
              <a:cs typeface="+mn-cs"/>
            </a:rPr>
            <a:t>等によりほとんどの税目で減となり、△</a:t>
          </a:r>
          <a:r>
            <a:rPr kumimoji="1" lang="en-US" altLang="ja-JP" sz="1050">
              <a:solidFill>
                <a:schemeClr val="dk1"/>
              </a:solidFill>
              <a:effectLst/>
              <a:latin typeface="+mn-ea"/>
              <a:ea typeface="+mn-ea"/>
              <a:cs typeface="+mn-cs"/>
            </a:rPr>
            <a:t>168,650</a:t>
          </a:r>
          <a:r>
            <a:rPr kumimoji="1" lang="ja-JP" altLang="en-US" sz="1050">
              <a:solidFill>
                <a:schemeClr val="dk1"/>
              </a:solidFill>
              <a:effectLst/>
              <a:latin typeface="+mn-ea"/>
              <a:ea typeface="+mn-ea"/>
              <a:cs typeface="+mn-cs"/>
            </a:rPr>
            <a:t>千円（△</a:t>
          </a:r>
          <a:r>
            <a:rPr kumimoji="1" lang="en-US" altLang="ja-JP" sz="1050">
              <a:solidFill>
                <a:schemeClr val="dk1"/>
              </a:solidFill>
              <a:effectLst/>
              <a:latin typeface="+mn-ea"/>
              <a:ea typeface="+mn-ea"/>
              <a:cs typeface="+mn-cs"/>
            </a:rPr>
            <a:t>0.8</a:t>
          </a:r>
          <a:r>
            <a:rPr kumimoji="1" lang="ja-JP" altLang="en-US" sz="1050">
              <a:solidFill>
                <a:schemeClr val="dk1"/>
              </a:solidFill>
              <a:effectLst/>
              <a:latin typeface="+mn-ea"/>
              <a:ea typeface="+mn-ea"/>
              <a:cs typeface="+mn-cs"/>
            </a:rPr>
            <a:t>％）の減</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地方消費税交付金が消費の低迷及び申告制度の仕組みによる影響により△</a:t>
          </a:r>
          <a:r>
            <a:rPr kumimoji="1" lang="en-US" altLang="ja-JP" sz="1050">
              <a:solidFill>
                <a:schemeClr val="dk1"/>
              </a:solidFill>
              <a:effectLst/>
              <a:latin typeface="+mn-ea"/>
              <a:ea typeface="+mn-ea"/>
              <a:cs typeface="+mn-cs"/>
            </a:rPr>
            <a:t>313,337</a:t>
          </a:r>
          <a:r>
            <a:rPr kumimoji="1" lang="ja-JP" altLang="en-US" sz="1050">
              <a:solidFill>
                <a:schemeClr val="dk1"/>
              </a:solidFill>
              <a:effectLst/>
              <a:latin typeface="+mn-ea"/>
              <a:ea typeface="+mn-ea"/>
              <a:cs typeface="+mn-cs"/>
            </a:rPr>
            <a:t>千円（△</a:t>
          </a:r>
          <a:r>
            <a:rPr kumimoji="1" lang="en-US" altLang="ja-JP" sz="1050">
              <a:solidFill>
                <a:schemeClr val="dk1"/>
              </a:solidFill>
              <a:effectLst/>
              <a:latin typeface="+mn-ea"/>
              <a:ea typeface="+mn-ea"/>
              <a:cs typeface="+mn-cs"/>
            </a:rPr>
            <a:t>10.9</a:t>
          </a:r>
          <a:r>
            <a:rPr kumimoji="1" lang="ja-JP" altLang="en-US" sz="1050">
              <a:solidFill>
                <a:schemeClr val="dk1"/>
              </a:solidFill>
              <a:effectLst/>
              <a:latin typeface="+mn-ea"/>
              <a:ea typeface="+mn-ea"/>
              <a:cs typeface="+mn-cs"/>
            </a:rPr>
            <a:t>％）の減となったことなどにより、全体として△</a:t>
          </a:r>
          <a:r>
            <a:rPr kumimoji="1" lang="en-US" altLang="ja-JP" sz="1050">
              <a:solidFill>
                <a:schemeClr val="dk1"/>
              </a:solidFill>
              <a:effectLst/>
              <a:latin typeface="+mn-ea"/>
              <a:ea typeface="+mn-ea"/>
              <a:cs typeface="+mn-cs"/>
            </a:rPr>
            <a:t>696,670</a:t>
          </a:r>
          <a:r>
            <a:rPr kumimoji="1" lang="ja-JP" altLang="en-US" sz="1050">
              <a:solidFill>
                <a:schemeClr val="dk1"/>
              </a:solidFill>
              <a:effectLst/>
              <a:latin typeface="+mn-ea"/>
              <a:ea typeface="+mn-ea"/>
              <a:cs typeface="+mn-cs"/>
            </a:rPr>
            <a:t>千円（△</a:t>
          </a:r>
          <a:r>
            <a:rPr kumimoji="1" lang="en-US" altLang="ja-JP" sz="1050">
              <a:solidFill>
                <a:schemeClr val="dk1"/>
              </a:solidFill>
              <a:effectLst/>
              <a:latin typeface="+mn-ea"/>
              <a:ea typeface="+mn-ea"/>
              <a:cs typeface="+mn-cs"/>
            </a:rPr>
            <a:t>2.3</a:t>
          </a:r>
          <a:r>
            <a:rPr kumimoji="1" lang="ja-JP" altLang="en-US" sz="1050">
              <a:solidFill>
                <a:schemeClr val="dk1"/>
              </a:solidFill>
              <a:effectLst/>
              <a:latin typeface="+mn-ea"/>
              <a:ea typeface="+mn-ea"/>
              <a:cs typeface="+mn-cs"/>
            </a:rPr>
            <a:t>％）となったことによるものである。</a:t>
          </a:r>
          <a:endParaRPr kumimoji="1" lang="ja-JP" altLang="en-US" sz="105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79587</xdr:rowOff>
    </xdr:from>
    <xdr:to>
      <xdr:col>7</xdr:col>
      <xdr:colOff>152400</xdr:colOff>
      <xdr:row>67</xdr:row>
      <xdr:rowOff>31750</xdr:rowOff>
    </xdr:to>
    <xdr:cxnSp macro="">
      <xdr:nvCxnSpPr>
        <xdr:cNvPr id="131" name="直線コネクタ 130"/>
        <xdr:cNvCxnSpPr/>
      </xdr:nvCxnSpPr>
      <xdr:spPr>
        <a:xfrm>
          <a:off x="4114800" y="11052387"/>
          <a:ext cx="838200" cy="46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21183</xdr:rowOff>
    </xdr:from>
    <xdr:ext cx="762000" cy="259045"/>
    <xdr:sp macro="" textlink="">
      <xdr:nvSpPr>
        <xdr:cNvPr id="132" name="財政構造の弾力性平均値テキスト"/>
        <xdr:cNvSpPr txBox="1"/>
      </xdr:nvSpPr>
      <xdr:spPr>
        <a:xfrm>
          <a:off x="5041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79587</xdr:rowOff>
    </xdr:from>
    <xdr:to>
      <xdr:col>6</xdr:col>
      <xdr:colOff>0</xdr:colOff>
      <xdr:row>64</xdr:row>
      <xdr:rowOff>135890</xdr:rowOff>
    </xdr:to>
    <xdr:cxnSp macro="">
      <xdr:nvCxnSpPr>
        <xdr:cNvPr id="134" name="直線コネクタ 133"/>
        <xdr:cNvCxnSpPr/>
      </xdr:nvCxnSpPr>
      <xdr:spPr>
        <a:xfrm flipV="1">
          <a:off x="3225800" y="110523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6" name="テキスト ボックス 13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135890</xdr:rowOff>
    </xdr:from>
    <xdr:to>
      <xdr:col>4</xdr:col>
      <xdr:colOff>482600</xdr:colOff>
      <xdr:row>65</xdr:row>
      <xdr:rowOff>109220</xdr:rowOff>
    </xdr:to>
    <xdr:cxnSp macro="">
      <xdr:nvCxnSpPr>
        <xdr:cNvPr id="137" name="直線コネクタ 136"/>
        <xdr:cNvCxnSpPr/>
      </xdr:nvCxnSpPr>
      <xdr:spPr>
        <a:xfrm flipV="1">
          <a:off x="2336800" y="111086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143104</xdr:rowOff>
    </xdr:from>
    <xdr:ext cx="762000" cy="259045"/>
    <xdr:sp macro="" textlink="">
      <xdr:nvSpPr>
        <xdr:cNvPr id="139" name="テキスト ボックス 138"/>
        <xdr:cNvSpPr txBox="1"/>
      </xdr:nvSpPr>
      <xdr:spPr>
        <a:xfrm>
          <a:off x="2844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100754</xdr:rowOff>
    </xdr:from>
    <xdr:to>
      <xdr:col>3</xdr:col>
      <xdr:colOff>279400</xdr:colOff>
      <xdr:row>65</xdr:row>
      <xdr:rowOff>109220</xdr:rowOff>
    </xdr:to>
    <xdr:cxnSp macro="">
      <xdr:nvCxnSpPr>
        <xdr:cNvPr id="140" name="直線コネクタ 139"/>
        <xdr:cNvCxnSpPr/>
      </xdr:nvCxnSpPr>
      <xdr:spPr>
        <a:xfrm>
          <a:off x="1447800" y="10730654"/>
          <a:ext cx="889000" cy="5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2" name="テキスト ボックス 141"/>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93573</xdr:rowOff>
    </xdr:from>
    <xdr:ext cx="762000" cy="259045"/>
    <xdr:sp macro="" textlink="">
      <xdr:nvSpPr>
        <xdr:cNvPr id="144" name="テキスト ボックス 143"/>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152400</xdr:rowOff>
    </xdr:from>
    <xdr:to>
      <xdr:col>7</xdr:col>
      <xdr:colOff>203200</xdr:colOff>
      <xdr:row>67</xdr:row>
      <xdr:rowOff>82550</xdr:rowOff>
    </xdr:to>
    <xdr:sp macro="" textlink="">
      <xdr:nvSpPr>
        <xdr:cNvPr id="150" name="円/楕円 149"/>
        <xdr:cNvSpPr/>
      </xdr:nvSpPr>
      <xdr:spPr>
        <a:xfrm>
          <a:off x="49022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48277</xdr:rowOff>
    </xdr:from>
    <xdr:ext cx="762000" cy="259045"/>
    <xdr:sp macro="" textlink="">
      <xdr:nvSpPr>
        <xdr:cNvPr id="151" name="財政構造の弾力性該当値テキスト"/>
        <xdr:cNvSpPr txBox="1"/>
      </xdr:nvSpPr>
      <xdr:spPr>
        <a:xfrm>
          <a:off x="5041900" y="1136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28787</xdr:rowOff>
    </xdr:from>
    <xdr:to>
      <xdr:col>6</xdr:col>
      <xdr:colOff>50800</xdr:colOff>
      <xdr:row>64</xdr:row>
      <xdr:rowOff>130387</xdr:rowOff>
    </xdr:to>
    <xdr:sp macro="" textlink="">
      <xdr:nvSpPr>
        <xdr:cNvPr id="152" name="円/楕円 151"/>
        <xdr:cNvSpPr/>
      </xdr:nvSpPr>
      <xdr:spPr>
        <a:xfrm>
          <a:off x="4064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115164</xdr:rowOff>
    </xdr:from>
    <xdr:ext cx="736600" cy="259045"/>
    <xdr:sp macro="" textlink="">
      <xdr:nvSpPr>
        <xdr:cNvPr id="153" name="テキスト ボックス 152"/>
        <xdr:cNvSpPr txBox="1"/>
      </xdr:nvSpPr>
      <xdr:spPr>
        <a:xfrm>
          <a:off x="3733800" y="1108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85090</xdr:rowOff>
    </xdr:from>
    <xdr:to>
      <xdr:col>4</xdr:col>
      <xdr:colOff>533400</xdr:colOff>
      <xdr:row>65</xdr:row>
      <xdr:rowOff>15240</xdr:rowOff>
    </xdr:to>
    <xdr:sp macro="" textlink="">
      <xdr:nvSpPr>
        <xdr:cNvPr id="154" name="円/楕円 153"/>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17</xdr:rowOff>
    </xdr:from>
    <xdr:ext cx="762000" cy="259045"/>
    <xdr:sp macro="" textlink="">
      <xdr:nvSpPr>
        <xdr:cNvPr id="155" name="テキスト ボックス 154"/>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58420</xdr:rowOff>
    </xdr:from>
    <xdr:to>
      <xdr:col>3</xdr:col>
      <xdr:colOff>330200</xdr:colOff>
      <xdr:row>65</xdr:row>
      <xdr:rowOff>160020</xdr:rowOff>
    </xdr:to>
    <xdr:sp macro="" textlink="">
      <xdr:nvSpPr>
        <xdr:cNvPr id="156" name="円/楕円 155"/>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144797</xdr:rowOff>
    </xdr:from>
    <xdr:ext cx="762000" cy="259045"/>
    <xdr:sp macro="" textlink="">
      <xdr:nvSpPr>
        <xdr:cNvPr id="157" name="テキスト ボックス 156"/>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49954</xdr:rowOff>
    </xdr:from>
    <xdr:to>
      <xdr:col>2</xdr:col>
      <xdr:colOff>127000</xdr:colOff>
      <xdr:row>62</xdr:row>
      <xdr:rowOff>151554</xdr:rowOff>
    </xdr:to>
    <xdr:sp macro="" textlink="">
      <xdr:nvSpPr>
        <xdr:cNvPr id="158" name="円/楕円 157"/>
        <xdr:cNvSpPr/>
      </xdr:nvSpPr>
      <xdr:spPr>
        <a:xfrm>
          <a:off x="1397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161731</xdr:rowOff>
    </xdr:from>
    <xdr:ext cx="762000" cy="259045"/>
    <xdr:sp macro="" textlink="">
      <xdr:nvSpPr>
        <xdr:cNvPr id="159" name="テキスト ボックス 158"/>
        <xdr:cNvSpPr txBox="1"/>
      </xdr:nvSpPr>
      <xdr:spPr>
        <a:xfrm>
          <a:off x="1066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年度においても、前年度に引き続き、全国平均、神奈川県平均、類似団体内平均の各数値を下回ったが、平成</a:t>
          </a:r>
          <a:r>
            <a:rPr kumimoji="1" lang="en-US" altLang="ja-JP" sz="1100">
              <a:solidFill>
                <a:schemeClr val="dk1"/>
              </a:solidFill>
              <a:effectLst/>
              <a:latin typeface="+mn-ea"/>
              <a:ea typeface="+mn-ea"/>
              <a:cs typeface="+mn-cs"/>
            </a:rPr>
            <a:t>25</a:t>
          </a:r>
          <a:r>
            <a:rPr kumimoji="1" lang="ja-JP" altLang="en-US" sz="1100">
              <a:solidFill>
                <a:schemeClr val="dk1"/>
              </a:solidFill>
              <a:effectLst/>
              <a:latin typeface="+mn-ea"/>
              <a:ea typeface="+mn-ea"/>
              <a:cs typeface="+mn-cs"/>
            </a:rPr>
            <a:t>年度以降毎年増額しており、前年度比＋</a:t>
          </a:r>
          <a:r>
            <a:rPr kumimoji="1" lang="en-US" altLang="ja-JP" sz="1100">
              <a:solidFill>
                <a:schemeClr val="dk1"/>
              </a:solidFill>
              <a:effectLst/>
              <a:latin typeface="+mn-ea"/>
              <a:ea typeface="+mn-ea"/>
              <a:cs typeface="+mn-cs"/>
            </a:rPr>
            <a:t>2,604</a:t>
          </a:r>
          <a:r>
            <a:rPr kumimoji="1" lang="ja-JP" altLang="en-US" sz="1100">
              <a:solidFill>
                <a:schemeClr val="dk1"/>
              </a:solidFill>
              <a:effectLst/>
              <a:latin typeface="+mn-ea"/>
              <a:ea typeface="+mn-ea"/>
              <a:cs typeface="+mn-cs"/>
            </a:rPr>
            <a:t>円の増となっている。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この要因として、人件費では</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51,423</a:t>
          </a:r>
          <a:r>
            <a:rPr kumimoji="1" lang="ja-JP" altLang="ja-JP" sz="1100">
              <a:solidFill>
                <a:schemeClr val="dk1"/>
              </a:solidFill>
              <a:effectLst/>
              <a:latin typeface="+mn-ea"/>
              <a:ea typeface="+mn-ea"/>
              <a:cs typeface="+mn-cs"/>
            </a:rPr>
            <a:t>千円（△</a:t>
          </a:r>
          <a:r>
            <a:rPr kumimoji="1" lang="en-US" altLang="ja-JP" sz="1100">
              <a:solidFill>
                <a:schemeClr val="dk1"/>
              </a:solidFill>
              <a:effectLst/>
              <a:latin typeface="+mn-ea"/>
              <a:ea typeface="+mn-ea"/>
              <a:cs typeface="+mn-cs"/>
            </a:rPr>
            <a:t>0.6</a:t>
          </a:r>
          <a:r>
            <a:rPr kumimoji="1" lang="ja-JP" altLang="ja-JP" sz="1100">
              <a:solidFill>
                <a:schemeClr val="dk1"/>
              </a:solidFill>
              <a:effectLst/>
              <a:latin typeface="+mn-ea"/>
              <a:ea typeface="+mn-ea"/>
              <a:cs typeface="+mn-cs"/>
            </a:rPr>
            <a:t>％）の減となっているが、</a:t>
          </a:r>
          <a:r>
            <a:rPr kumimoji="1" lang="ja-JP" altLang="en-US" sz="1100">
              <a:solidFill>
                <a:schemeClr val="dk1"/>
              </a:solidFill>
              <a:effectLst/>
              <a:latin typeface="+mn-ea"/>
              <a:ea typeface="+mn-ea"/>
              <a:cs typeface="+mn-cs"/>
            </a:rPr>
            <a:t>本庁舎耐震対策事業による教育庁舎賃貸借開始に伴う＋</a:t>
          </a:r>
          <a:r>
            <a:rPr kumimoji="1" lang="en-US" altLang="ja-JP" sz="1100">
              <a:solidFill>
                <a:schemeClr val="dk1"/>
              </a:solidFill>
              <a:effectLst/>
              <a:latin typeface="+mn-ea"/>
              <a:ea typeface="+mn-ea"/>
              <a:cs typeface="+mn-cs"/>
            </a:rPr>
            <a:t>254,366</a:t>
          </a:r>
          <a:r>
            <a:rPr kumimoji="1" lang="ja-JP" altLang="en-US" sz="1100">
              <a:solidFill>
                <a:schemeClr val="dk1"/>
              </a:solidFill>
              <a:effectLst/>
              <a:latin typeface="+mn-ea"/>
              <a:ea typeface="+mn-ea"/>
              <a:cs typeface="+mn-cs"/>
            </a:rPr>
            <a:t>千円（皆増）の増</a:t>
          </a:r>
          <a:r>
            <a:rPr kumimoji="1" lang="ja-JP" altLang="ja-JP" sz="1100">
              <a:solidFill>
                <a:schemeClr val="dk1"/>
              </a:solidFill>
              <a:effectLst/>
              <a:latin typeface="+mn-ea"/>
              <a:ea typeface="+mn-ea"/>
              <a:cs typeface="+mn-cs"/>
            </a:rPr>
            <a:t>や委託料全体で＋</a:t>
          </a:r>
          <a:r>
            <a:rPr kumimoji="1" lang="en-US" altLang="ja-JP" sz="1100">
              <a:solidFill>
                <a:schemeClr val="dk1"/>
              </a:solidFill>
              <a:effectLst/>
              <a:latin typeface="+mn-ea"/>
              <a:ea typeface="+mn-ea"/>
              <a:cs typeface="+mn-cs"/>
            </a:rPr>
            <a:t>123,533</a:t>
          </a:r>
          <a:r>
            <a:rPr kumimoji="1" lang="ja-JP" altLang="ja-JP" sz="1100">
              <a:solidFill>
                <a:schemeClr val="dk1"/>
              </a:solidFill>
              <a:effectLst/>
              <a:latin typeface="+mn-ea"/>
              <a:ea typeface="+mn-ea"/>
              <a:cs typeface="+mn-cs"/>
            </a:rPr>
            <a:t>千円（＋</a:t>
          </a:r>
          <a:r>
            <a:rPr kumimoji="1" lang="en-US" altLang="ja-JP" sz="1100">
              <a:solidFill>
                <a:schemeClr val="dk1"/>
              </a:solidFill>
              <a:effectLst/>
              <a:latin typeface="+mn-ea"/>
              <a:ea typeface="+mn-ea"/>
              <a:cs typeface="+mn-cs"/>
            </a:rPr>
            <a:t>3.9</a:t>
          </a:r>
          <a:r>
            <a:rPr kumimoji="1" lang="ja-JP" altLang="ja-JP" sz="1100">
              <a:solidFill>
                <a:schemeClr val="dk1"/>
              </a:solidFill>
              <a:effectLst/>
              <a:latin typeface="+mn-ea"/>
              <a:ea typeface="+mn-ea"/>
              <a:cs typeface="+mn-cs"/>
            </a:rPr>
            <a:t>％）の増となったことなど</a:t>
          </a:r>
          <a:r>
            <a:rPr kumimoji="1" lang="ja-JP" altLang="en-US" sz="1100">
              <a:solidFill>
                <a:schemeClr val="dk1"/>
              </a:solidFill>
              <a:effectLst/>
              <a:latin typeface="+mn-ea"/>
              <a:ea typeface="+mn-ea"/>
              <a:cs typeface="+mn-cs"/>
            </a:rPr>
            <a:t>により、物件費全体で＋</a:t>
          </a:r>
          <a:r>
            <a:rPr kumimoji="1" lang="en-US" altLang="ja-JP" sz="1100">
              <a:solidFill>
                <a:schemeClr val="dk1"/>
              </a:solidFill>
              <a:effectLst/>
              <a:latin typeface="+mn-ea"/>
              <a:ea typeface="+mn-ea"/>
              <a:cs typeface="+mn-cs"/>
            </a:rPr>
            <a:t>393,853</a:t>
          </a:r>
          <a:r>
            <a:rPr kumimoji="1" lang="ja-JP" altLang="en-US" sz="1100">
              <a:solidFill>
                <a:schemeClr val="dk1"/>
              </a:solidFill>
              <a:effectLst/>
              <a:latin typeface="+mn-ea"/>
              <a:ea typeface="+mn-ea"/>
              <a:cs typeface="+mn-cs"/>
            </a:rPr>
            <a:t>千円（＋</a:t>
          </a:r>
          <a:r>
            <a:rPr kumimoji="1" lang="en-US" altLang="ja-JP" sz="1100">
              <a:solidFill>
                <a:schemeClr val="dk1"/>
              </a:solidFill>
              <a:effectLst/>
              <a:latin typeface="+mn-ea"/>
              <a:ea typeface="+mn-ea"/>
              <a:cs typeface="+mn-cs"/>
            </a:rPr>
            <a:t>6.9</a:t>
          </a:r>
          <a:r>
            <a:rPr kumimoji="1" lang="ja-JP" altLang="en-US" sz="1100">
              <a:solidFill>
                <a:schemeClr val="dk1"/>
              </a:solidFill>
              <a:effectLst/>
              <a:latin typeface="+mn-ea"/>
              <a:ea typeface="+mn-ea"/>
              <a:cs typeface="+mn-cs"/>
            </a:rPr>
            <a:t>％）の増となったことによるものである。</a:t>
          </a:r>
          <a:endParaRPr kumimoji="1" lang="ja-JP" altLang="en-US" sz="1300">
            <a:latin typeface="+mn-ea"/>
            <a:ea typeface="+mn-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111497</xdr:rowOff>
    </xdr:from>
    <xdr:to>
      <xdr:col>7</xdr:col>
      <xdr:colOff>152400</xdr:colOff>
      <xdr:row>80</xdr:row>
      <xdr:rowOff>124065</xdr:rowOff>
    </xdr:to>
    <xdr:cxnSp macro="">
      <xdr:nvCxnSpPr>
        <xdr:cNvPr id="192" name="直線コネクタ 191"/>
        <xdr:cNvCxnSpPr/>
      </xdr:nvCxnSpPr>
      <xdr:spPr>
        <a:xfrm>
          <a:off x="4114800" y="13827497"/>
          <a:ext cx="838200" cy="1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5207</xdr:rowOff>
    </xdr:from>
    <xdr:ext cx="762000" cy="259045"/>
    <xdr:sp macro="" textlink="">
      <xdr:nvSpPr>
        <xdr:cNvPr id="193" name="人件費・物件費等の状況平均値テキスト"/>
        <xdr:cNvSpPr txBox="1"/>
      </xdr:nvSpPr>
      <xdr:spPr>
        <a:xfrm>
          <a:off x="5041900" y="13892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102357</xdr:rowOff>
    </xdr:from>
    <xdr:to>
      <xdr:col>6</xdr:col>
      <xdr:colOff>0</xdr:colOff>
      <xdr:row>80</xdr:row>
      <xdr:rowOff>111497</xdr:rowOff>
    </xdr:to>
    <xdr:cxnSp macro="">
      <xdr:nvCxnSpPr>
        <xdr:cNvPr id="195" name="直線コネクタ 194"/>
        <xdr:cNvCxnSpPr/>
      </xdr:nvCxnSpPr>
      <xdr:spPr>
        <a:xfrm>
          <a:off x="3225800" y="13818357"/>
          <a:ext cx="889000" cy="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41619</xdr:rowOff>
    </xdr:from>
    <xdr:to>
      <xdr:col>6</xdr:col>
      <xdr:colOff>50800</xdr:colOff>
      <xdr:row>81</xdr:row>
      <xdr:rowOff>143219</xdr:rowOff>
    </xdr:to>
    <xdr:sp macro="" textlink="">
      <xdr:nvSpPr>
        <xdr:cNvPr id="196" name="フローチャート : 判断 195"/>
        <xdr:cNvSpPr/>
      </xdr:nvSpPr>
      <xdr:spPr>
        <a:xfrm>
          <a:off x="40640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127996</xdr:rowOff>
    </xdr:from>
    <xdr:ext cx="736600" cy="259045"/>
    <xdr:sp macro="" textlink="">
      <xdr:nvSpPr>
        <xdr:cNvPr id="197" name="テキスト ボックス 196"/>
        <xdr:cNvSpPr txBox="1"/>
      </xdr:nvSpPr>
      <xdr:spPr>
        <a:xfrm>
          <a:off x="3733800" y="1401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84993</xdr:rowOff>
    </xdr:from>
    <xdr:to>
      <xdr:col>4</xdr:col>
      <xdr:colOff>482600</xdr:colOff>
      <xdr:row>80</xdr:row>
      <xdr:rowOff>102357</xdr:rowOff>
    </xdr:to>
    <xdr:cxnSp macro="">
      <xdr:nvCxnSpPr>
        <xdr:cNvPr id="198" name="直線コネクタ 197"/>
        <xdr:cNvCxnSpPr/>
      </xdr:nvCxnSpPr>
      <xdr:spPr>
        <a:xfrm>
          <a:off x="2336800" y="13800993"/>
          <a:ext cx="889000" cy="1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84258</xdr:rowOff>
    </xdr:from>
    <xdr:ext cx="762000" cy="259045"/>
    <xdr:sp macro="" textlink="">
      <xdr:nvSpPr>
        <xdr:cNvPr id="200" name="テキスト ボックス 199"/>
        <xdr:cNvSpPr txBox="1"/>
      </xdr:nvSpPr>
      <xdr:spPr>
        <a:xfrm>
          <a:off x="2844800" y="1397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84993</xdr:rowOff>
    </xdr:from>
    <xdr:to>
      <xdr:col>3</xdr:col>
      <xdr:colOff>279400</xdr:colOff>
      <xdr:row>80</xdr:row>
      <xdr:rowOff>86040</xdr:rowOff>
    </xdr:to>
    <xdr:cxnSp macro="">
      <xdr:nvCxnSpPr>
        <xdr:cNvPr id="201" name="直線コネクタ 200"/>
        <xdr:cNvCxnSpPr/>
      </xdr:nvCxnSpPr>
      <xdr:spPr>
        <a:xfrm flipV="1">
          <a:off x="1447800" y="13800993"/>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65867</xdr:rowOff>
    </xdr:from>
    <xdr:ext cx="762000" cy="259045"/>
    <xdr:sp macro="" textlink="">
      <xdr:nvSpPr>
        <xdr:cNvPr id="203" name="テキスト ボックス 202"/>
        <xdr:cNvSpPr txBox="1"/>
      </xdr:nvSpPr>
      <xdr:spPr>
        <a:xfrm>
          <a:off x="1955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58588</xdr:rowOff>
    </xdr:from>
    <xdr:ext cx="762000" cy="259045"/>
    <xdr:sp macro="" textlink="">
      <xdr:nvSpPr>
        <xdr:cNvPr id="205" name="テキスト ボックス 204"/>
        <xdr:cNvSpPr txBox="1"/>
      </xdr:nvSpPr>
      <xdr:spPr>
        <a:xfrm>
          <a:off x="1066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73265</xdr:rowOff>
    </xdr:from>
    <xdr:to>
      <xdr:col>7</xdr:col>
      <xdr:colOff>203200</xdr:colOff>
      <xdr:row>81</xdr:row>
      <xdr:rowOff>3415</xdr:rowOff>
    </xdr:to>
    <xdr:sp macro="" textlink="">
      <xdr:nvSpPr>
        <xdr:cNvPr id="211" name="円/楕円 210"/>
        <xdr:cNvSpPr/>
      </xdr:nvSpPr>
      <xdr:spPr>
        <a:xfrm>
          <a:off x="4902200" y="1378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165992</xdr:rowOff>
    </xdr:from>
    <xdr:ext cx="762000" cy="259045"/>
    <xdr:sp macro="" textlink="">
      <xdr:nvSpPr>
        <xdr:cNvPr id="212" name="人件費・物件費等の状況該当値テキスト"/>
        <xdr:cNvSpPr txBox="1"/>
      </xdr:nvSpPr>
      <xdr:spPr>
        <a:xfrm>
          <a:off x="5041900" y="1371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91,497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60697</xdr:rowOff>
    </xdr:from>
    <xdr:to>
      <xdr:col>6</xdr:col>
      <xdr:colOff>50800</xdr:colOff>
      <xdr:row>80</xdr:row>
      <xdr:rowOff>162297</xdr:rowOff>
    </xdr:to>
    <xdr:sp macro="" textlink="">
      <xdr:nvSpPr>
        <xdr:cNvPr id="213" name="円/楕円 212"/>
        <xdr:cNvSpPr/>
      </xdr:nvSpPr>
      <xdr:spPr>
        <a:xfrm>
          <a:off x="4064000" y="1377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1024</xdr:rowOff>
    </xdr:from>
    <xdr:ext cx="736600" cy="259045"/>
    <xdr:sp macro="" textlink="">
      <xdr:nvSpPr>
        <xdr:cNvPr id="214" name="テキスト ボックス 213"/>
        <xdr:cNvSpPr txBox="1"/>
      </xdr:nvSpPr>
      <xdr:spPr>
        <a:xfrm>
          <a:off x="3733800" y="1354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88,893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51557</xdr:rowOff>
    </xdr:from>
    <xdr:to>
      <xdr:col>4</xdr:col>
      <xdr:colOff>533400</xdr:colOff>
      <xdr:row>80</xdr:row>
      <xdr:rowOff>153157</xdr:rowOff>
    </xdr:to>
    <xdr:sp macro="" textlink="">
      <xdr:nvSpPr>
        <xdr:cNvPr id="215" name="円/楕円 214"/>
        <xdr:cNvSpPr/>
      </xdr:nvSpPr>
      <xdr:spPr>
        <a:xfrm>
          <a:off x="3175000" y="137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163334</xdr:rowOff>
    </xdr:from>
    <xdr:ext cx="762000" cy="259045"/>
    <xdr:sp macro="" textlink="">
      <xdr:nvSpPr>
        <xdr:cNvPr id="216" name="テキスト ボックス 215"/>
        <xdr:cNvSpPr txBox="1"/>
      </xdr:nvSpPr>
      <xdr:spPr>
        <a:xfrm>
          <a:off x="2844800" y="1353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86,999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34193</xdr:rowOff>
    </xdr:from>
    <xdr:to>
      <xdr:col>3</xdr:col>
      <xdr:colOff>330200</xdr:colOff>
      <xdr:row>80</xdr:row>
      <xdr:rowOff>135793</xdr:rowOff>
    </xdr:to>
    <xdr:sp macro="" textlink="">
      <xdr:nvSpPr>
        <xdr:cNvPr id="217" name="円/楕円 216"/>
        <xdr:cNvSpPr/>
      </xdr:nvSpPr>
      <xdr:spPr>
        <a:xfrm>
          <a:off x="2286000" y="137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145970</xdr:rowOff>
    </xdr:from>
    <xdr:ext cx="762000" cy="259045"/>
    <xdr:sp macro="" textlink="">
      <xdr:nvSpPr>
        <xdr:cNvPr id="218" name="テキスト ボックス 217"/>
        <xdr:cNvSpPr txBox="1"/>
      </xdr:nvSpPr>
      <xdr:spPr>
        <a:xfrm>
          <a:off x="1955800" y="13519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83,401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35240</xdr:rowOff>
    </xdr:from>
    <xdr:to>
      <xdr:col>2</xdr:col>
      <xdr:colOff>127000</xdr:colOff>
      <xdr:row>80</xdr:row>
      <xdr:rowOff>136840</xdr:rowOff>
    </xdr:to>
    <xdr:sp macro="" textlink="">
      <xdr:nvSpPr>
        <xdr:cNvPr id="219" name="円/楕円 218"/>
        <xdr:cNvSpPr/>
      </xdr:nvSpPr>
      <xdr:spPr>
        <a:xfrm>
          <a:off x="1397000" y="1375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147017</xdr:rowOff>
    </xdr:from>
    <xdr:ext cx="762000" cy="259045"/>
    <xdr:sp macro="" textlink="">
      <xdr:nvSpPr>
        <xdr:cNvPr id="220" name="テキスト ボックス 219"/>
        <xdr:cNvSpPr txBox="1"/>
      </xdr:nvSpPr>
      <xdr:spPr>
        <a:xfrm>
          <a:off x="1066800" y="1352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100" baseline="0">
              <a:solidFill>
                <a:schemeClr val="dk1"/>
              </a:solidFill>
              <a:effectLst/>
              <a:latin typeface="+mn-ea"/>
              <a:ea typeface="+mn-ea"/>
              <a:cs typeface="+mn-cs"/>
            </a:rPr>
            <a:t>　</a:t>
          </a:r>
          <a:r>
            <a:rPr kumimoji="1" lang="ja-JP" altLang="ja-JP" sz="1100" baseline="0">
              <a:solidFill>
                <a:schemeClr val="dk1"/>
              </a:solidFill>
              <a:effectLst/>
              <a:latin typeface="+mn-ea"/>
              <a:ea typeface="+mn-ea"/>
              <a:cs typeface="+mn-cs"/>
            </a:rPr>
            <a:t>類似団体平均、全国市平均との比較では、</a:t>
          </a:r>
          <a:r>
            <a:rPr kumimoji="1" lang="ja-JP" altLang="en-US" sz="1100" baseline="0">
              <a:solidFill>
                <a:schemeClr val="dk1"/>
              </a:solidFill>
              <a:effectLst/>
              <a:latin typeface="+mn-ea"/>
              <a:ea typeface="+mn-ea"/>
              <a:cs typeface="+mn-cs"/>
            </a:rPr>
            <a:t>それぞれ</a:t>
          </a:r>
          <a:r>
            <a:rPr kumimoji="1" lang="en-US" altLang="ja-JP" sz="1100" baseline="0">
              <a:solidFill>
                <a:schemeClr val="dk1"/>
              </a:solidFill>
              <a:effectLst/>
              <a:latin typeface="+mn-ea"/>
              <a:ea typeface="+mn-ea"/>
              <a:cs typeface="+mn-cs"/>
            </a:rPr>
            <a:t>0.2</a:t>
          </a:r>
          <a:r>
            <a:rPr kumimoji="1" lang="ja-JP" altLang="en-US" sz="1100" baseline="0">
              <a:solidFill>
                <a:schemeClr val="dk1"/>
              </a:solidFill>
              <a:effectLst/>
              <a:latin typeface="+mn-ea"/>
              <a:ea typeface="+mn-ea"/>
              <a:cs typeface="+mn-cs"/>
            </a:rPr>
            <a:t>％</a:t>
          </a:r>
          <a:r>
            <a:rPr kumimoji="1" lang="ja-JP" altLang="ja-JP" sz="1100" baseline="0">
              <a:solidFill>
                <a:schemeClr val="dk1"/>
              </a:solidFill>
              <a:effectLst/>
              <a:latin typeface="+mn-ea"/>
              <a:ea typeface="+mn-ea"/>
              <a:cs typeface="+mn-cs"/>
            </a:rPr>
            <a:t>、</a:t>
          </a:r>
          <a:r>
            <a:rPr kumimoji="1" lang="en-US" altLang="ja-JP" sz="1100" baseline="0">
              <a:solidFill>
                <a:schemeClr val="dk1"/>
              </a:solidFill>
              <a:effectLst/>
              <a:latin typeface="+mn-ea"/>
              <a:ea typeface="+mn-ea"/>
              <a:cs typeface="+mn-cs"/>
            </a:rPr>
            <a:t>1.7</a:t>
          </a:r>
          <a:r>
            <a:rPr kumimoji="1" lang="ja-JP" altLang="en-US" sz="1100" baseline="0">
              <a:solidFill>
                <a:schemeClr val="dk1"/>
              </a:solidFill>
              <a:effectLst/>
              <a:latin typeface="+mn-ea"/>
              <a:ea typeface="+mn-ea"/>
              <a:cs typeface="+mn-cs"/>
            </a:rPr>
            <a:t>％</a:t>
          </a:r>
          <a:r>
            <a:rPr kumimoji="1" lang="ja-JP" altLang="ja-JP" sz="1100" baseline="0">
              <a:solidFill>
                <a:schemeClr val="dk1"/>
              </a:solidFill>
              <a:effectLst/>
              <a:latin typeface="+mn-ea"/>
              <a:ea typeface="+mn-ea"/>
              <a:cs typeface="+mn-cs"/>
            </a:rPr>
            <a:t>上回っているが、過去</a:t>
          </a:r>
          <a:r>
            <a:rPr kumimoji="1" lang="en-US" altLang="ja-JP" sz="1100" baseline="0">
              <a:solidFill>
                <a:schemeClr val="dk1"/>
              </a:solidFill>
              <a:effectLst/>
              <a:latin typeface="+mn-ea"/>
              <a:ea typeface="+mn-ea"/>
              <a:cs typeface="+mn-cs"/>
            </a:rPr>
            <a:t>5</a:t>
          </a:r>
          <a:r>
            <a:rPr kumimoji="1" lang="ja-JP" altLang="ja-JP" sz="1100" baseline="0">
              <a:solidFill>
                <a:schemeClr val="dk1"/>
              </a:solidFill>
              <a:effectLst/>
              <a:latin typeface="+mn-ea"/>
              <a:ea typeface="+mn-ea"/>
              <a:cs typeface="+mn-cs"/>
            </a:rPr>
            <a:t>年間では、僅差で推移している。</a:t>
          </a:r>
          <a:endParaRPr lang="ja-JP" altLang="ja-JP" sz="1100">
            <a:effectLst/>
            <a:latin typeface="+mn-ea"/>
            <a:ea typeface="+mn-ea"/>
          </a:endParaRPr>
        </a:p>
        <a:p>
          <a:pPr fontAlgn="base"/>
          <a:r>
            <a:rPr kumimoji="1" lang="ja-JP" altLang="ja-JP" sz="1100" baseline="0">
              <a:solidFill>
                <a:schemeClr val="dk1"/>
              </a:solidFill>
              <a:effectLst/>
              <a:latin typeface="+mn-ea"/>
              <a:ea typeface="+mn-ea"/>
              <a:cs typeface="+mn-cs"/>
            </a:rPr>
            <a:t>　前年度に比べてラスパイレス指数が低下した要因は、給与制度の総合的見直しによる現給保障者の割合が減少したことによるものである。</a:t>
          </a:r>
          <a:endParaRPr lang="ja-JP" altLang="ja-JP" sz="1100">
            <a:effectLst/>
            <a:latin typeface="+mn-ea"/>
            <a:ea typeface="+mn-ea"/>
          </a:endParaRPr>
        </a:p>
        <a:p>
          <a:pPr fontAlgn="base"/>
          <a:r>
            <a:rPr kumimoji="1" lang="ja-JP" altLang="ja-JP" sz="1100" baseline="0">
              <a:solidFill>
                <a:schemeClr val="dk1"/>
              </a:solidFill>
              <a:effectLst/>
              <a:latin typeface="+mn-ea"/>
              <a:ea typeface="+mn-ea"/>
              <a:cs typeface="+mn-cs"/>
            </a:rPr>
            <a:t>　なお、人件費抑制の取組みとして、平成</a:t>
          </a:r>
          <a:r>
            <a:rPr kumimoji="1" lang="en-US" altLang="ja-JP" sz="1100" baseline="0">
              <a:solidFill>
                <a:schemeClr val="dk1"/>
              </a:solidFill>
              <a:effectLst/>
              <a:latin typeface="+mn-ea"/>
              <a:ea typeface="+mn-ea"/>
              <a:cs typeface="+mn-cs"/>
            </a:rPr>
            <a:t>28</a:t>
          </a:r>
          <a:r>
            <a:rPr kumimoji="1" lang="ja-JP" altLang="ja-JP" sz="1100" baseline="0">
              <a:solidFill>
                <a:schemeClr val="dk1"/>
              </a:solidFill>
              <a:effectLst/>
              <a:latin typeface="+mn-ea"/>
              <a:ea typeface="+mn-ea"/>
              <a:cs typeface="+mn-cs"/>
            </a:rPr>
            <a:t>年</a:t>
          </a:r>
          <a:r>
            <a:rPr kumimoji="1" lang="en-US" altLang="ja-JP" sz="1100" baseline="0">
              <a:solidFill>
                <a:schemeClr val="dk1"/>
              </a:solidFill>
              <a:effectLst/>
              <a:latin typeface="+mn-ea"/>
              <a:ea typeface="+mn-ea"/>
              <a:cs typeface="+mn-cs"/>
            </a:rPr>
            <a:t>4</a:t>
          </a:r>
          <a:r>
            <a:rPr kumimoji="1" lang="ja-JP" altLang="ja-JP" sz="1100" baseline="0">
              <a:solidFill>
                <a:schemeClr val="dk1"/>
              </a:solidFill>
              <a:effectLst/>
              <a:latin typeface="+mn-ea"/>
              <a:ea typeface="+mn-ea"/>
              <a:cs typeface="+mn-cs"/>
            </a:rPr>
            <a:t>月</a:t>
          </a:r>
          <a:r>
            <a:rPr kumimoji="1" lang="en-US" altLang="ja-JP" sz="1100" baseline="0">
              <a:solidFill>
                <a:schemeClr val="dk1"/>
              </a:solidFill>
              <a:effectLst/>
              <a:latin typeface="+mn-ea"/>
              <a:ea typeface="+mn-ea"/>
              <a:cs typeface="+mn-cs"/>
            </a:rPr>
            <a:t>1</a:t>
          </a:r>
          <a:r>
            <a:rPr kumimoji="1" lang="ja-JP" altLang="ja-JP" sz="1100" baseline="0">
              <a:solidFill>
                <a:schemeClr val="dk1"/>
              </a:solidFill>
              <a:effectLst/>
              <a:latin typeface="+mn-ea"/>
              <a:ea typeface="+mn-ea"/>
              <a:cs typeface="+mn-cs"/>
            </a:rPr>
            <a:t>日から給与制度の総合的見直し（給料月額を平均</a:t>
          </a:r>
          <a:r>
            <a:rPr kumimoji="1" lang="en-US" altLang="ja-JP" sz="1100" baseline="0">
              <a:solidFill>
                <a:schemeClr val="dk1"/>
              </a:solidFill>
              <a:effectLst/>
              <a:latin typeface="+mn-ea"/>
              <a:ea typeface="+mn-ea"/>
              <a:cs typeface="+mn-cs"/>
            </a:rPr>
            <a:t>1.35%</a:t>
          </a:r>
          <a:r>
            <a:rPr kumimoji="1" lang="ja-JP" altLang="ja-JP" sz="1100" baseline="0">
              <a:solidFill>
                <a:schemeClr val="dk1"/>
              </a:solidFill>
              <a:effectLst/>
              <a:latin typeface="+mn-ea"/>
              <a:ea typeface="+mn-ea"/>
              <a:cs typeface="+mn-cs"/>
            </a:rPr>
            <a:t>引き下げ、中高年層職員は最大</a:t>
          </a:r>
          <a:r>
            <a:rPr kumimoji="1" lang="en-US" altLang="ja-JP" sz="1100" baseline="0">
              <a:solidFill>
                <a:schemeClr val="dk1"/>
              </a:solidFill>
              <a:effectLst/>
              <a:latin typeface="+mn-ea"/>
              <a:ea typeface="+mn-ea"/>
              <a:cs typeface="+mn-cs"/>
            </a:rPr>
            <a:t>2.9%</a:t>
          </a:r>
          <a:r>
            <a:rPr kumimoji="1" lang="ja-JP" altLang="ja-JP" sz="1100" baseline="0">
              <a:solidFill>
                <a:schemeClr val="dk1"/>
              </a:solidFill>
              <a:effectLst/>
              <a:latin typeface="+mn-ea"/>
              <a:ea typeface="+mn-ea"/>
              <a:cs typeface="+mn-cs"/>
            </a:rPr>
            <a:t>引き下げ）を実施しているが、今後も引き続き給与体系の適正化に努めていく。</a:t>
          </a:r>
          <a:endParaRPr lang="ja-JP" altLang="ja-JP" sz="11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47272</xdr:rowOff>
    </xdr:from>
    <xdr:to>
      <xdr:col>24</xdr:col>
      <xdr:colOff>558800</xdr:colOff>
      <xdr:row>86</xdr:row>
      <xdr:rowOff>74789</xdr:rowOff>
    </xdr:to>
    <xdr:cxnSp macro="">
      <xdr:nvCxnSpPr>
        <xdr:cNvPr id="249" name="直線コネクタ 248"/>
        <xdr:cNvCxnSpPr/>
      </xdr:nvCxnSpPr>
      <xdr:spPr>
        <a:xfrm flipV="1">
          <a:off x="17018000" y="13934722"/>
          <a:ext cx="0" cy="8847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46866</xdr:rowOff>
    </xdr:from>
    <xdr:ext cx="762000" cy="259045"/>
    <xdr:sp macro="" textlink="">
      <xdr:nvSpPr>
        <xdr:cNvPr id="250" name="給与水準   （国との比較）最小値テキスト"/>
        <xdr:cNvSpPr txBox="1"/>
      </xdr:nvSpPr>
      <xdr:spPr>
        <a:xfrm>
          <a:off x="17106900" y="1479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74789</xdr:rowOff>
    </xdr:from>
    <xdr:to>
      <xdr:col>24</xdr:col>
      <xdr:colOff>647700</xdr:colOff>
      <xdr:row>86</xdr:row>
      <xdr:rowOff>74789</xdr:rowOff>
    </xdr:to>
    <xdr:cxnSp macro="">
      <xdr:nvCxnSpPr>
        <xdr:cNvPr id="251" name="直線コネクタ 250"/>
        <xdr:cNvCxnSpPr/>
      </xdr:nvCxnSpPr>
      <xdr:spPr>
        <a:xfrm>
          <a:off x="16929100" y="1481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133649</xdr:rowOff>
    </xdr:from>
    <xdr:ext cx="762000" cy="259045"/>
    <xdr:sp macro="" textlink="">
      <xdr:nvSpPr>
        <xdr:cNvPr id="252"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81</xdr:row>
      <xdr:rowOff>47272</xdr:rowOff>
    </xdr:from>
    <xdr:to>
      <xdr:col>24</xdr:col>
      <xdr:colOff>647700</xdr:colOff>
      <xdr:row>81</xdr:row>
      <xdr:rowOff>47272</xdr:rowOff>
    </xdr:to>
    <xdr:cxnSp macro="">
      <xdr:nvCxnSpPr>
        <xdr:cNvPr id="253" name="直線コネクタ 252"/>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82550</xdr:rowOff>
    </xdr:to>
    <xdr:cxnSp macro="">
      <xdr:nvCxnSpPr>
        <xdr:cNvPr id="254" name="直線コネクタ 253"/>
        <xdr:cNvCxnSpPr/>
      </xdr:nvCxnSpPr>
      <xdr:spPr>
        <a:xfrm flipV="1">
          <a:off x="16179800" y="1444413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152699</xdr:rowOff>
    </xdr:from>
    <xdr:ext cx="762000" cy="259045"/>
    <xdr:sp macro="" textlink="">
      <xdr:nvSpPr>
        <xdr:cNvPr id="255" name="給与水準   （国との比較）平均値テキスト"/>
        <xdr:cNvSpPr txBox="1"/>
      </xdr:nvSpPr>
      <xdr:spPr>
        <a:xfrm>
          <a:off x="17106900" y="1421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6" name="フローチャート : 判断 255"/>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15522</xdr:rowOff>
    </xdr:from>
    <xdr:to>
      <xdr:col>23</xdr:col>
      <xdr:colOff>406400</xdr:colOff>
      <xdr:row>84</xdr:row>
      <xdr:rowOff>82550</xdr:rowOff>
    </xdr:to>
    <xdr:cxnSp macro="">
      <xdr:nvCxnSpPr>
        <xdr:cNvPr id="257" name="直線コネクタ 256"/>
        <xdr:cNvCxnSpPr/>
      </xdr:nvCxnSpPr>
      <xdr:spPr>
        <a:xfrm>
          <a:off x="15290800" y="144173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8" name="フローチャート : 判断 257"/>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116716</xdr:rowOff>
    </xdr:from>
    <xdr:ext cx="736600" cy="259045"/>
    <xdr:sp macro="" textlink="">
      <xdr:nvSpPr>
        <xdr:cNvPr id="259" name="テキスト ボックス 258"/>
        <xdr:cNvSpPr txBox="1"/>
      </xdr:nvSpPr>
      <xdr:spPr>
        <a:xfrm>
          <a:off x="15798800" y="1417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84</xdr:row>
      <xdr:rowOff>15522</xdr:rowOff>
    </xdr:to>
    <xdr:cxnSp macro="">
      <xdr:nvCxnSpPr>
        <xdr:cNvPr id="260" name="直線コネクタ 259"/>
        <xdr:cNvCxnSpPr/>
      </xdr:nvCxnSpPr>
      <xdr:spPr>
        <a:xfrm>
          <a:off x="14401800" y="143637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1" name="フローチャート : 判断 260"/>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2" name="テキスト ボックス 261"/>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90</xdr:row>
      <xdr:rowOff>32455</xdr:rowOff>
    </xdr:to>
    <xdr:cxnSp macro="">
      <xdr:nvCxnSpPr>
        <xdr:cNvPr id="263" name="直線コネクタ 262"/>
        <xdr:cNvCxnSpPr/>
      </xdr:nvCxnSpPr>
      <xdr:spPr>
        <a:xfrm flipV="1">
          <a:off x="13512800" y="14363700"/>
          <a:ext cx="889000" cy="109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55739</xdr:rowOff>
    </xdr:from>
    <xdr:to>
      <xdr:col>21</xdr:col>
      <xdr:colOff>50800</xdr:colOff>
      <xdr:row>83</xdr:row>
      <xdr:rowOff>157339</xdr:rowOff>
    </xdr:to>
    <xdr:sp macro="" textlink="">
      <xdr:nvSpPr>
        <xdr:cNvPr id="264" name="フローチャート : 判断 263"/>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167516</xdr:rowOff>
    </xdr:from>
    <xdr:ext cx="762000" cy="259045"/>
    <xdr:sp macro="" textlink="">
      <xdr:nvSpPr>
        <xdr:cNvPr id="265" name="テキスト ボックス 264"/>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6" name="フローチャート : 判断 265"/>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80027</xdr:rowOff>
    </xdr:from>
    <xdr:ext cx="762000" cy="259045"/>
    <xdr:sp macro="" textlink="">
      <xdr:nvSpPr>
        <xdr:cNvPr id="267" name="テキスト ボックス 266"/>
        <xdr:cNvSpPr txBox="1"/>
      </xdr:nvSpPr>
      <xdr:spPr>
        <a:xfrm>
          <a:off x="13131800" y="151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3" name="円/楕円 272"/>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135061</xdr:rowOff>
    </xdr:from>
    <xdr:ext cx="762000" cy="259045"/>
    <xdr:sp macro="" textlink="">
      <xdr:nvSpPr>
        <xdr:cNvPr id="274" name="給与水準   （国との比較）該当値テキスト"/>
        <xdr:cNvSpPr txBox="1"/>
      </xdr:nvSpPr>
      <xdr:spPr>
        <a:xfrm>
          <a:off x="17106900" y="1436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31750</xdr:rowOff>
    </xdr:from>
    <xdr:to>
      <xdr:col>23</xdr:col>
      <xdr:colOff>457200</xdr:colOff>
      <xdr:row>84</xdr:row>
      <xdr:rowOff>133350</xdr:rowOff>
    </xdr:to>
    <xdr:sp macro="" textlink="">
      <xdr:nvSpPr>
        <xdr:cNvPr id="275" name="円/楕円 274"/>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118127</xdr:rowOff>
    </xdr:from>
    <xdr:ext cx="736600" cy="259045"/>
    <xdr:sp macro="" textlink="">
      <xdr:nvSpPr>
        <xdr:cNvPr id="276" name="テキスト ボックス 275"/>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136172</xdr:rowOff>
    </xdr:from>
    <xdr:to>
      <xdr:col>22</xdr:col>
      <xdr:colOff>254000</xdr:colOff>
      <xdr:row>84</xdr:row>
      <xdr:rowOff>66322</xdr:rowOff>
    </xdr:to>
    <xdr:sp macro="" textlink="">
      <xdr:nvSpPr>
        <xdr:cNvPr id="277" name="円/楕円 276"/>
        <xdr:cNvSpPr/>
      </xdr:nvSpPr>
      <xdr:spPr>
        <a:xfrm>
          <a:off x="15240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51099</xdr:rowOff>
    </xdr:from>
    <xdr:ext cx="762000" cy="259045"/>
    <xdr:sp macro="" textlink="">
      <xdr:nvSpPr>
        <xdr:cNvPr id="278" name="テキスト ボックス 277"/>
        <xdr:cNvSpPr txBox="1"/>
      </xdr:nvSpPr>
      <xdr:spPr>
        <a:xfrm>
          <a:off x="14909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82550</xdr:rowOff>
    </xdr:from>
    <xdr:to>
      <xdr:col>21</xdr:col>
      <xdr:colOff>50800</xdr:colOff>
      <xdr:row>84</xdr:row>
      <xdr:rowOff>12700</xdr:rowOff>
    </xdr:to>
    <xdr:sp macro="" textlink="">
      <xdr:nvSpPr>
        <xdr:cNvPr id="279" name="円/楕円 278"/>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168927</xdr:rowOff>
    </xdr:from>
    <xdr:ext cx="762000" cy="259045"/>
    <xdr:sp macro="" textlink="">
      <xdr:nvSpPr>
        <xdr:cNvPr id="280" name="テキスト ボックス 279"/>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153105</xdr:rowOff>
    </xdr:from>
    <xdr:to>
      <xdr:col>19</xdr:col>
      <xdr:colOff>533400</xdr:colOff>
      <xdr:row>90</xdr:row>
      <xdr:rowOff>83255</xdr:rowOff>
    </xdr:to>
    <xdr:sp macro="" textlink="">
      <xdr:nvSpPr>
        <xdr:cNvPr id="281" name="円/楕円 280"/>
        <xdr:cNvSpPr/>
      </xdr:nvSpPr>
      <xdr:spPr>
        <a:xfrm>
          <a:off x="13462000" y="15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68032</xdr:rowOff>
    </xdr:from>
    <xdr:ext cx="762000" cy="259045"/>
    <xdr:sp macro="" textlink="">
      <xdr:nvSpPr>
        <xdr:cNvPr id="282" name="テキスト ボックス 281"/>
        <xdr:cNvSpPr txBox="1"/>
      </xdr:nvSpPr>
      <xdr:spPr>
        <a:xfrm>
          <a:off x="13131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職員数は、前年度に比べマイナンバーカード交付事業への対応等により</a:t>
          </a:r>
          <a:r>
            <a:rPr kumimoji="1" lang="en-US" altLang="ja-JP" sz="1100">
              <a:solidFill>
                <a:schemeClr val="dk1"/>
              </a:solidFill>
              <a:effectLst/>
              <a:latin typeface="+mn-ea"/>
              <a:ea typeface="+mn-ea"/>
              <a:cs typeface="+mn-cs"/>
            </a:rPr>
            <a:t>7</a:t>
          </a:r>
          <a:r>
            <a:rPr kumimoji="1" lang="ja-JP" altLang="ja-JP" sz="1100">
              <a:solidFill>
                <a:schemeClr val="dk1"/>
              </a:solidFill>
              <a:effectLst/>
              <a:latin typeface="+mn-ea"/>
              <a:ea typeface="+mn-ea"/>
              <a:cs typeface="+mn-cs"/>
            </a:rPr>
            <a:t>人増の</a:t>
          </a:r>
          <a:r>
            <a:rPr kumimoji="1" lang="en-US" altLang="ja-JP" sz="1100">
              <a:solidFill>
                <a:schemeClr val="dk1"/>
              </a:solidFill>
              <a:effectLst/>
              <a:latin typeface="+mn-ea"/>
              <a:ea typeface="+mn-ea"/>
              <a:cs typeface="+mn-cs"/>
            </a:rPr>
            <a:t>967</a:t>
          </a:r>
          <a:r>
            <a:rPr kumimoji="1" lang="ja-JP" altLang="ja-JP" sz="1100">
              <a:solidFill>
                <a:schemeClr val="dk1"/>
              </a:solidFill>
              <a:effectLst/>
              <a:latin typeface="+mn-ea"/>
              <a:ea typeface="+mn-ea"/>
              <a:cs typeface="+mn-cs"/>
            </a:rPr>
            <a:t>人となったが、類似団体内平均値との比較では</a:t>
          </a:r>
          <a:r>
            <a:rPr kumimoji="1" lang="en-US" altLang="ja-JP" sz="1100">
              <a:solidFill>
                <a:schemeClr val="dk1"/>
              </a:solidFill>
              <a:effectLst/>
              <a:latin typeface="+mn-ea"/>
              <a:ea typeface="+mn-ea"/>
              <a:cs typeface="+mn-cs"/>
            </a:rPr>
            <a:t>6</a:t>
          </a:r>
          <a:r>
            <a:rPr kumimoji="1" lang="ja-JP" altLang="ja-JP" sz="1100">
              <a:solidFill>
                <a:schemeClr val="dk1"/>
              </a:solidFill>
              <a:effectLst/>
              <a:latin typeface="+mn-ea"/>
              <a:ea typeface="+mn-ea"/>
              <a:cs typeface="+mn-cs"/>
            </a:rPr>
            <a:t>年連続で下回り、神奈川県平均も</a:t>
          </a:r>
          <a:r>
            <a:rPr kumimoji="1" lang="en-US" altLang="ja-JP" sz="1100">
              <a:solidFill>
                <a:schemeClr val="dk1"/>
              </a:solidFill>
              <a:effectLst/>
              <a:latin typeface="+mn-ea"/>
              <a:ea typeface="+mn-ea"/>
              <a:cs typeface="+mn-cs"/>
            </a:rPr>
            <a:t>2.84</a:t>
          </a:r>
          <a:r>
            <a:rPr kumimoji="1" lang="ja-JP" altLang="ja-JP" sz="1100">
              <a:solidFill>
                <a:schemeClr val="dk1"/>
              </a:solidFill>
              <a:effectLst/>
              <a:latin typeface="+mn-ea"/>
              <a:ea typeface="+mn-ea"/>
              <a:cs typeface="+mn-cs"/>
            </a:rPr>
            <a:t>人下回る状況である。</a:t>
          </a:r>
          <a:endParaRPr lang="ja-JP" altLang="ja-JP" sz="1100">
            <a:effectLst/>
            <a:latin typeface="+mn-ea"/>
            <a:ea typeface="+mn-ea"/>
          </a:endParaRPr>
        </a:p>
        <a:p>
          <a:r>
            <a:rPr kumimoji="1" lang="ja-JP" altLang="ja-JP" sz="1100">
              <a:solidFill>
                <a:schemeClr val="dk1"/>
              </a:solidFill>
              <a:effectLst/>
              <a:latin typeface="+mn-ea"/>
              <a:ea typeface="+mn-ea"/>
              <a:cs typeface="+mn-cs"/>
            </a:rPr>
            <a:t>　人口減少、少子高齢化などの社会構造の変化に対応し</a:t>
          </a:r>
          <a:r>
            <a:rPr kumimoji="1" lang="ja-JP" altLang="en-US" sz="1100">
              <a:solidFill>
                <a:schemeClr val="dk1"/>
              </a:solidFill>
              <a:effectLst/>
              <a:latin typeface="+mn-ea"/>
              <a:ea typeface="+mn-ea"/>
              <a:cs typeface="+mn-cs"/>
            </a:rPr>
            <a:t>、「無駄を省く視点・コスト削減」だけでなく、選択と集中、行政サービスをどのように変化させるかといった、</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行政サービスの最適化」を図るため、「秦野市職員定員最適化計画」（平成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年度策定）に基づき、委託化の推進、再任用職員の活用、ＩＣＴ（情報通信技術）の活用などに取り組み、最適な定員管理を行っていく。</a:t>
          </a:r>
          <a:endParaRPr lang="ja-JP" altLang="ja-JP" sz="11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4" name="直線コネクタ 313"/>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5"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6" name="直線コネクタ 315"/>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7"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18" name="直線コネクタ 317"/>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119380</xdr:rowOff>
    </xdr:from>
    <xdr:to>
      <xdr:col>24</xdr:col>
      <xdr:colOff>558800</xdr:colOff>
      <xdr:row>61</xdr:row>
      <xdr:rowOff>143510</xdr:rowOff>
    </xdr:to>
    <xdr:cxnSp macro="">
      <xdr:nvCxnSpPr>
        <xdr:cNvPr id="319" name="直線コネクタ 318"/>
        <xdr:cNvCxnSpPr/>
      </xdr:nvCxnSpPr>
      <xdr:spPr>
        <a:xfrm>
          <a:off x="16179800" y="105778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109600</xdr:rowOff>
    </xdr:from>
    <xdr:ext cx="762000" cy="259045"/>
    <xdr:sp macro="" textlink="">
      <xdr:nvSpPr>
        <xdr:cNvPr id="320" name="定員管理の状況平均値テキスト"/>
        <xdr:cNvSpPr txBox="1"/>
      </xdr:nvSpPr>
      <xdr:spPr>
        <a:xfrm>
          <a:off x="17106900" y="10568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1" name="フローチャート : 判断 320"/>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119380</xdr:rowOff>
    </xdr:from>
    <xdr:to>
      <xdr:col>23</xdr:col>
      <xdr:colOff>406400</xdr:colOff>
      <xdr:row>61</xdr:row>
      <xdr:rowOff>122827</xdr:rowOff>
    </xdr:to>
    <xdr:cxnSp macro="">
      <xdr:nvCxnSpPr>
        <xdr:cNvPr id="322" name="直線コネクタ 321"/>
        <xdr:cNvCxnSpPr/>
      </xdr:nvCxnSpPr>
      <xdr:spPr>
        <a:xfrm flipV="1">
          <a:off x="15290800" y="1057783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14333</xdr:rowOff>
    </xdr:from>
    <xdr:to>
      <xdr:col>23</xdr:col>
      <xdr:colOff>457200</xdr:colOff>
      <xdr:row>62</xdr:row>
      <xdr:rowOff>115933</xdr:rowOff>
    </xdr:to>
    <xdr:sp macro="" textlink="">
      <xdr:nvSpPr>
        <xdr:cNvPr id="323" name="フローチャート : 判断 322"/>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100710</xdr:rowOff>
    </xdr:from>
    <xdr:ext cx="736600" cy="259045"/>
    <xdr:sp macro="" textlink="">
      <xdr:nvSpPr>
        <xdr:cNvPr id="324" name="テキスト ボックス 323"/>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122827</xdr:rowOff>
    </xdr:from>
    <xdr:to>
      <xdr:col>22</xdr:col>
      <xdr:colOff>203200</xdr:colOff>
      <xdr:row>61</xdr:row>
      <xdr:rowOff>126274</xdr:rowOff>
    </xdr:to>
    <xdr:cxnSp macro="">
      <xdr:nvCxnSpPr>
        <xdr:cNvPr id="325" name="直線コネクタ 324"/>
        <xdr:cNvCxnSpPr/>
      </xdr:nvCxnSpPr>
      <xdr:spPr>
        <a:xfrm flipV="1">
          <a:off x="14401800" y="1058127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6" name="フローチャート : 判断 325"/>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7" name="テキスト ボックス 326"/>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119380</xdr:rowOff>
    </xdr:from>
    <xdr:to>
      <xdr:col>21</xdr:col>
      <xdr:colOff>0</xdr:colOff>
      <xdr:row>61</xdr:row>
      <xdr:rowOff>126274</xdr:rowOff>
    </xdr:to>
    <xdr:cxnSp macro="">
      <xdr:nvCxnSpPr>
        <xdr:cNvPr id="328" name="直線コネクタ 327"/>
        <xdr:cNvCxnSpPr/>
      </xdr:nvCxnSpPr>
      <xdr:spPr>
        <a:xfrm>
          <a:off x="13512800" y="1057783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29" name="フローチャート : 判断 328"/>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66239</xdr:rowOff>
    </xdr:from>
    <xdr:ext cx="762000" cy="259045"/>
    <xdr:sp macro="" textlink="">
      <xdr:nvSpPr>
        <xdr:cNvPr id="330" name="テキスト ボックス 329"/>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1" name="フローチャート : 判断 330"/>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32" name="テキスト ボックス 331"/>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92710</xdr:rowOff>
    </xdr:from>
    <xdr:to>
      <xdr:col>24</xdr:col>
      <xdr:colOff>609600</xdr:colOff>
      <xdr:row>62</xdr:row>
      <xdr:rowOff>22860</xdr:rowOff>
    </xdr:to>
    <xdr:sp macro="" textlink="">
      <xdr:nvSpPr>
        <xdr:cNvPr id="338" name="円/楕円 337"/>
        <xdr:cNvSpPr/>
      </xdr:nvSpPr>
      <xdr:spPr>
        <a:xfrm>
          <a:off x="16967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109237</xdr:rowOff>
    </xdr:from>
    <xdr:ext cx="762000" cy="259045"/>
    <xdr:sp macro="" textlink="">
      <xdr:nvSpPr>
        <xdr:cNvPr id="339" name="定員管理の状況該当値テキスト"/>
        <xdr:cNvSpPr txBox="1"/>
      </xdr:nvSpPr>
      <xdr:spPr>
        <a:xfrm>
          <a:off x="17106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68580</xdr:rowOff>
    </xdr:from>
    <xdr:to>
      <xdr:col>23</xdr:col>
      <xdr:colOff>457200</xdr:colOff>
      <xdr:row>61</xdr:row>
      <xdr:rowOff>170180</xdr:rowOff>
    </xdr:to>
    <xdr:sp macro="" textlink="">
      <xdr:nvSpPr>
        <xdr:cNvPr id="340" name="円/楕円 339"/>
        <xdr:cNvSpPr/>
      </xdr:nvSpPr>
      <xdr:spPr>
        <a:xfrm>
          <a:off x="16129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8907</xdr:rowOff>
    </xdr:from>
    <xdr:ext cx="736600" cy="259045"/>
    <xdr:sp macro="" textlink="">
      <xdr:nvSpPr>
        <xdr:cNvPr id="341" name="テキスト ボックス 340"/>
        <xdr:cNvSpPr txBox="1"/>
      </xdr:nvSpPr>
      <xdr:spPr>
        <a:xfrm>
          <a:off x="15798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72027</xdr:rowOff>
    </xdr:from>
    <xdr:to>
      <xdr:col>22</xdr:col>
      <xdr:colOff>254000</xdr:colOff>
      <xdr:row>62</xdr:row>
      <xdr:rowOff>2177</xdr:rowOff>
    </xdr:to>
    <xdr:sp macro="" textlink="">
      <xdr:nvSpPr>
        <xdr:cNvPr id="342" name="円/楕円 341"/>
        <xdr:cNvSpPr/>
      </xdr:nvSpPr>
      <xdr:spPr>
        <a:xfrm>
          <a:off x="15240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12354</xdr:rowOff>
    </xdr:from>
    <xdr:ext cx="762000" cy="259045"/>
    <xdr:sp macro="" textlink="">
      <xdr:nvSpPr>
        <xdr:cNvPr id="343" name="テキスト ボックス 342"/>
        <xdr:cNvSpPr txBox="1"/>
      </xdr:nvSpPr>
      <xdr:spPr>
        <a:xfrm>
          <a:off x="14909800" y="1029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75474</xdr:rowOff>
    </xdr:from>
    <xdr:to>
      <xdr:col>21</xdr:col>
      <xdr:colOff>50800</xdr:colOff>
      <xdr:row>62</xdr:row>
      <xdr:rowOff>5624</xdr:rowOff>
    </xdr:to>
    <xdr:sp macro="" textlink="">
      <xdr:nvSpPr>
        <xdr:cNvPr id="344" name="円/楕円 343"/>
        <xdr:cNvSpPr/>
      </xdr:nvSpPr>
      <xdr:spPr>
        <a:xfrm>
          <a:off x="14351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15801</xdr:rowOff>
    </xdr:from>
    <xdr:ext cx="762000" cy="259045"/>
    <xdr:sp macro="" textlink="">
      <xdr:nvSpPr>
        <xdr:cNvPr id="345" name="テキスト ボックス 344"/>
        <xdr:cNvSpPr txBox="1"/>
      </xdr:nvSpPr>
      <xdr:spPr>
        <a:xfrm>
          <a:off x="14020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68580</xdr:rowOff>
    </xdr:from>
    <xdr:to>
      <xdr:col>19</xdr:col>
      <xdr:colOff>533400</xdr:colOff>
      <xdr:row>61</xdr:row>
      <xdr:rowOff>170180</xdr:rowOff>
    </xdr:to>
    <xdr:sp macro="" textlink="">
      <xdr:nvSpPr>
        <xdr:cNvPr id="346" name="円/楕円 345"/>
        <xdr:cNvSpPr/>
      </xdr:nvSpPr>
      <xdr:spPr>
        <a:xfrm>
          <a:off x="13462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8907</xdr:rowOff>
    </xdr:from>
    <xdr:ext cx="762000" cy="259045"/>
    <xdr:sp macro="" textlink="">
      <xdr:nvSpPr>
        <xdr:cNvPr id="347" name="テキスト ボックス 346"/>
        <xdr:cNvSpPr txBox="1"/>
      </xdr:nvSpPr>
      <xdr:spPr>
        <a:xfrm>
          <a:off x="13131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類似団体平均</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全国平均、神奈川県平均の各数値との比較では、</a:t>
          </a:r>
          <a:r>
            <a:rPr kumimoji="1" lang="en-US" altLang="ja-JP" sz="1100">
              <a:solidFill>
                <a:schemeClr val="dk1"/>
              </a:solidFill>
              <a:effectLst/>
              <a:latin typeface="+mn-ea"/>
              <a:ea typeface="+mn-ea"/>
              <a:cs typeface="+mn-cs"/>
            </a:rPr>
            <a:t>0.2</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3.5</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6.1</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と全てにおいて下回っている。数値は昨年度と同比率となっているが、過去</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年間では改善傾向にある。</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前年度と同比率となった要因は、平成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年度決算では平成</a:t>
          </a:r>
          <a:r>
            <a:rPr kumimoji="1" lang="en-US" altLang="ja-JP" sz="1100">
              <a:solidFill>
                <a:schemeClr val="dk1"/>
              </a:solidFill>
              <a:effectLst/>
              <a:latin typeface="+mn-ea"/>
              <a:ea typeface="+mn-ea"/>
              <a:cs typeface="+mn-cs"/>
            </a:rPr>
            <a:t>6</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7</a:t>
          </a:r>
          <a:r>
            <a:rPr kumimoji="1" lang="ja-JP" altLang="ja-JP" sz="1100">
              <a:solidFill>
                <a:schemeClr val="dk1"/>
              </a:solidFill>
              <a:effectLst/>
              <a:latin typeface="+mn-ea"/>
              <a:ea typeface="+mn-ea"/>
              <a:cs typeface="+mn-cs"/>
            </a:rPr>
            <a:t>年度に借り入れたカルチャーパーク整備事業債が平成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年度に完済したことなどにより、公債費が△</a:t>
          </a:r>
          <a:r>
            <a:rPr kumimoji="1" lang="en-US" altLang="ja-JP" sz="1100">
              <a:solidFill>
                <a:schemeClr val="dk1"/>
              </a:solidFill>
              <a:effectLst/>
              <a:latin typeface="+mn-ea"/>
              <a:ea typeface="+mn-ea"/>
              <a:cs typeface="+mn-cs"/>
            </a:rPr>
            <a:t>213,127</a:t>
          </a:r>
          <a:r>
            <a:rPr kumimoji="1" lang="ja-JP" altLang="ja-JP" sz="1100">
              <a:solidFill>
                <a:schemeClr val="dk1"/>
              </a:solidFill>
              <a:effectLst/>
              <a:latin typeface="+mn-ea"/>
              <a:ea typeface="+mn-ea"/>
              <a:cs typeface="+mn-cs"/>
            </a:rPr>
            <a:t>千円の減となり、分子を構成する公債費充当一般財源が△</a:t>
          </a:r>
          <a:r>
            <a:rPr kumimoji="1" lang="en-US" altLang="ja-JP" sz="1100">
              <a:solidFill>
                <a:schemeClr val="dk1"/>
              </a:solidFill>
              <a:effectLst/>
              <a:latin typeface="+mn-ea"/>
              <a:ea typeface="+mn-ea"/>
              <a:cs typeface="+mn-cs"/>
            </a:rPr>
            <a:t>54,195</a:t>
          </a:r>
          <a:r>
            <a:rPr kumimoji="1" lang="ja-JP" altLang="ja-JP" sz="1100">
              <a:solidFill>
                <a:schemeClr val="dk1"/>
              </a:solidFill>
              <a:effectLst/>
              <a:latin typeface="+mn-ea"/>
              <a:ea typeface="+mn-ea"/>
              <a:cs typeface="+mn-cs"/>
            </a:rPr>
            <a:t>千円の減となったものの、実質公債費比率は</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カ年平均で算出するため、前年度と同比率となったものである。</a:t>
          </a:r>
          <a:endParaRPr lang="ja-JP" altLang="ja-JP" sz="11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7" name="直線コネクタ 376"/>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78"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79" name="直線コネクタ 378"/>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0"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1" name="直線コネクタ 380"/>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605</xdr:rowOff>
    </xdr:from>
    <xdr:to>
      <xdr:col>24</xdr:col>
      <xdr:colOff>558800</xdr:colOff>
      <xdr:row>40</xdr:row>
      <xdr:rowOff>605</xdr:rowOff>
    </xdr:to>
    <xdr:cxnSp macro="">
      <xdr:nvCxnSpPr>
        <xdr:cNvPr id="382" name="直線コネクタ 381"/>
        <xdr:cNvCxnSpPr/>
      </xdr:nvCxnSpPr>
      <xdr:spPr>
        <a:xfrm>
          <a:off x="16179800" y="68586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116312</xdr:rowOff>
    </xdr:from>
    <xdr:ext cx="762000" cy="259045"/>
    <xdr:sp macro="" textlink="">
      <xdr:nvSpPr>
        <xdr:cNvPr id="383"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4" name="フローチャート : 判断 383"/>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605</xdr:rowOff>
    </xdr:from>
    <xdr:to>
      <xdr:col>23</xdr:col>
      <xdr:colOff>406400</xdr:colOff>
      <xdr:row>40</xdr:row>
      <xdr:rowOff>12095</xdr:rowOff>
    </xdr:to>
    <xdr:cxnSp macro="">
      <xdr:nvCxnSpPr>
        <xdr:cNvPr id="385" name="直線コネクタ 384"/>
        <xdr:cNvCxnSpPr/>
      </xdr:nvCxnSpPr>
      <xdr:spPr>
        <a:xfrm flipV="1">
          <a:off x="15290800" y="68586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86" name="フローチャート : 判断 385"/>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25599</xdr:rowOff>
    </xdr:from>
    <xdr:ext cx="736600" cy="259045"/>
    <xdr:sp macro="" textlink="">
      <xdr:nvSpPr>
        <xdr:cNvPr id="387" name="テキスト ボックス 386"/>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12095</xdr:rowOff>
    </xdr:from>
    <xdr:to>
      <xdr:col>22</xdr:col>
      <xdr:colOff>203200</xdr:colOff>
      <xdr:row>40</xdr:row>
      <xdr:rowOff>58057</xdr:rowOff>
    </xdr:to>
    <xdr:cxnSp macro="">
      <xdr:nvCxnSpPr>
        <xdr:cNvPr id="388" name="直線コネクタ 387"/>
        <xdr:cNvCxnSpPr/>
      </xdr:nvCxnSpPr>
      <xdr:spPr>
        <a:xfrm flipV="1">
          <a:off x="14401800" y="68700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9" name="フローチャート : 判断 38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0" name="テキスト ボックス 389"/>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58057</xdr:rowOff>
    </xdr:from>
    <xdr:to>
      <xdr:col>21</xdr:col>
      <xdr:colOff>0</xdr:colOff>
      <xdr:row>40</xdr:row>
      <xdr:rowOff>149981</xdr:rowOff>
    </xdr:to>
    <xdr:cxnSp macro="">
      <xdr:nvCxnSpPr>
        <xdr:cNvPr id="391" name="直線コネクタ 390"/>
        <xdr:cNvCxnSpPr/>
      </xdr:nvCxnSpPr>
      <xdr:spPr>
        <a:xfrm flipV="1">
          <a:off x="13512800" y="6916057"/>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2" name="フローチャート : 判断 391"/>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3" name="テキスト ボックス 392"/>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4" name="フローチャート : 判断 393"/>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83958</xdr:rowOff>
    </xdr:from>
    <xdr:ext cx="762000" cy="259045"/>
    <xdr:sp macro="" textlink="">
      <xdr:nvSpPr>
        <xdr:cNvPr id="395" name="テキスト ボックス 394"/>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121255</xdr:rowOff>
    </xdr:from>
    <xdr:to>
      <xdr:col>24</xdr:col>
      <xdr:colOff>609600</xdr:colOff>
      <xdr:row>40</xdr:row>
      <xdr:rowOff>51405</xdr:rowOff>
    </xdr:to>
    <xdr:sp macro="" textlink="">
      <xdr:nvSpPr>
        <xdr:cNvPr id="401" name="円/楕円 400"/>
        <xdr:cNvSpPr/>
      </xdr:nvSpPr>
      <xdr:spPr>
        <a:xfrm>
          <a:off x="169672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137782</xdr:rowOff>
    </xdr:from>
    <xdr:ext cx="762000" cy="259045"/>
    <xdr:sp macro="" textlink="">
      <xdr:nvSpPr>
        <xdr:cNvPr id="402" name="公債費負担の状況該当値テキスト"/>
        <xdr:cNvSpPr txBox="1"/>
      </xdr:nvSpPr>
      <xdr:spPr>
        <a:xfrm>
          <a:off x="17106900" y="665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121255</xdr:rowOff>
    </xdr:from>
    <xdr:to>
      <xdr:col>23</xdr:col>
      <xdr:colOff>457200</xdr:colOff>
      <xdr:row>40</xdr:row>
      <xdr:rowOff>51405</xdr:rowOff>
    </xdr:to>
    <xdr:sp macro="" textlink="">
      <xdr:nvSpPr>
        <xdr:cNvPr id="403" name="円/楕円 402"/>
        <xdr:cNvSpPr/>
      </xdr:nvSpPr>
      <xdr:spPr>
        <a:xfrm>
          <a:off x="16129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61582</xdr:rowOff>
    </xdr:from>
    <xdr:ext cx="736600" cy="259045"/>
    <xdr:sp macro="" textlink="">
      <xdr:nvSpPr>
        <xdr:cNvPr id="404" name="テキスト ボックス 403"/>
        <xdr:cNvSpPr txBox="1"/>
      </xdr:nvSpPr>
      <xdr:spPr>
        <a:xfrm>
          <a:off x="15798800" y="657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132745</xdr:rowOff>
    </xdr:from>
    <xdr:to>
      <xdr:col>22</xdr:col>
      <xdr:colOff>254000</xdr:colOff>
      <xdr:row>40</xdr:row>
      <xdr:rowOff>62895</xdr:rowOff>
    </xdr:to>
    <xdr:sp macro="" textlink="">
      <xdr:nvSpPr>
        <xdr:cNvPr id="405" name="円/楕円 404"/>
        <xdr:cNvSpPr/>
      </xdr:nvSpPr>
      <xdr:spPr>
        <a:xfrm>
          <a:off x="15240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73072</xdr:rowOff>
    </xdr:from>
    <xdr:ext cx="762000" cy="259045"/>
    <xdr:sp macro="" textlink="">
      <xdr:nvSpPr>
        <xdr:cNvPr id="406" name="テキスト ボックス 405"/>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7257</xdr:rowOff>
    </xdr:from>
    <xdr:to>
      <xdr:col>21</xdr:col>
      <xdr:colOff>50800</xdr:colOff>
      <xdr:row>40</xdr:row>
      <xdr:rowOff>108857</xdr:rowOff>
    </xdr:to>
    <xdr:sp macro="" textlink="">
      <xdr:nvSpPr>
        <xdr:cNvPr id="407" name="円/楕円 406"/>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119034</xdr:rowOff>
    </xdr:from>
    <xdr:ext cx="762000" cy="259045"/>
    <xdr:sp macro="" textlink="">
      <xdr:nvSpPr>
        <xdr:cNvPr id="408" name="テキスト ボックス 407"/>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99181</xdr:rowOff>
    </xdr:from>
    <xdr:to>
      <xdr:col>19</xdr:col>
      <xdr:colOff>533400</xdr:colOff>
      <xdr:row>41</xdr:row>
      <xdr:rowOff>29331</xdr:rowOff>
    </xdr:to>
    <xdr:sp macro="" textlink="">
      <xdr:nvSpPr>
        <xdr:cNvPr id="409" name="円/楕円 408"/>
        <xdr:cNvSpPr/>
      </xdr:nvSpPr>
      <xdr:spPr>
        <a:xfrm>
          <a:off x="13462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39508</xdr:rowOff>
    </xdr:from>
    <xdr:ext cx="762000" cy="259045"/>
    <xdr:sp macro="" textlink="">
      <xdr:nvSpPr>
        <xdr:cNvPr id="410" name="テキスト ボックス 409"/>
        <xdr:cNvSpPr txBox="1"/>
      </xdr:nvSpPr>
      <xdr:spPr>
        <a:xfrm>
          <a:off x="13131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全国平均、神奈川県平均との比較では、</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69.8</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とそれぞれ下回っているが、類似団体平均との比較では</a:t>
          </a:r>
          <a:r>
            <a:rPr kumimoji="1" lang="en-US" altLang="ja-JP" sz="1100">
              <a:solidFill>
                <a:schemeClr val="dk1"/>
              </a:solidFill>
              <a:effectLst/>
              <a:latin typeface="+mn-ea"/>
              <a:ea typeface="+mn-ea"/>
              <a:cs typeface="+mn-cs"/>
            </a:rPr>
            <a:t>15.1</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上回っている。また、過去</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年間では、数値は改善を続けており、前年度との比較においても、</a:t>
          </a:r>
          <a:r>
            <a:rPr kumimoji="1" lang="en-US" altLang="ja-JP" sz="1100">
              <a:solidFill>
                <a:schemeClr val="dk1"/>
              </a:solidFill>
              <a:effectLst/>
              <a:latin typeface="+mn-ea"/>
              <a:ea typeface="+mn-ea"/>
              <a:cs typeface="+mn-cs"/>
            </a:rPr>
            <a:t>2.5</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下回っている。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前年度に比べて数値が改善した要因は、職員数の削減並びに平成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月に行われた給与改定により、将来負担額に算入されている退職手当負担見込額が△</a:t>
          </a:r>
          <a:r>
            <a:rPr kumimoji="1" lang="en-US" altLang="ja-JP" sz="1100">
              <a:solidFill>
                <a:schemeClr val="dk1"/>
              </a:solidFill>
              <a:effectLst/>
              <a:latin typeface="+mn-ea"/>
              <a:ea typeface="+mn-ea"/>
              <a:cs typeface="+mn-cs"/>
            </a:rPr>
            <a:t>437,452</a:t>
          </a:r>
          <a:r>
            <a:rPr kumimoji="1" lang="ja-JP" altLang="ja-JP" sz="1100">
              <a:solidFill>
                <a:schemeClr val="dk1"/>
              </a:solidFill>
              <a:effectLst/>
              <a:latin typeface="+mn-ea"/>
              <a:ea typeface="+mn-ea"/>
              <a:cs typeface="+mn-cs"/>
            </a:rPr>
            <a:t>千円の減となったことに加え、都市計画事業及び都市計画事業債償還金が減少したことに伴い、将来負担額への充当率が上昇し、充当することができる充当可能特定歳入が＋</a:t>
          </a:r>
          <a:r>
            <a:rPr kumimoji="1" lang="en-US" altLang="ja-JP" sz="1100">
              <a:solidFill>
                <a:schemeClr val="dk1"/>
              </a:solidFill>
              <a:effectLst/>
              <a:latin typeface="+mn-ea"/>
              <a:ea typeface="+mn-ea"/>
              <a:cs typeface="+mn-cs"/>
            </a:rPr>
            <a:t>752,589</a:t>
          </a:r>
          <a:r>
            <a:rPr kumimoji="1" lang="ja-JP" altLang="ja-JP" sz="1100">
              <a:solidFill>
                <a:schemeClr val="dk1"/>
              </a:solidFill>
              <a:effectLst/>
              <a:latin typeface="+mn-ea"/>
              <a:ea typeface="+mn-ea"/>
              <a:cs typeface="+mn-cs"/>
            </a:rPr>
            <a:t>千円の増となったことによるものである。</a:t>
          </a:r>
          <a:endParaRPr lang="ja-JP" altLang="ja-JP" sz="1400">
            <a:effectLst/>
            <a:latin typeface="+mn-ea"/>
            <a:ea typeface="+mn-ea"/>
          </a:endParaRPr>
        </a:p>
        <a:p>
          <a:endParaRPr kumimoji="1" lang="ja-JP" altLang="en-US" sz="1300">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39" name="直線コネクタ 438"/>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0"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1" name="直線コネクタ 440"/>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52423</xdr:rowOff>
    </xdr:from>
    <xdr:to>
      <xdr:col>24</xdr:col>
      <xdr:colOff>558800</xdr:colOff>
      <xdr:row>16</xdr:row>
      <xdr:rowOff>85937</xdr:rowOff>
    </xdr:to>
    <xdr:cxnSp macro="">
      <xdr:nvCxnSpPr>
        <xdr:cNvPr id="444" name="直線コネクタ 443"/>
        <xdr:cNvCxnSpPr/>
      </xdr:nvCxnSpPr>
      <xdr:spPr>
        <a:xfrm flipV="1">
          <a:off x="16179800" y="2795623"/>
          <a:ext cx="8382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158626</xdr:rowOff>
    </xdr:from>
    <xdr:ext cx="762000" cy="259045"/>
    <xdr:sp macro="" textlink="">
      <xdr:nvSpPr>
        <xdr:cNvPr id="445" name="将来負担の状況平均値テキスト"/>
        <xdr:cNvSpPr txBox="1"/>
      </xdr:nvSpPr>
      <xdr:spPr>
        <a:xfrm>
          <a:off x="17106900" y="2387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6" name="フローチャート : 判断 445"/>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85937</xdr:rowOff>
    </xdr:from>
    <xdr:to>
      <xdr:col>23</xdr:col>
      <xdr:colOff>406400</xdr:colOff>
      <xdr:row>16</xdr:row>
      <xdr:rowOff>166370</xdr:rowOff>
    </xdr:to>
    <xdr:cxnSp macro="">
      <xdr:nvCxnSpPr>
        <xdr:cNvPr id="447" name="直線コネクタ 446"/>
        <xdr:cNvCxnSpPr/>
      </xdr:nvCxnSpPr>
      <xdr:spPr>
        <a:xfrm flipV="1">
          <a:off x="15290800" y="28291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88618</xdr:rowOff>
    </xdr:from>
    <xdr:to>
      <xdr:col>23</xdr:col>
      <xdr:colOff>457200</xdr:colOff>
      <xdr:row>16</xdr:row>
      <xdr:rowOff>18768</xdr:rowOff>
    </xdr:to>
    <xdr:sp macro="" textlink="">
      <xdr:nvSpPr>
        <xdr:cNvPr id="448" name="フローチャート : 判断 447"/>
        <xdr:cNvSpPr/>
      </xdr:nvSpPr>
      <xdr:spPr>
        <a:xfrm>
          <a:off x="16129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28945</xdr:rowOff>
    </xdr:from>
    <xdr:ext cx="736600" cy="259045"/>
    <xdr:sp macro="" textlink="">
      <xdr:nvSpPr>
        <xdr:cNvPr id="449" name="テキスト ボックス 448"/>
        <xdr:cNvSpPr txBox="1"/>
      </xdr:nvSpPr>
      <xdr:spPr>
        <a:xfrm>
          <a:off x="15798800" y="242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166370</xdr:rowOff>
    </xdr:from>
    <xdr:to>
      <xdr:col>22</xdr:col>
      <xdr:colOff>203200</xdr:colOff>
      <xdr:row>17</xdr:row>
      <xdr:rowOff>28434</xdr:rowOff>
    </xdr:to>
    <xdr:cxnSp macro="">
      <xdr:nvCxnSpPr>
        <xdr:cNvPr id="450" name="直線コネクタ 449"/>
        <xdr:cNvCxnSpPr/>
      </xdr:nvCxnSpPr>
      <xdr:spPr>
        <a:xfrm flipV="1">
          <a:off x="14401800" y="2909570"/>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156986</xdr:rowOff>
    </xdr:from>
    <xdr:to>
      <xdr:col>22</xdr:col>
      <xdr:colOff>254000</xdr:colOff>
      <xdr:row>16</xdr:row>
      <xdr:rowOff>87136</xdr:rowOff>
    </xdr:to>
    <xdr:sp macro="" textlink="">
      <xdr:nvSpPr>
        <xdr:cNvPr id="451" name="フローチャート : 判断 450"/>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97313</xdr:rowOff>
    </xdr:from>
    <xdr:ext cx="762000" cy="259045"/>
    <xdr:sp macro="" textlink="">
      <xdr:nvSpPr>
        <xdr:cNvPr id="452" name="テキスト ボックス 451"/>
        <xdr:cNvSpPr txBox="1"/>
      </xdr:nvSpPr>
      <xdr:spPr>
        <a:xfrm>
          <a:off x="14909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28434</xdr:rowOff>
    </xdr:from>
    <xdr:to>
      <xdr:col>21</xdr:col>
      <xdr:colOff>0</xdr:colOff>
      <xdr:row>18</xdr:row>
      <xdr:rowOff>19191</xdr:rowOff>
    </xdr:to>
    <xdr:cxnSp macro="">
      <xdr:nvCxnSpPr>
        <xdr:cNvPr id="453" name="直線コネクタ 452"/>
        <xdr:cNvCxnSpPr/>
      </xdr:nvCxnSpPr>
      <xdr:spPr>
        <a:xfrm flipV="1">
          <a:off x="13512800" y="2943084"/>
          <a:ext cx="889000" cy="16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13688</xdr:rowOff>
    </xdr:from>
    <xdr:to>
      <xdr:col>21</xdr:col>
      <xdr:colOff>50800</xdr:colOff>
      <xdr:row>16</xdr:row>
      <xdr:rowOff>115288</xdr:rowOff>
    </xdr:to>
    <xdr:sp macro="" textlink="">
      <xdr:nvSpPr>
        <xdr:cNvPr id="454" name="フローチャート : 判断 453"/>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125465</xdr:rowOff>
    </xdr:from>
    <xdr:ext cx="762000" cy="259045"/>
    <xdr:sp macro="" textlink="">
      <xdr:nvSpPr>
        <xdr:cNvPr id="455" name="テキスト ボックス 454"/>
        <xdr:cNvSpPr txBox="1"/>
      </xdr:nvSpPr>
      <xdr:spPr>
        <a:xfrm>
          <a:off x="14020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6" name="フローチャート : 判断 455"/>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80027</xdr:rowOff>
    </xdr:from>
    <xdr:ext cx="762000" cy="259045"/>
    <xdr:sp macro="" textlink="">
      <xdr:nvSpPr>
        <xdr:cNvPr id="457" name="テキスト ボックス 456"/>
        <xdr:cNvSpPr txBox="1"/>
      </xdr:nvSpPr>
      <xdr:spPr>
        <a:xfrm>
          <a:off x="1313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1623</xdr:rowOff>
    </xdr:from>
    <xdr:to>
      <xdr:col>24</xdr:col>
      <xdr:colOff>609600</xdr:colOff>
      <xdr:row>16</xdr:row>
      <xdr:rowOff>103223</xdr:rowOff>
    </xdr:to>
    <xdr:sp macro="" textlink="">
      <xdr:nvSpPr>
        <xdr:cNvPr id="463" name="円/楕円 462"/>
        <xdr:cNvSpPr/>
      </xdr:nvSpPr>
      <xdr:spPr>
        <a:xfrm>
          <a:off x="16967200" y="27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145150</xdr:rowOff>
    </xdr:from>
    <xdr:ext cx="762000" cy="259045"/>
    <xdr:sp macro="" textlink="">
      <xdr:nvSpPr>
        <xdr:cNvPr id="464" name="将来負担の状況該当値テキスト"/>
        <xdr:cNvSpPr txBox="1"/>
      </xdr:nvSpPr>
      <xdr:spPr>
        <a:xfrm>
          <a:off x="17106900" y="271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35137</xdr:rowOff>
    </xdr:from>
    <xdr:to>
      <xdr:col>23</xdr:col>
      <xdr:colOff>457200</xdr:colOff>
      <xdr:row>16</xdr:row>
      <xdr:rowOff>136737</xdr:rowOff>
    </xdr:to>
    <xdr:sp macro="" textlink="">
      <xdr:nvSpPr>
        <xdr:cNvPr id="465" name="円/楕円 464"/>
        <xdr:cNvSpPr/>
      </xdr:nvSpPr>
      <xdr:spPr>
        <a:xfrm>
          <a:off x="16129000" y="27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121514</xdr:rowOff>
    </xdr:from>
    <xdr:ext cx="736600" cy="259045"/>
    <xdr:sp macro="" textlink="">
      <xdr:nvSpPr>
        <xdr:cNvPr id="466" name="テキスト ボックス 465"/>
        <xdr:cNvSpPr txBox="1"/>
      </xdr:nvSpPr>
      <xdr:spPr>
        <a:xfrm>
          <a:off x="15798800" y="286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115570</xdr:rowOff>
    </xdr:from>
    <xdr:to>
      <xdr:col>22</xdr:col>
      <xdr:colOff>254000</xdr:colOff>
      <xdr:row>17</xdr:row>
      <xdr:rowOff>45720</xdr:rowOff>
    </xdr:to>
    <xdr:sp macro="" textlink="">
      <xdr:nvSpPr>
        <xdr:cNvPr id="467" name="円/楕円 466"/>
        <xdr:cNvSpPr/>
      </xdr:nvSpPr>
      <xdr:spPr>
        <a:xfrm>
          <a:off x="15240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30497</xdr:rowOff>
    </xdr:from>
    <xdr:ext cx="762000" cy="259045"/>
    <xdr:sp macro="" textlink="">
      <xdr:nvSpPr>
        <xdr:cNvPr id="468" name="テキスト ボックス 467"/>
        <xdr:cNvSpPr txBox="1"/>
      </xdr:nvSpPr>
      <xdr:spPr>
        <a:xfrm>
          <a:off x="14909800" y="29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149084</xdr:rowOff>
    </xdr:from>
    <xdr:to>
      <xdr:col>21</xdr:col>
      <xdr:colOff>50800</xdr:colOff>
      <xdr:row>17</xdr:row>
      <xdr:rowOff>79234</xdr:rowOff>
    </xdr:to>
    <xdr:sp macro="" textlink="">
      <xdr:nvSpPr>
        <xdr:cNvPr id="469" name="円/楕円 468"/>
        <xdr:cNvSpPr/>
      </xdr:nvSpPr>
      <xdr:spPr>
        <a:xfrm>
          <a:off x="14351000" y="2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64011</xdr:rowOff>
    </xdr:from>
    <xdr:ext cx="762000" cy="259045"/>
    <xdr:sp macro="" textlink="">
      <xdr:nvSpPr>
        <xdr:cNvPr id="470" name="テキスト ボックス 469"/>
        <xdr:cNvSpPr txBox="1"/>
      </xdr:nvSpPr>
      <xdr:spPr>
        <a:xfrm>
          <a:off x="14020800" y="2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139841</xdr:rowOff>
    </xdr:from>
    <xdr:to>
      <xdr:col>19</xdr:col>
      <xdr:colOff>533400</xdr:colOff>
      <xdr:row>18</xdr:row>
      <xdr:rowOff>69991</xdr:rowOff>
    </xdr:to>
    <xdr:sp macro="" textlink="">
      <xdr:nvSpPr>
        <xdr:cNvPr id="471" name="円/楕円 470"/>
        <xdr:cNvSpPr/>
      </xdr:nvSpPr>
      <xdr:spPr>
        <a:xfrm>
          <a:off x="13462000" y="305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54768</xdr:rowOff>
    </xdr:from>
    <xdr:ext cx="762000" cy="259045"/>
    <xdr:sp macro="" textlink="">
      <xdr:nvSpPr>
        <xdr:cNvPr id="472" name="テキスト ボックス 471"/>
        <xdr:cNvSpPr txBox="1"/>
      </xdr:nvSpPr>
      <xdr:spPr>
        <a:xfrm>
          <a:off x="13131800" y="314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神奈川県秦野市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162,809
159,768
103.76
49,450,015
47,516,344
1,601,792
29,093,432
32,967,505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31.7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ea"/>
              <a:ea typeface="+mn-ea"/>
              <a:cs typeface="+mn-cs"/>
            </a:rPr>
            <a:t>　</a:t>
          </a:r>
          <a:r>
            <a:rPr kumimoji="1" lang="ja-JP" altLang="ja-JP" sz="900">
              <a:solidFill>
                <a:schemeClr val="dk1"/>
              </a:solidFill>
              <a:effectLst/>
              <a:latin typeface="+mn-ea"/>
              <a:ea typeface="+mn-ea"/>
              <a:cs typeface="+mn-cs"/>
            </a:rPr>
            <a:t>類似団体平均を</a:t>
          </a:r>
          <a:r>
            <a:rPr kumimoji="1" lang="en-US" altLang="ja-JP" sz="900">
              <a:solidFill>
                <a:schemeClr val="dk1"/>
              </a:solidFill>
              <a:effectLst/>
              <a:latin typeface="+mn-ea"/>
              <a:ea typeface="+mn-ea"/>
              <a:cs typeface="+mn-cs"/>
            </a:rPr>
            <a:t>3.7</a:t>
          </a:r>
          <a:r>
            <a:rPr kumimoji="1" lang="ja-JP" altLang="en-US" sz="900">
              <a:solidFill>
                <a:schemeClr val="dk1"/>
              </a:solidFill>
              <a:effectLst/>
              <a:latin typeface="+mn-ea"/>
              <a:ea typeface="+mn-ea"/>
              <a:cs typeface="+mn-cs"/>
            </a:rPr>
            <a:t>％</a:t>
          </a:r>
          <a:r>
            <a:rPr kumimoji="1" lang="ja-JP" altLang="ja-JP" sz="900">
              <a:solidFill>
                <a:schemeClr val="dk1"/>
              </a:solidFill>
              <a:effectLst/>
              <a:latin typeface="+mn-ea"/>
              <a:ea typeface="+mn-ea"/>
              <a:cs typeface="+mn-cs"/>
            </a:rPr>
            <a:t>、全国平均を</a:t>
          </a:r>
          <a:r>
            <a:rPr kumimoji="1" lang="en-US" altLang="ja-JP" sz="900">
              <a:solidFill>
                <a:schemeClr val="dk1"/>
              </a:solidFill>
              <a:effectLst/>
              <a:latin typeface="+mn-ea"/>
              <a:ea typeface="+mn-ea"/>
              <a:cs typeface="+mn-cs"/>
            </a:rPr>
            <a:t>5.9</a:t>
          </a:r>
          <a:r>
            <a:rPr kumimoji="1" lang="ja-JP" altLang="en-US" sz="900">
              <a:solidFill>
                <a:schemeClr val="dk1"/>
              </a:solidFill>
              <a:effectLst/>
              <a:latin typeface="+mn-ea"/>
              <a:ea typeface="+mn-ea"/>
              <a:cs typeface="+mn-cs"/>
            </a:rPr>
            <a:t>％</a:t>
          </a:r>
          <a:r>
            <a:rPr kumimoji="1" lang="ja-JP" altLang="ja-JP" sz="900">
              <a:solidFill>
                <a:schemeClr val="dk1"/>
              </a:solidFill>
              <a:effectLst/>
              <a:latin typeface="+mn-ea"/>
              <a:ea typeface="+mn-ea"/>
              <a:cs typeface="+mn-cs"/>
            </a:rPr>
            <a:t>、神奈川県平均を</a:t>
          </a:r>
          <a:r>
            <a:rPr kumimoji="1" lang="en-US" altLang="ja-JP" sz="900">
              <a:solidFill>
                <a:schemeClr val="dk1"/>
              </a:solidFill>
              <a:effectLst/>
              <a:latin typeface="+mn-ea"/>
              <a:ea typeface="+mn-ea"/>
              <a:cs typeface="+mn-cs"/>
            </a:rPr>
            <a:t>4.3</a:t>
          </a:r>
          <a:r>
            <a:rPr kumimoji="1" lang="ja-JP" altLang="en-US" sz="900">
              <a:solidFill>
                <a:schemeClr val="dk1"/>
              </a:solidFill>
              <a:effectLst/>
              <a:latin typeface="+mn-ea"/>
              <a:ea typeface="+mn-ea"/>
              <a:cs typeface="+mn-cs"/>
            </a:rPr>
            <a:t>％</a:t>
          </a:r>
          <a:r>
            <a:rPr kumimoji="1" lang="ja-JP" altLang="ja-JP" sz="900">
              <a:solidFill>
                <a:schemeClr val="dk1"/>
              </a:solidFill>
              <a:effectLst/>
              <a:latin typeface="+mn-ea"/>
              <a:ea typeface="+mn-ea"/>
              <a:cs typeface="+mn-cs"/>
            </a:rPr>
            <a:t>上回っている。</a:t>
          </a:r>
          <a:endParaRPr lang="ja-JP" altLang="ja-JP" sz="900">
            <a:effectLst/>
            <a:latin typeface="+mn-ea"/>
            <a:ea typeface="+mn-ea"/>
          </a:endParaRPr>
        </a:p>
        <a:p>
          <a:r>
            <a:rPr kumimoji="1" lang="ja-JP" altLang="en-US" sz="900">
              <a:solidFill>
                <a:schemeClr val="dk1"/>
              </a:solidFill>
              <a:effectLst/>
              <a:latin typeface="+mn-ea"/>
              <a:ea typeface="+mn-ea"/>
              <a:cs typeface="+mn-cs"/>
            </a:rPr>
            <a:t>　また、</a:t>
          </a:r>
          <a:r>
            <a:rPr kumimoji="1" lang="en-US" altLang="ja-JP" sz="900">
              <a:solidFill>
                <a:schemeClr val="dk1"/>
              </a:solidFill>
              <a:effectLst/>
              <a:latin typeface="+mn-ea"/>
              <a:ea typeface="+mn-ea"/>
              <a:cs typeface="+mn-cs"/>
            </a:rPr>
            <a:t>H25</a:t>
          </a:r>
          <a:r>
            <a:rPr kumimoji="1" lang="ja-JP" altLang="en-US" sz="900">
              <a:solidFill>
                <a:schemeClr val="dk1"/>
              </a:solidFill>
              <a:effectLst/>
              <a:latin typeface="+mn-ea"/>
              <a:ea typeface="+mn-ea"/>
              <a:cs typeface="+mn-cs"/>
            </a:rPr>
            <a:t>年度は</a:t>
          </a:r>
          <a:r>
            <a:rPr kumimoji="1" lang="en-US" altLang="ja-JP" sz="900">
              <a:solidFill>
                <a:schemeClr val="dk1"/>
              </a:solidFill>
              <a:effectLst/>
              <a:latin typeface="+mn-ea"/>
              <a:ea typeface="+mn-ea"/>
              <a:cs typeface="+mn-cs"/>
            </a:rPr>
            <a:t>28.4</a:t>
          </a:r>
          <a:r>
            <a:rPr kumimoji="1" lang="ja-JP" altLang="en-US" sz="900">
              <a:solidFill>
                <a:schemeClr val="dk1"/>
              </a:solidFill>
              <a:effectLst/>
              <a:latin typeface="+mn-ea"/>
              <a:ea typeface="+mn-ea"/>
              <a:cs typeface="+mn-cs"/>
            </a:rPr>
            <a:t>％、</a:t>
          </a:r>
          <a:r>
            <a:rPr kumimoji="1" lang="en-US" altLang="ja-JP" sz="900">
              <a:solidFill>
                <a:schemeClr val="dk1"/>
              </a:solidFill>
              <a:effectLst/>
              <a:latin typeface="+mn-ea"/>
              <a:ea typeface="+mn-ea"/>
              <a:cs typeface="+mn-cs"/>
            </a:rPr>
            <a:t>H24</a:t>
          </a:r>
          <a:r>
            <a:rPr kumimoji="1" lang="ja-JP" altLang="en-US" sz="900">
              <a:solidFill>
                <a:schemeClr val="dk1"/>
              </a:solidFill>
              <a:effectLst/>
              <a:latin typeface="+mn-ea"/>
              <a:ea typeface="+mn-ea"/>
              <a:cs typeface="+mn-cs"/>
            </a:rPr>
            <a:t>、</a:t>
          </a:r>
          <a:r>
            <a:rPr kumimoji="1" lang="en-US" altLang="ja-JP" sz="900">
              <a:solidFill>
                <a:schemeClr val="dk1"/>
              </a:solidFill>
              <a:effectLst/>
              <a:latin typeface="+mn-ea"/>
              <a:ea typeface="+mn-ea"/>
              <a:cs typeface="+mn-cs"/>
            </a:rPr>
            <a:t>H26</a:t>
          </a:r>
          <a:r>
            <a:rPr kumimoji="1" lang="ja-JP" altLang="en-US" sz="900">
              <a:solidFill>
                <a:schemeClr val="dk1"/>
              </a:solidFill>
              <a:effectLst/>
              <a:latin typeface="+mn-ea"/>
              <a:ea typeface="+mn-ea"/>
              <a:cs typeface="+mn-cs"/>
            </a:rPr>
            <a:t>、</a:t>
          </a:r>
          <a:r>
            <a:rPr kumimoji="1" lang="en-US" altLang="ja-JP" sz="900">
              <a:solidFill>
                <a:schemeClr val="dk1"/>
              </a:solidFill>
              <a:effectLst/>
              <a:latin typeface="+mn-ea"/>
              <a:ea typeface="+mn-ea"/>
              <a:cs typeface="+mn-cs"/>
            </a:rPr>
            <a:t>H27</a:t>
          </a:r>
          <a:r>
            <a:rPr kumimoji="1" lang="ja-JP" altLang="en-US" sz="900">
              <a:solidFill>
                <a:schemeClr val="dk1"/>
              </a:solidFill>
              <a:effectLst/>
              <a:latin typeface="+mn-ea"/>
              <a:ea typeface="+mn-ea"/>
              <a:cs typeface="+mn-cs"/>
            </a:rPr>
            <a:t>年度は</a:t>
          </a:r>
          <a:r>
            <a:rPr kumimoji="1" lang="en-US" altLang="ja-JP" sz="900">
              <a:solidFill>
                <a:schemeClr val="dk1"/>
              </a:solidFill>
              <a:effectLst/>
              <a:latin typeface="+mn-ea"/>
              <a:ea typeface="+mn-ea"/>
              <a:cs typeface="+mn-cs"/>
            </a:rPr>
            <a:t>28.1</a:t>
          </a:r>
          <a:r>
            <a:rPr kumimoji="1" lang="ja-JP" altLang="en-US" sz="900">
              <a:solidFill>
                <a:schemeClr val="dk1"/>
              </a:solidFill>
              <a:effectLst/>
              <a:latin typeface="+mn-ea"/>
              <a:ea typeface="+mn-ea"/>
              <a:cs typeface="+mn-cs"/>
            </a:rPr>
            <a:t>％と同水準で推移してきたが、</a:t>
          </a:r>
          <a:r>
            <a:rPr kumimoji="1" lang="en-US" altLang="ja-JP" sz="900">
              <a:solidFill>
                <a:schemeClr val="dk1"/>
              </a:solidFill>
              <a:effectLst/>
              <a:latin typeface="+mn-ea"/>
              <a:ea typeface="+mn-ea"/>
              <a:cs typeface="+mn-cs"/>
            </a:rPr>
            <a:t>H28</a:t>
          </a:r>
          <a:r>
            <a:rPr kumimoji="1" lang="ja-JP" altLang="en-US" sz="900">
              <a:solidFill>
                <a:schemeClr val="dk1"/>
              </a:solidFill>
              <a:effectLst/>
              <a:latin typeface="+mn-ea"/>
              <a:ea typeface="+mn-ea"/>
              <a:cs typeface="+mn-cs"/>
            </a:rPr>
            <a:t>年度は</a:t>
          </a:r>
          <a:r>
            <a:rPr kumimoji="1" lang="en-US" altLang="ja-JP" sz="900">
              <a:solidFill>
                <a:schemeClr val="dk1"/>
              </a:solidFill>
              <a:effectLst/>
              <a:latin typeface="+mn-ea"/>
              <a:ea typeface="+mn-ea"/>
              <a:cs typeface="+mn-cs"/>
            </a:rPr>
            <a:t>29.6</a:t>
          </a:r>
          <a:r>
            <a:rPr kumimoji="1" lang="ja-JP" altLang="en-US" sz="900">
              <a:solidFill>
                <a:schemeClr val="dk1"/>
              </a:solidFill>
              <a:effectLst/>
              <a:latin typeface="+mn-ea"/>
              <a:ea typeface="+mn-ea"/>
              <a:cs typeface="+mn-cs"/>
            </a:rPr>
            <a:t>％と</a:t>
          </a:r>
          <a:r>
            <a:rPr kumimoji="1" lang="en-US" altLang="ja-JP" sz="900">
              <a:solidFill>
                <a:schemeClr val="dk1"/>
              </a:solidFill>
              <a:effectLst/>
              <a:latin typeface="+mn-ea"/>
              <a:ea typeface="+mn-ea"/>
              <a:cs typeface="+mn-cs"/>
            </a:rPr>
            <a:t>1.5</a:t>
          </a:r>
          <a:r>
            <a:rPr kumimoji="1" lang="ja-JP" altLang="en-US" sz="900">
              <a:solidFill>
                <a:schemeClr val="dk1"/>
              </a:solidFill>
              <a:effectLst/>
              <a:latin typeface="+mn-ea"/>
              <a:ea typeface="+mn-ea"/>
              <a:cs typeface="+mn-cs"/>
            </a:rPr>
            <a:t>ポイント上昇した。</a:t>
          </a:r>
          <a:endParaRPr kumimoji="1" lang="en-US" altLang="ja-JP" sz="900">
            <a:solidFill>
              <a:schemeClr val="dk1"/>
            </a:solidFill>
            <a:effectLst/>
            <a:latin typeface="+mn-ea"/>
            <a:ea typeface="+mn-ea"/>
            <a:cs typeface="+mn-cs"/>
          </a:endParaRPr>
        </a:p>
        <a:p>
          <a:r>
            <a:rPr kumimoji="1" lang="ja-JP" altLang="en-US" sz="900">
              <a:solidFill>
                <a:schemeClr val="dk1"/>
              </a:solidFill>
              <a:effectLst/>
              <a:latin typeface="+mn-ea"/>
              <a:ea typeface="+mn-ea"/>
              <a:cs typeface="+mn-cs"/>
            </a:rPr>
            <a:t>　この要因は、給与制度の見直しなどにより、</a:t>
          </a:r>
          <a:r>
            <a:rPr kumimoji="1" lang="en-US" altLang="ja-JP" sz="900">
              <a:solidFill>
                <a:schemeClr val="dk1"/>
              </a:solidFill>
              <a:effectLst/>
              <a:latin typeface="+mn-ea"/>
              <a:ea typeface="+mn-ea"/>
              <a:cs typeface="+mn-cs"/>
            </a:rPr>
            <a:t>H28</a:t>
          </a:r>
          <a:r>
            <a:rPr kumimoji="1" lang="ja-JP" altLang="en-US" sz="900">
              <a:solidFill>
                <a:schemeClr val="dk1"/>
              </a:solidFill>
              <a:effectLst/>
              <a:latin typeface="+mn-ea"/>
              <a:ea typeface="+mn-ea"/>
              <a:cs typeface="+mn-cs"/>
            </a:rPr>
            <a:t>年度は</a:t>
          </a:r>
          <a:r>
            <a:rPr kumimoji="1" lang="ja-JP" altLang="ja-JP" sz="900">
              <a:solidFill>
                <a:schemeClr val="dk1"/>
              </a:solidFill>
              <a:effectLst/>
              <a:latin typeface="+mn-ea"/>
              <a:ea typeface="+mn-ea"/>
              <a:cs typeface="+mn-cs"/>
            </a:rPr>
            <a:t>職員給</a:t>
          </a:r>
          <a:r>
            <a:rPr kumimoji="1" lang="ja-JP" altLang="en-US" sz="900">
              <a:solidFill>
                <a:schemeClr val="dk1"/>
              </a:solidFill>
              <a:effectLst/>
              <a:latin typeface="+mn-ea"/>
              <a:ea typeface="+mn-ea"/>
              <a:cs typeface="+mn-cs"/>
            </a:rPr>
            <a:t>の経常経費充当一般財源</a:t>
          </a:r>
          <a:r>
            <a:rPr kumimoji="1" lang="ja-JP" altLang="ja-JP" sz="900">
              <a:solidFill>
                <a:schemeClr val="dk1"/>
              </a:solidFill>
              <a:effectLst/>
              <a:latin typeface="+mn-ea"/>
              <a:ea typeface="+mn-ea"/>
              <a:cs typeface="+mn-cs"/>
            </a:rPr>
            <a:t>が△</a:t>
          </a:r>
          <a:r>
            <a:rPr kumimoji="1" lang="en-US" altLang="ja-JP" sz="900">
              <a:solidFill>
                <a:schemeClr val="dk1"/>
              </a:solidFill>
              <a:effectLst/>
              <a:latin typeface="+mn-ea"/>
              <a:ea typeface="+mn-ea"/>
              <a:cs typeface="+mn-cs"/>
            </a:rPr>
            <a:t>31,477</a:t>
          </a:r>
          <a:r>
            <a:rPr kumimoji="1" lang="ja-JP" altLang="ja-JP" sz="900">
              <a:solidFill>
                <a:schemeClr val="dk1"/>
              </a:solidFill>
              <a:effectLst/>
              <a:latin typeface="+mn-ea"/>
              <a:ea typeface="+mn-ea"/>
              <a:cs typeface="+mn-cs"/>
            </a:rPr>
            <a:t>千円（△</a:t>
          </a:r>
          <a:r>
            <a:rPr kumimoji="1" lang="en-US" altLang="ja-JP" sz="900">
              <a:solidFill>
                <a:schemeClr val="dk1"/>
              </a:solidFill>
              <a:effectLst/>
              <a:latin typeface="+mn-ea"/>
              <a:ea typeface="+mn-ea"/>
              <a:cs typeface="+mn-cs"/>
            </a:rPr>
            <a:t>0.6</a:t>
          </a:r>
          <a:r>
            <a:rPr kumimoji="1" lang="ja-JP" altLang="ja-JP" sz="900">
              <a:solidFill>
                <a:schemeClr val="dk1"/>
              </a:solidFill>
              <a:effectLst/>
              <a:latin typeface="+mn-ea"/>
              <a:ea typeface="+mn-ea"/>
              <a:cs typeface="+mn-cs"/>
            </a:rPr>
            <a:t>％）の減となっ</a:t>
          </a:r>
          <a:r>
            <a:rPr kumimoji="1" lang="ja-JP" altLang="en-US" sz="900">
              <a:solidFill>
                <a:schemeClr val="dk1"/>
              </a:solidFill>
              <a:effectLst/>
              <a:latin typeface="+mn-ea"/>
              <a:ea typeface="+mn-ea"/>
              <a:cs typeface="+mn-cs"/>
            </a:rPr>
            <a:t>た一方、職員の退職者の増に伴う退職金の増加などにより、人件費全体の経常経費充当一般財源で</a:t>
          </a:r>
          <a:r>
            <a:rPr kumimoji="1" lang="ja-JP" altLang="ja-JP" sz="900">
              <a:solidFill>
                <a:schemeClr val="dk1"/>
              </a:solidFill>
              <a:effectLst/>
              <a:latin typeface="+mn-ea"/>
              <a:ea typeface="+mn-ea"/>
              <a:cs typeface="+mn-cs"/>
            </a:rPr>
            <a:t>＋</a:t>
          </a:r>
          <a:r>
            <a:rPr kumimoji="1" lang="en-US" altLang="ja-JP" sz="900">
              <a:solidFill>
                <a:schemeClr val="dk1"/>
              </a:solidFill>
              <a:effectLst/>
              <a:latin typeface="+mn-ea"/>
              <a:ea typeface="+mn-ea"/>
              <a:cs typeface="+mn-cs"/>
            </a:rPr>
            <a:t>238,497</a:t>
          </a:r>
          <a:r>
            <a:rPr kumimoji="1" lang="ja-JP" altLang="ja-JP" sz="900">
              <a:solidFill>
                <a:schemeClr val="dk1"/>
              </a:solidFill>
              <a:effectLst/>
              <a:latin typeface="+mn-ea"/>
              <a:ea typeface="+mn-ea"/>
              <a:cs typeface="+mn-cs"/>
            </a:rPr>
            <a:t>千円（＋</a:t>
          </a:r>
          <a:r>
            <a:rPr kumimoji="1" lang="en-US" altLang="ja-JP" sz="900">
              <a:solidFill>
                <a:schemeClr val="dk1"/>
              </a:solidFill>
              <a:effectLst/>
              <a:latin typeface="+mn-ea"/>
              <a:ea typeface="+mn-ea"/>
              <a:cs typeface="+mn-cs"/>
            </a:rPr>
            <a:t>2.9</a:t>
          </a:r>
          <a:r>
            <a:rPr kumimoji="1" lang="ja-JP" altLang="ja-JP" sz="900">
              <a:solidFill>
                <a:schemeClr val="dk1"/>
              </a:solidFill>
              <a:effectLst/>
              <a:latin typeface="+mn-ea"/>
              <a:ea typeface="+mn-ea"/>
              <a:cs typeface="+mn-cs"/>
            </a:rPr>
            <a:t>％）の増</a:t>
          </a:r>
          <a:r>
            <a:rPr kumimoji="1" lang="ja-JP" altLang="en-US" sz="900">
              <a:solidFill>
                <a:schemeClr val="dk1"/>
              </a:solidFill>
              <a:effectLst/>
              <a:latin typeface="+mn-ea"/>
              <a:ea typeface="+mn-ea"/>
              <a:cs typeface="+mn-cs"/>
            </a:rPr>
            <a:t>となったこと、</a:t>
          </a:r>
          <a:r>
            <a:rPr kumimoji="1" lang="ja-JP" altLang="ja-JP" sz="900">
              <a:solidFill>
                <a:schemeClr val="dk1"/>
              </a:solidFill>
              <a:effectLst/>
              <a:latin typeface="+mn-ea"/>
              <a:ea typeface="+mn-ea"/>
              <a:cs typeface="+mn-cs"/>
            </a:rPr>
            <a:t>経常一般財源</a:t>
          </a:r>
          <a:r>
            <a:rPr kumimoji="1" lang="ja-JP" altLang="en-US" sz="900">
              <a:solidFill>
                <a:schemeClr val="dk1"/>
              </a:solidFill>
              <a:effectLst/>
              <a:latin typeface="+mn-ea"/>
              <a:ea typeface="+mn-ea"/>
              <a:cs typeface="+mn-cs"/>
            </a:rPr>
            <a:t>歳入が△</a:t>
          </a:r>
          <a:r>
            <a:rPr kumimoji="1" lang="en-US" altLang="ja-JP" sz="900">
              <a:solidFill>
                <a:schemeClr val="dk1"/>
              </a:solidFill>
              <a:effectLst/>
              <a:latin typeface="+mn-ea"/>
              <a:ea typeface="+mn-ea"/>
              <a:cs typeface="+mn-cs"/>
            </a:rPr>
            <a:t>699,670</a:t>
          </a:r>
          <a:r>
            <a:rPr kumimoji="1" lang="ja-JP" altLang="en-US" sz="900">
              <a:solidFill>
                <a:schemeClr val="dk1"/>
              </a:solidFill>
              <a:effectLst/>
              <a:latin typeface="+mn-ea"/>
              <a:ea typeface="+mn-ea"/>
              <a:cs typeface="+mn-cs"/>
            </a:rPr>
            <a:t>千円（△</a:t>
          </a:r>
          <a:r>
            <a:rPr kumimoji="1" lang="en-US" altLang="ja-JP" sz="900">
              <a:solidFill>
                <a:schemeClr val="dk1"/>
              </a:solidFill>
              <a:effectLst/>
              <a:latin typeface="+mn-ea"/>
              <a:ea typeface="+mn-ea"/>
              <a:cs typeface="+mn-cs"/>
            </a:rPr>
            <a:t>2.3</a:t>
          </a:r>
          <a:r>
            <a:rPr kumimoji="1" lang="ja-JP" altLang="en-US" sz="900">
              <a:solidFill>
                <a:schemeClr val="dk1"/>
              </a:solidFill>
              <a:effectLst/>
              <a:latin typeface="+mn-ea"/>
              <a:ea typeface="+mn-ea"/>
              <a:cs typeface="+mn-cs"/>
            </a:rPr>
            <a:t>％）の減となったことによるものである。</a:t>
          </a:r>
          <a:endParaRPr kumimoji="1" lang="en-US" altLang="ja-JP" sz="9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ea"/>
              <a:ea typeface="+mn-ea"/>
              <a:cs typeface="+mn-cs"/>
            </a:rPr>
            <a:t>　</a:t>
          </a:r>
          <a:r>
            <a:rPr kumimoji="1" lang="ja-JP" altLang="en-US" sz="900">
              <a:solidFill>
                <a:schemeClr val="dk1"/>
              </a:solidFill>
              <a:effectLst/>
              <a:latin typeface="+mn-ea"/>
              <a:ea typeface="+mn-ea"/>
              <a:cs typeface="+mn-cs"/>
            </a:rPr>
            <a:t>退職による職員の減員に対し、新採用、再任用及び非正規職員採用のバランスを図り、適正な職員数の維持に努める。</a:t>
          </a:r>
          <a:endParaRPr kumimoji="1" lang="en-US" altLang="ja-JP" sz="900">
            <a:solidFill>
              <a:schemeClr val="dk1"/>
            </a:solidFill>
            <a:effectLst/>
            <a:latin typeface="+mn-ea"/>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3" name="直線コネクタ 62"/>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6"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7" name="直線コネクタ 66"/>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9978</xdr:rowOff>
    </xdr:from>
    <xdr:to>
      <xdr:col>7</xdr:col>
      <xdr:colOff>15875</xdr:colOff>
      <xdr:row>40</xdr:row>
      <xdr:rowOff>1815</xdr:rowOff>
    </xdr:to>
    <xdr:cxnSp macro="">
      <xdr:nvCxnSpPr>
        <xdr:cNvPr id="68" name="直線コネクタ 67"/>
        <xdr:cNvCxnSpPr/>
      </xdr:nvCxnSpPr>
      <xdr:spPr>
        <a:xfrm>
          <a:off x="3987800" y="66965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79120</xdr:rowOff>
    </xdr:from>
    <xdr:ext cx="762000" cy="259045"/>
    <xdr:sp macro="" textlink="">
      <xdr:nvSpPr>
        <xdr:cNvPr id="69" name="人件費平均値テキスト"/>
        <xdr:cNvSpPr txBox="1"/>
      </xdr:nvSpPr>
      <xdr:spPr>
        <a:xfrm>
          <a:off x="4914900" y="6251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70" name="フローチャート : 判断 69"/>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9978</xdr:rowOff>
    </xdr:from>
    <xdr:to>
      <xdr:col>5</xdr:col>
      <xdr:colOff>549275</xdr:colOff>
      <xdr:row>39</xdr:row>
      <xdr:rowOff>9978</xdr:rowOff>
    </xdr:to>
    <xdr:cxnSp macro="">
      <xdr:nvCxnSpPr>
        <xdr:cNvPr id="71" name="直線コネクタ 70"/>
        <xdr:cNvCxnSpPr/>
      </xdr:nvCxnSpPr>
      <xdr:spPr>
        <a:xfrm>
          <a:off x="3098800" y="6696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73478</xdr:rowOff>
    </xdr:from>
    <xdr:to>
      <xdr:col>5</xdr:col>
      <xdr:colOff>600075</xdr:colOff>
      <xdr:row>38</xdr:row>
      <xdr:rowOff>3628</xdr:rowOff>
    </xdr:to>
    <xdr:sp macro="" textlink="">
      <xdr:nvSpPr>
        <xdr:cNvPr id="72" name="フローチャート : 判断 71"/>
        <xdr:cNvSpPr/>
      </xdr:nvSpPr>
      <xdr:spPr>
        <a:xfrm>
          <a:off x="393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13805</xdr:rowOff>
    </xdr:from>
    <xdr:ext cx="736600" cy="259045"/>
    <xdr:sp macro="" textlink="">
      <xdr:nvSpPr>
        <xdr:cNvPr id="73" name="テキスト ボックス 72"/>
        <xdr:cNvSpPr txBox="1"/>
      </xdr:nvSpPr>
      <xdr:spPr>
        <a:xfrm>
          <a:off x="3606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9978</xdr:rowOff>
    </xdr:from>
    <xdr:to>
      <xdr:col>4</xdr:col>
      <xdr:colOff>346075</xdr:colOff>
      <xdr:row>39</xdr:row>
      <xdr:rowOff>42635</xdr:rowOff>
    </xdr:to>
    <xdr:cxnSp macro="">
      <xdr:nvCxnSpPr>
        <xdr:cNvPr id="74" name="直線コネクタ 73"/>
        <xdr:cNvCxnSpPr/>
      </xdr:nvCxnSpPr>
      <xdr:spPr>
        <a:xfrm flipV="1">
          <a:off x="2209800" y="6696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8164</xdr:rowOff>
    </xdr:from>
    <xdr:to>
      <xdr:col>4</xdr:col>
      <xdr:colOff>396875</xdr:colOff>
      <xdr:row>37</xdr:row>
      <xdr:rowOff>109764</xdr:rowOff>
    </xdr:to>
    <xdr:sp macro="" textlink="">
      <xdr:nvSpPr>
        <xdr:cNvPr id="75" name="フローチャート :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119941</xdr:rowOff>
    </xdr:from>
    <xdr:ext cx="762000" cy="259045"/>
    <xdr:sp macro="" textlink="">
      <xdr:nvSpPr>
        <xdr:cNvPr id="76" name="テキスト ボックス 75"/>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9978</xdr:rowOff>
    </xdr:from>
    <xdr:to>
      <xdr:col>3</xdr:col>
      <xdr:colOff>142875</xdr:colOff>
      <xdr:row>39</xdr:row>
      <xdr:rowOff>42635</xdr:rowOff>
    </xdr:to>
    <xdr:cxnSp macro="">
      <xdr:nvCxnSpPr>
        <xdr:cNvPr id="77" name="直線コネクタ 76"/>
        <xdr:cNvCxnSpPr/>
      </xdr:nvCxnSpPr>
      <xdr:spPr>
        <a:xfrm>
          <a:off x="1320800" y="6696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80" name="フローチャート :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46463</xdr:rowOff>
    </xdr:from>
    <xdr:ext cx="762000" cy="259045"/>
    <xdr:sp macro="" textlink="">
      <xdr:nvSpPr>
        <xdr:cNvPr id="81" name="テキスト ボックス 80"/>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122465</xdr:rowOff>
    </xdr:from>
    <xdr:to>
      <xdr:col>7</xdr:col>
      <xdr:colOff>66675</xdr:colOff>
      <xdr:row>40</xdr:row>
      <xdr:rowOff>52615</xdr:rowOff>
    </xdr:to>
    <xdr:sp macro="" textlink="">
      <xdr:nvSpPr>
        <xdr:cNvPr id="87" name="円/楕円 86"/>
        <xdr:cNvSpPr/>
      </xdr:nvSpPr>
      <xdr:spPr>
        <a:xfrm>
          <a:off x="47752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94542</xdr:rowOff>
    </xdr:from>
    <xdr:ext cx="762000" cy="259045"/>
    <xdr:sp macro="" textlink="">
      <xdr:nvSpPr>
        <xdr:cNvPr id="88" name="人件費該当値テキスト"/>
        <xdr:cNvSpPr txBox="1"/>
      </xdr:nvSpPr>
      <xdr:spPr>
        <a:xfrm>
          <a:off x="4914900" y="678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130628</xdr:rowOff>
    </xdr:from>
    <xdr:to>
      <xdr:col>5</xdr:col>
      <xdr:colOff>600075</xdr:colOff>
      <xdr:row>39</xdr:row>
      <xdr:rowOff>60778</xdr:rowOff>
    </xdr:to>
    <xdr:sp macro="" textlink="">
      <xdr:nvSpPr>
        <xdr:cNvPr id="89" name="円/楕円 88"/>
        <xdr:cNvSpPr/>
      </xdr:nvSpPr>
      <xdr:spPr>
        <a:xfrm>
          <a:off x="3937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45555</xdr:rowOff>
    </xdr:from>
    <xdr:ext cx="736600" cy="259045"/>
    <xdr:sp macro="" textlink="">
      <xdr:nvSpPr>
        <xdr:cNvPr id="90" name="テキスト ボックス 89"/>
        <xdr:cNvSpPr txBox="1"/>
      </xdr:nvSpPr>
      <xdr:spPr>
        <a:xfrm>
          <a:off x="3606800" y="673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130628</xdr:rowOff>
    </xdr:from>
    <xdr:to>
      <xdr:col>4</xdr:col>
      <xdr:colOff>396875</xdr:colOff>
      <xdr:row>39</xdr:row>
      <xdr:rowOff>60778</xdr:rowOff>
    </xdr:to>
    <xdr:sp macro="" textlink="">
      <xdr:nvSpPr>
        <xdr:cNvPr id="91" name="円/楕円 90"/>
        <xdr:cNvSpPr/>
      </xdr:nvSpPr>
      <xdr:spPr>
        <a:xfrm>
          <a:off x="3048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45555</xdr:rowOff>
    </xdr:from>
    <xdr:ext cx="762000" cy="259045"/>
    <xdr:sp macro="" textlink="">
      <xdr:nvSpPr>
        <xdr:cNvPr id="92" name="テキスト ボックス 91"/>
        <xdr:cNvSpPr txBox="1"/>
      </xdr:nvSpPr>
      <xdr:spPr>
        <a:xfrm>
          <a:off x="2717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163285</xdr:rowOff>
    </xdr:from>
    <xdr:to>
      <xdr:col>3</xdr:col>
      <xdr:colOff>193675</xdr:colOff>
      <xdr:row>39</xdr:row>
      <xdr:rowOff>93435</xdr:rowOff>
    </xdr:to>
    <xdr:sp macro="" textlink="">
      <xdr:nvSpPr>
        <xdr:cNvPr id="93" name="円/楕円 92"/>
        <xdr:cNvSpPr/>
      </xdr:nvSpPr>
      <xdr:spPr>
        <a:xfrm>
          <a:off x="2159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78212</xdr:rowOff>
    </xdr:from>
    <xdr:ext cx="762000" cy="259045"/>
    <xdr:sp macro="" textlink="">
      <xdr:nvSpPr>
        <xdr:cNvPr id="94" name="テキスト ボックス 93"/>
        <xdr:cNvSpPr txBox="1"/>
      </xdr:nvSpPr>
      <xdr:spPr>
        <a:xfrm>
          <a:off x="1828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130628</xdr:rowOff>
    </xdr:from>
    <xdr:to>
      <xdr:col>1</xdr:col>
      <xdr:colOff>676275</xdr:colOff>
      <xdr:row>39</xdr:row>
      <xdr:rowOff>60778</xdr:rowOff>
    </xdr:to>
    <xdr:sp macro="" textlink="">
      <xdr:nvSpPr>
        <xdr:cNvPr id="95" name="円/楕円 94"/>
        <xdr:cNvSpPr/>
      </xdr:nvSpPr>
      <xdr:spPr>
        <a:xfrm>
          <a:off x="1270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45555</xdr:rowOff>
    </xdr:from>
    <xdr:ext cx="762000" cy="259045"/>
    <xdr:sp macro="" textlink="">
      <xdr:nvSpPr>
        <xdr:cNvPr id="96" name="テキスト ボックス 95"/>
        <xdr:cNvSpPr txBox="1"/>
      </xdr:nvSpPr>
      <xdr:spPr>
        <a:xfrm>
          <a:off x="939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ea"/>
              <a:ea typeface="+mn-ea"/>
              <a:cs typeface="+mn-cs"/>
            </a:rPr>
            <a:t>　全国平均を</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％、神奈川県平均を</a:t>
          </a:r>
          <a:r>
            <a:rPr kumimoji="1" lang="en-US" altLang="ja-JP" sz="1100">
              <a:solidFill>
                <a:schemeClr val="dk1"/>
              </a:solidFill>
              <a:effectLst/>
              <a:latin typeface="+mn-ea"/>
              <a:ea typeface="+mn-ea"/>
              <a:cs typeface="+mn-cs"/>
            </a:rPr>
            <a:t>1.3</a:t>
          </a:r>
          <a:r>
            <a:rPr kumimoji="1" lang="ja-JP" altLang="ja-JP" sz="1100">
              <a:solidFill>
                <a:schemeClr val="dk1"/>
              </a:solidFill>
              <a:effectLst/>
              <a:latin typeface="+mn-ea"/>
              <a:ea typeface="+mn-ea"/>
              <a:cs typeface="+mn-cs"/>
            </a:rPr>
            <a:t>％それぞれ上回っている</a:t>
          </a:r>
          <a:r>
            <a:rPr kumimoji="1" lang="ja-JP" altLang="en-US" sz="1100">
              <a:solidFill>
                <a:schemeClr val="dk1"/>
              </a:solidFill>
              <a:effectLst/>
              <a:latin typeface="+mn-ea"/>
              <a:ea typeface="+mn-ea"/>
              <a:cs typeface="+mn-cs"/>
            </a:rPr>
            <a:t>が、</a:t>
          </a:r>
          <a:r>
            <a:rPr kumimoji="1" lang="ja-JP" altLang="ja-JP" sz="1100">
              <a:solidFill>
                <a:schemeClr val="dk1"/>
              </a:solidFill>
              <a:effectLst/>
              <a:latin typeface="+mn-ea"/>
              <a:ea typeface="+mn-ea"/>
              <a:cs typeface="+mn-cs"/>
            </a:rPr>
            <a:t>類似団体平均</a:t>
          </a:r>
          <a:r>
            <a:rPr kumimoji="1" lang="ja-JP" altLang="en-US"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0.8</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下回っている。</a:t>
          </a:r>
          <a:r>
            <a:rPr kumimoji="1" lang="en-US" altLang="ja-JP" sz="1100">
              <a:solidFill>
                <a:schemeClr val="dk1"/>
              </a:solidFill>
              <a:effectLst/>
              <a:latin typeface="+mn-ea"/>
              <a:ea typeface="+mn-ea"/>
              <a:cs typeface="+mn-cs"/>
            </a:rPr>
            <a:t>H28</a:t>
          </a:r>
          <a:r>
            <a:rPr kumimoji="1" lang="ja-JP" altLang="en-US" sz="1100">
              <a:solidFill>
                <a:schemeClr val="dk1"/>
              </a:solidFill>
              <a:effectLst/>
              <a:latin typeface="+mn-ea"/>
              <a:ea typeface="+mn-ea"/>
              <a:cs typeface="+mn-cs"/>
            </a:rPr>
            <a:t>年度は前年度比</a:t>
          </a:r>
          <a:r>
            <a:rPr kumimoji="1" lang="en-US" altLang="ja-JP" sz="1100">
              <a:solidFill>
                <a:schemeClr val="dk1"/>
              </a:solidFill>
              <a:effectLst/>
              <a:latin typeface="+mn-ea"/>
              <a:ea typeface="+mn-ea"/>
              <a:cs typeface="+mn-cs"/>
            </a:rPr>
            <a:t>1.6</a:t>
          </a:r>
          <a:r>
            <a:rPr kumimoji="1" lang="ja-JP" altLang="en-US" sz="1100">
              <a:solidFill>
                <a:schemeClr val="dk1"/>
              </a:solidFill>
              <a:effectLst/>
              <a:latin typeface="+mn-ea"/>
              <a:ea typeface="+mn-ea"/>
              <a:cs typeface="+mn-cs"/>
            </a:rPr>
            <a:t>％の増であった。</a:t>
          </a:r>
          <a:endParaRPr lang="ja-JP" altLang="ja-JP" sz="1100">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その要因として、本庁舎耐震対策事業について教育庁舎の賃貸借が開始となり、＋</a:t>
          </a:r>
          <a:r>
            <a:rPr kumimoji="1" lang="en-US" altLang="ja-JP" sz="1100">
              <a:solidFill>
                <a:schemeClr val="dk1"/>
              </a:solidFill>
              <a:effectLst/>
              <a:latin typeface="+mn-ea"/>
              <a:ea typeface="+mn-ea"/>
              <a:cs typeface="+mn-cs"/>
            </a:rPr>
            <a:t>254,366</a:t>
          </a:r>
          <a:r>
            <a:rPr kumimoji="1" lang="ja-JP" altLang="en-US" sz="1100">
              <a:solidFill>
                <a:schemeClr val="dk1"/>
              </a:solidFill>
              <a:effectLst/>
              <a:latin typeface="+mn-ea"/>
              <a:ea typeface="+mn-ea"/>
              <a:cs typeface="+mn-cs"/>
            </a:rPr>
            <a:t>千円（皆増）の増となったこと</a:t>
          </a:r>
          <a:r>
            <a:rPr kumimoji="1" lang="ja-JP" altLang="ja-JP" sz="1100">
              <a:solidFill>
                <a:schemeClr val="dk1"/>
              </a:solidFill>
              <a:effectLst/>
              <a:latin typeface="+mn-ea"/>
              <a:ea typeface="+mn-ea"/>
              <a:cs typeface="+mn-cs"/>
            </a:rPr>
            <a:t>などにより</a:t>
          </a:r>
          <a:r>
            <a:rPr kumimoji="1" lang="ja-JP" altLang="en-US" sz="1100">
              <a:solidFill>
                <a:schemeClr val="dk1"/>
              </a:solidFill>
              <a:effectLst/>
              <a:latin typeface="+mn-ea"/>
              <a:ea typeface="+mn-ea"/>
              <a:cs typeface="+mn-cs"/>
            </a:rPr>
            <a:t>、物件費全体の経常経費充当一般財源では</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329,674</a:t>
          </a:r>
          <a:r>
            <a:rPr kumimoji="1" lang="ja-JP" altLang="ja-JP" sz="1100">
              <a:solidFill>
                <a:schemeClr val="dk1"/>
              </a:solidFill>
              <a:effectLst/>
              <a:latin typeface="+mn-ea"/>
              <a:ea typeface="+mn-ea"/>
              <a:cs typeface="+mn-cs"/>
            </a:rPr>
            <a:t>千円（＋</a:t>
          </a:r>
          <a:r>
            <a:rPr kumimoji="1" lang="en-US" altLang="ja-JP" sz="1100">
              <a:solidFill>
                <a:schemeClr val="dk1"/>
              </a:solidFill>
              <a:effectLst/>
              <a:latin typeface="+mn-ea"/>
              <a:ea typeface="+mn-ea"/>
              <a:cs typeface="+mn-cs"/>
            </a:rPr>
            <a:t>7.1</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の増となり、さらに</a:t>
          </a:r>
          <a:r>
            <a:rPr kumimoji="1" lang="ja-JP" altLang="ja-JP" sz="1100">
              <a:solidFill>
                <a:schemeClr val="dk1"/>
              </a:solidFill>
              <a:effectLst/>
              <a:latin typeface="+mn-ea"/>
              <a:ea typeface="+mn-ea"/>
              <a:cs typeface="+mn-cs"/>
            </a:rPr>
            <a:t>経常一般財源歳入が△</a:t>
          </a:r>
          <a:r>
            <a:rPr kumimoji="1" lang="en-US" altLang="ja-JP" sz="1100">
              <a:solidFill>
                <a:schemeClr val="dk1"/>
              </a:solidFill>
              <a:effectLst/>
              <a:latin typeface="+mn-ea"/>
              <a:ea typeface="+mn-ea"/>
              <a:cs typeface="+mn-cs"/>
            </a:rPr>
            <a:t>699,670</a:t>
          </a:r>
          <a:r>
            <a:rPr kumimoji="1" lang="ja-JP" altLang="ja-JP" sz="1100">
              <a:solidFill>
                <a:schemeClr val="dk1"/>
              </a:solidFill>
              <a:effectLst/>
              <a:latin typeface="+mn-ea"/>
              <a:ea typeface="+mn-ea"/>
              <a:cs typeface="+mn-cs"/>
            </a:rPr>
            <a:t>千円（△</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％）の減となったこと</a:t>
          </a:r>
          <a:r>
            <a:rPr kumimoji="1" lang="ja-JP" altLang="en-US" sz="1100">
              <a:solidFill>
                <a:schemeClr val="dk1"/>
              </a:solidFill>
              <a:effectLst/>
              <a:latin typeface="+mn-ea"/>
              <a:ea typeface="+mn-ea"/>
              <a:cs typeface="+mn-cs"/>
            </a:rPr>
            <a:t>によるものである。</a:t>
          </a:r>
          <a:endParaRPr lang="ja-JP" altLang="ja-JP" sz="11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2" name="直線コネクタ 121"/>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3"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4" name="直線コネクタ 123"/>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5"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6" name="直線コネクタ 125"/>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149860</xdr:rowOff>
    </xdr:from>
    <xdr:to>
      <xdr:col>24</xdr:col>
      <xdr:colOff>31750</xdr:colOff>
      <xdr:row>15</xdr:row>
      <xdr:rowOff>51562</xdr:rowOff>
    </xdr:to>
    <xdr:cxnSp macro="">
      <xdr:nvCxnSpPr>
        <xdr:cNvPr id="127" name="直線コネクタ 126"/>
        <xdr:cNvCxnSpPr/>
      </xdr:nvCxnSpPr>
      <xdr:spPr>
        <a:xfrm>
          <a:off x="15671800" y="255016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9415</xdr:rowOff>
    </xdr:from>
    <xdr:ext cx="762000" cy="259045"/>
    <xdr:sp macro="" textlink="">
      <xdr:nvSpPr>
        <xdr:cNvPr id="128"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9" name="フローチャート : 判断 128"/>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149860</xdr:rowOff>
    </xdr:from>
    <xdr:to>
      <xdr:col>22</xdr:col>
      <xdr:colOff>565150</xdr:colOff>
      <xdr:row>15</xdr:row>
      <xdr:rowOff>1270</xdr:rowOff>
    </xdr:to>
    <xdr:cxnSp macro="">
      <xdr:nvCxnSpPr>
        <xdr:cNvPr id="130" name="直線コネクタ 129"/>
        <xdr:cNvCxnSpPr/>
      </xdr:nvCxnSpPr>
      <xdr:spPr>
        <a:xfrm flipV="1">
          <a:off x="14782800" y="255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31" name="フローチャート : 判断 130"/>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82567</xdr:rowOff>
    </xdr:from>
    <xdr:ext cx="736600" cy="259045"/>
    <xdr:sp macro="" textlink="">
      <xdr:nvSpPr>
        <xdr:cNvPr id="132" name="テキスト ボックス 131"/>
        <xdr:cNvSpPr txBox="1"/>
      </xdr:nvSpPr>
      <xdr:spPr>
        <a:xfrm>
          <a:off x="15290800" y="265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154432</xdr:rowOff>
    </xdr:from>
    <xdr:to>
      <xdr:col>21</xdr:col>
      <xdr:colOff>361950</xdr:colOff>
      <xdr:row>15</xdr:row>
      <xdr:rowOff>1270</xdr:rowOff>
    </xdr:to>
    <xdr:cxnSp macro="">
      <xdr:nvCxnSpPr>
        <xdr:cNvPr id="133" name="直線コネクタ 132"/>
        <xdr:cNvCxnSpPr/>
      </xdr:nvCxnSpPr>
      <xdr:spPr>
        <a:xfrm>
          <a:off x="13893800" y="25547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4" name="フローチャート : 判断 133"/>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45991</xdr:rowOff>
    </xdr:from>
    <xdr:ext cx="762000" cy="259045"/>
    <xdr:sp macro="" textlink="">
      <xdr:nvSpPr>
        <xdr:cNvPr id="135" name="テキスト ボックス 134"/>
        <xdr:cNvSpPr txBox="1"/>
      </xdr:nvSpPr>
      <xdr:spPr>
        <a:xfrm>
          <a:off x="14401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108712</xdr:rowOff>
    </xdr:from>
    <xdr:to>
      <xdr:col>20</xdr:col>
      <xdr:colOff>158750</xdr:colOff>
      <xdr:row>14</xdr:row>
      <xdr:rowOff>154432</xdr:rowOff>
    </xdr:to>
    <xdr:cxnSp macro="">
      <xdr:nvCxnSpPr>
        <xdr:cNvPr id="136" name="直線コネクタ 135"/>
        <xdr:cNvCxnSpPr/>
      </xdr:nvCxnSpPr>
      <xdr:spPr>
        <a:xfrm>
          <a:off x="13004800" y="25090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7" name="フローチャート : 判断 136"/>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27703</xdr:rowOff>
    </xdr:from>
    <xdr:ext cx="762000" cy="259045"/>
    <xdr:sp macro="" textlink="">
      <xdr:nvSpPr>
        <xdr:cNvPr id="138" name="テキスト ボックス 137"/>
        <xdr:cNvSpPr txBox="1"/>
      </xdr:nvSpPr>
      <xdr:spPr>
        <a:xfrm>
          <a:off x="13512800" y="25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9" name="フローチャート : 判断 138"/>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4843</xdr:rowOff>
    </xdr:from>
    <xdr:ext cx="762000" cy="259045"/>
    <xdr:sp macro="" textlink="">
      <xdr:nvSpPr>
        <xdr:cNvPr id="140" name="テキスト ボックス 139"/>
        <xdr:cNvSpPr txBox="1"/>
      </xdr:nvSpPr>
      <xdr:spPr>
        <a:xfrm>
          <a:off x="12623800" y="257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762</xdr:rowOff>
    </xdr:from>
    <xdr:to>
      <xdr:col>24</xdr:col>
      <xdr:colOff>82550</xdr:colOff>
      <xdr:row>15</xdr:row>
      <xdr:rowOff>102362</xdr:rowOff>
    </xdr:to>
    <xdr:sp macro="" textlink="">
      <xdr:nvSpPr>
        <xdr:cNvPr id="146" name="円/楕円 145"/>
        <xdr:cNvSpPr/>
      </xdr:nvSpPr>
      <xdr:spPr>
        <a:xfrm>
          <a:off x="16459200" y="25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17289</xdr:rowOff>
    </xdr:from>
    <xdr:ext cx="762000" cy="259045"/>
    <xdr:sp macro="" textlink="">
      <xdr:nvSpPr>
        <xdr:cNvPr id="147" name="物件費該当値テキスト"/>
        <xdr:cNvSpPr txBox="1"/>
      </xdr:nvSpPr>
      <xdr:spPr>
        <a:xfrm>
          <a:off x="16598900" y="24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99060</xdr:rowOff>
    </xdr:from>
    <xdr:to>
      <xdr:col>22</xdr:col>
      <xdr:colOff>615950</xdr:colOff>
      <xdr:row>15</xdr:row>
      <xdr:rowOff>29210</xdr:rowOff>
    </xdr:to>
    <xdr:sp macro="" textlink="">
      <xdr:nvSpPr>
        <xdr:cNvPr id="148" name="円/楕円 147"/>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39387</xdr:rowOff>
    </xdr:from>
    <xdr:ext cx="736600" cy="259045"/>
    <xdr:sp macro="" textlink="">
      <xdr:nvSpPr>
        <xdr:cNvPr id="149" name="テキスト ボックス 148"/>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121920</xdr:rowOff>
    </xdr:from>
    <xdr:to>
      <xdr:col>21</xdr:col>
      <xdr:colOff>412750</xdr:colOff>
      <xdr:row>15</xdr:row>
      <xdr:rowOff>52070</xdr:rowOff>
    </xdr:to>
    <xdr:sp macro="" textlink="">
      <xdr:nvSpPr>
        <xdr:cNvPr id="150" name="円/楕円 149"/>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51" name="テキスト ボックス 150"/>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103632</xdr:rowOff>
    </xdr:from>
    <xdr:to>
      <xdr:col>20</xdr:col>
      <xdr:colOff>209550</xdr:colOff>
      <xdr:row>15</xdr:row>
      <xdr:rowOff>33782</xdr:rowOff>
    </xdr:to>
    <xdr:sp macro="" textlink="">
      <xdr:nvSpPr>
        <xdr:cNvPr id="152" name="円/楕円 151"/>
        <xdr:cNvSpPr/>
      </xdr:nvSpPr>
      <xdr:spPr>
        <a:xfrm>
          <a:off x="13843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43959</xdr:rowOff>
    </xdr:from>
    <xdr:ext cx="762000" cy="259045"/>
    <xdr:sp macro="" textlink="">
      <xdr:nvSpPr>
        <xdr:cNvPr id="153" name="テキスト ボックス 152"/>
        <xdr:cNvSpPr txBox="1"/>
      </xdr:nvSpPr>
      <xdr:spPr>
        <a:xfrm>
          <a:off x="13512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57912</xdr:rowOff>
    </xdr:from>
    <xdr:to>
      <xdr:col>19</xdr:col>
      <xdr:colOff>6350</xdr:colOff>
      <xdr:row>14</xdr:row>
      <xdr:rowOff>159512</xdr:rowOff>
    </xdr:to>
    <xdr:sp macro="" textlink="">
      <xdr:nvSpPr>
        <xdr:cNvPr id="154" name="円/楕円 153"/>
        <xdr:cNvSpPr/>
      </xdr:nvSpPr>
      <xdr:spPr>
        <a:xfrm>
          <a:off x="12954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169689</xdr:rowOff>
    </xdr:from>
    <xdr:ext cx="762000" cy="259045"/>
    <xdr:sp macro="" textlink="">
      <xdr:nvSpPr>
        <xdr:cNvPr id="155" name="テキスト ボックス 154"/>
        <xdr:cNvSpPr txBox="1"/>
      </xdr:nvSpPr>
      <xdr:spPr>
        <a:xfrm>
          <a:off x="12623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ea"/>
              <a:ea typeface="+mn-ea"/>
              <a:cs typeface="+mn-cs"/>
            </a:rPr>
            <a:t>　</a:t>
          </a:r>
          <a:r>
            <a:rPr kumimoji="1" lang="ja-JP" altLang="en-US" sz="900">
              <a:solidFill>
                <a:schemeClr val="dk1"/>
              </a:solidFill>
              <a:effectLst/>
              <a:latin typeface="+mn-ea"/>
              <a:ea typeface="+mn-ea"/>
              <a:cs typeface="+mn-cs"/>
            </a:rPr>
            <a:t>全国平均は</a:t>
          </a:r>
          <a:r>
            <a:rPr kumimoji="1" lang="en-US" altLang="ja-JP" sz="900">
              <a:solidFill>
                <a:schemeClr val="dk1"/>
              </a:solidFill>
              <a:effectLst/>
              <a:latin typeface="+mn-ea"/>
              <a:ea typeface="+mn-ea"/>
              <a:cs typeface="+mn-cs"/>
            </a:rPr>
            <a:t>1.6</a:t>
          </a:r>
          <a:r>
            <a:rPr kumimoji="1" lang="ja-JP" altLang="en-US" sz="900">
              <a:solidFill>
                <a:schemeClr val="dk1"/>
              </a:solidFill>
              <a:effectLst/>
              <a:latin typeface="+mn-ea"/>
              <a:ea typeface="+mn-ea"/>
              <a:cs typeface="+mn-cs"/>
            </a:rPr>
            <a:t>％上回っているが、神奈川県平均では</a:t>
          </a:r>
          <a:r>
            <a:rPr kumimoji="1" lang="en-US" altLang="ja-JP" sz="900">
              <a:solidFill>
                <a:schemeClr val="dk1"/>
              </a:solidFill>
              <a:effectLst/>
              <a:latin typeface="+mn-ea"/>
              <a:ea typeface="+mn-ea"/>
              <a:cs typeface="+mn-cs"/>
            </a:rPr>
            <a:t>3.6</a:t>
          </a:r>
          <a:r>
            <a:rPr kumimoji="1" lang="ja-JP" altLang="en-US" sz="900">
              <a:solidFill>
                <a:schemeClr val="dk1"/>
              </a:solidFill>
              <a:effectLst/>
              <a:latin typeface="+mn-ea"/>
              <a:ea typeface="+mn-ea"/>
              <a:cs typeface="+mn-cs"/>
            </a:rPr>
            <a:t>％下回っている。また、類似団体平均より</a:t>
          </a:r>
          <a:r>
            <a:rPr kumimoji="1" lang="en-US" altLang="ja-JP" sz="900">
              <a:solidFill>
                <a:schemeClr val="dk1"/>
              </a:solidFill>
              <a:effectLst/>
              <a:latin typeface="+mn-ea"/>
              <a:ea typeface="+mn-ea"/>
              <a:cs typeface="+mn-cs"/>
            </a:rPr>
            <a:t>0.2</a:t>
          </a:r>
          <a:r>
            <a:rPr kumimoji="1" lang="ja-JP" altLang="en-US" sz="900">
              <a:solidFill>
                <a:schemeClr val="dk1"/>
              </a:solidFill>
              <a:effectLst/>
              <a:latin typeface="+mn-ea"/>
              <a:ea typeface="+mn-ea"/>
              <a:cs typeface="+mn-cs"/>
            </a:rPr>
            <a:t>％上回っているが、過去からの数値の動きはほぼ同じであり、他団体でも同じ傾向であることが確認できる。</a:t>
          </a:r>
          <a:endParaRPr kumimoji="1" lang="en-US" altLang="ja-JP" sz="900">
            <a:solidFill>
              <a:schemeClr val="dk1"/>
            </a:solidFill>
            <a:effectLst/>
            <a:latin typeface="+mn-ea"/>
            <a:ea typeface="+mn-ea"/>
            <a:cs typeface="+mn-cs"/>
          </a:endParaRPr>
        </a:p>
        <a:p>
          <a:r>
            <a:rPr kumimoji="1" lang="ja-JP" altLang="ja-JP" sz="900">
              <a:solidFill>
                <a:schemeClr val="dk1"/>
              </a:solidFill>
              <a:effectLst/>
              <a:latin typeface="+mn-ea"/>
              <a:ea typeface="+mn-ea"/>
              <a:cs typeface="+mn-cs"/>
            </a:rPr>
            <a:t>　</a:t>
          </a:r>
          <a:r>
            <a:rPr kumimoji="1" lang="en-US" altLang="ja-JP" sz="900">
              <a:solidFill>
                <a:schemeClr val="dk1"/>
              </a:solidFill>
              <a:effectLst/>
              <a:latin typeface="+mn-ea"/>
              <a:ea typeface="+mn-ea"/>
              <a:cs typeface="+mn-cs"/>
            </a:rPr>
            <a:t>H28</a:t>
          </a:r>
          <a:r>
            <a:rPr kumimoji="1" lang="ja-JP" altLang="en-US" sz="900">
              <a:solidFill>
                <a:schemeClr val="dk1"/>
              </a:solidFill>
              <a:effectLst/>
              <a:latin typeface="+mn-ea"/>
              <a:ea typeface="+mn-ea"/>
              <a:cs typeface="+mn-cs"/>
            </a:rPr>
            <a:t>年度の扶助費における経常収支比率の増加は、前年度の伸び率を上回る</a:t>
          </a:r>
          <a:r>
            <a:rPr kumimoji="1" lang="en-US" altLang="ja-JP" sz="900">
              <a:solidFill>
                <a:schemeClr val="dk1"/>
              </a:solidFill>
              <a:effectLst/>
              <a:latin typeface="+mn-ea"/>
              <a:ea typeface="+mn-ea"/>
              <a:cs typeface="+mn-cs"/>
            </a:rPr>
            <a:t>0.8</a:t>
          </a:r>
          <a:r>
            <a:rPr kumimoji="1" lang="ja-JP" altLang="en-US" sz="900">
              <a:solidFill>
                <a:schemeClr val="dk1"/>
              </a:solidFill>
              <a:effectLst/>
              <a:latin typeface="+mn-ea"/>
              <a:ea typeface="+mn-ea"/>
              <a:cs typeface="+mn-cs"/>
            </a:rPr>
            <a:t>％であった。</a:t>
          </a:r>
          <a:r>
            <a:rPr kumimoji="1" lang="ja-JP" altLang="ja-JP" sz="900">
              <a:solidFill>
                <a:schemeClr val="dk1"/>
              </a:solidFill>
              <a:effectLst/>
              <a:latin typeface="+mn-ea"/>
              <a:ea typeface="+mn-ea"/>
              <a:cs typeface="+mn-cs"/>
            </a:rPr>
            <a:t>この要因</a:t>
          </a:r>
          <a:r>
            <a:rPr kumimoji="1" lang="ja-JP" altLang="en-US" sz="900">
              <a:solidFill>
                <a:schemeClr val="dk1"/>
              </a:solidFill>
              <a:effectLst/>
              <a:latin typeface="+mn-ea"/>
              <a:ea typeface="+mn-ea"/>
              <a:cs typeface="+mn-cs"/>
            </a:rPr>
            <a:t>として、</a:t>
          </a:r>
          <a:r>
            <a:rPr kumimoji="1" lang="en-US" altLang="ja-JP" sz="900">
              <a:solidFill>
                <a:schemeClr val="dk1"/>
              </a:solidFill>
              <a:effectLst/>
              <a:latin typeface="+mn-ea"/>
              <a:ea typeface="+mn-ea"/>
              <a:cs typeface="+mn-cs"/>
            </a:rPr>
            <a:t>H27</a:t>
          </a:r>
          <a:r>
            <a:rPr kumimoji="1" lang="ja-JP" altLang="en-US" sz="900">
              <a:solidFill>
                <a:schemeClr val="dk1"/>
              </a:solidFill>
              <a:effectLst/>
              <a:latin typeface="+mn-ea"/>
              <a:ea typeface="+mn-ea"/>
              <a:cs typeface="+mn-cs"/>
            </a:rPr>
            <a:t>年</a:t>
          </a:r>
          <a:r>
            <a:rPr kumimoji="1" lang="en-US" altLang="ja-JP" sz="900">
              <a:solidFill>
                <a:schemeClr val="dk1"/>
              </a:solidFill>
              <a:effectLst/>
              <a:latin typeface="+mn-ea"/>
              <a:ea typeface="+mn-ea"/>
              <a:cs typeface="+mn-cs"/>
            </a:rPr>
            <a:t>4</a:t>
          </a:r>
          <a:r>
            <a:rPr kumimoji="1" lang="ja-JP" altLang="en-US" sz="900">
              <a:solidFill>
                <a:schemeClr val="dk1"/>
              </a:solidFill>
              <a:effectLst/>
              <a:latin typeface="+mn-ea"/>
              <a:ea typeface="+mn-ea"/>
              <a:cs typeface="+mn-cs"/>
            </a:rPr>
            <a:t>月から開始した子ども・子育て支援制度による施設型給付費の施設・利用者数の増加、介護給付・訓練等給付事業のサービス利用者の増加などにより、扶助費全体の決算額で＋</a:t>
          </a:r>
          <a:r>
            <a:rPr kumimoji="1" lang="en-US" altLang="ja-JP" sz="900">
              <a:solidFill>
                <a:schemeClr val="dk1"/>
              </a:solidFill>
              <a:effectLst/>
              <a:latin typeface="+mn-ea"/>
              <a:ea typeface="+mn-ea"/>
              <a:cs typeface="+mn-cs"/>
            </a:rPr>
            <a:t>909,049</a:t>
          </a:r>
          <a:r>
            <a:rPr kumimoji="1" lang="ja-JP" altLang="en-US" sz="900">
              <a:solidFill>
                <a:schemeClr val="dk1"/>
              </a:solidFill>
              <a:effectLst/>
              <a:latin typeface="+mn-ea"/>
              <a:ea typeface="+mn-ea"/>
              <a:cs typeface="+mn-cs"/>
            </a:rPr>
            <a:t>千円（＋</a:t>
          </a:r>
          <a:r>
            <a:rPr kumimoji="1" lang="en-US" altLang="ja-JP" sz="900">
              <a:solidFill>
                <a:schemeClr val="dk1"/>
              </a:solidFill>
              <a:effectLst/>
              <a:latin typeface="+mn-ea"/>
              <a:ea typeface="+mn-ea"/>
              <a:cs typeface="+mn-cs"/>
            </a:rPr>
            <a:t>7.2</a:t>
          </a:r>
          <a:r>
            <a:rPr kumimoji="1" lang="ja-JP" altLang="en-US" sz="900">
              <a:solidFill>
                <a:schemeClr val="dk1"/>
              </a:solidFill>
              <a:effectLst/>
              <a:latin typeface="+mn-ea"/>
              <a:ea typeface="+mn-ea"/>
              <a:cs typeface="+mn-cs"/>
            </a:rPr>
            <a:t>％）、</a:t>
          </a:r>
          <a:r>
            <a:rPr kumimoji="1" lang="ja-JP" altLang="ja-JP" sz="900">
              <a:solidFill>
                <a:schemeClr val="dk1"/>
              </a:solidFill>
              <a:effectLst/>
              <a:latin typeface="+mn-ea"/>
              <a:ea typeface="+mn-ea"/>
              <a:cs typeface="+mn-cs"/>
            </a:rPr>
            <a:t>経常経費充当一般財源</a:t>
          </a:r>
          <a:r>
            <a:rPr kumimoji="1" lang="ja-JP" altLang="en-US" sz="900">
              <a:solidFill>
                <a:schemeClr val="dk1"/>
              </a:solidFill>
              <a:effectLst/>
              <a:latin typeface="+mn-ea"/>
              <a:ea typeface="+mn-ea"/>
              <a:cs typeface="+mn-cs"/>
            </a:rPr>
            <a:t>に換算した額で＋</a:t>
          </a:r>
          <a:r>
            <a:rPr kumimoji="1" lang="en-US" altLang="ja-JP" sz="900">
              <a:solidFill>
                <a:schemeClr val="dk1"/>
              </a:solidFill>
              <a:effectLst/>
              <a:latin typeface="+mn-ea"/>
              <a:ea typeface="+mn-ea"/>
              <a:cs typeface="+mn-cs"/>
            </a:rPr>
            <a:t>145,850</a:t>
          </a:r>
          <a:r>
            <a:rPr kumimoji="1" lang="ja-JP" altLang="en-US" sz="900">
              <a:solidFill>
                <a:schemeClr val="dk1"/>
              </a:solidFill>
              <a:effectLst/>
              <a:latin typeface="+mn-ea"/>
              <a:ea typeface="+mn-ea"/>
              <a:cs typeface="+mn-cs"/>
            </a:rPr>
            <a:t>千円（＋</a:t>
          </a:r>
          <a:r>
            <a:rPr kumimoji="1" lang="en-US" altLang="ja-JP" sz="900">
              <a:solidFill>
                <a:schemeClr val="dk1"/>
              </a:solidFill>
              <a:effectLst/>
              <a:latin typeface="+mn-ea"/>
              <a:ea typeface="+mn-ea"/>
              <a:cs typeface="+mn-cs"/>
            </a:rPr>
            <a:t>3.7</a:t>
          </a:r>
          <a:r>
            <a:rPr kumimoji="1" lang="ja-JP" altLang="en-US" sz="900">
              <a:solidFill>
                <a:schemeClr val="dk1"/>
              </a:solidFill>
              <a:effectLst/>
              <a:latin typeface="+mn-ea"/>
              <a:ea typeface="+mn-ea"/>
              <a:cs typeface="+mn-cs"/>
            </a:rPr>
            <a:t>％）の増となったこと、</a:t>
          </a:r>
          <a:r>
            <a:rPr kumimoji="1" lang="ja-JP" altLang="ja-JP" sz="900">
              <a:solidFill>
                <a:schemeClr val="dk1"/>
              </a:solidFill>
              <a:effectLst/>
              <a:latin typeface="+mn-ea"/>
              <a:ea typeface="+mn-ea"/>
              <a:cs typeface="+mn-cs"/>
            </a:rPr>
            <a:t>経常一般財源歳入が△</a:t>
          </a:r>
          <a:r>
            <a:rPr kumimoji="1" lang="en-US" altLang="ja-JP" sz="900">
              <a:solidFill>
                <a:schemeClr val="dk1"/>
              </a:solidFill>
              <a:effectLst/>
              <a:latin typeface="+mn-ea"/>
              <a:ea typeface="+mn-ea"/>
              <a:cs typeface="+mn-cs"/>
            </a:rPr>
            <a:t>699,670</a:t>
          </a:r>
          <a:r>
            <a:rPr kumimoji="1" lang="ja-JP" altLang="ja-JP" sz="900">
              <a:solidFill>
                <a:schemeClr val="dk1"/>
              </a:solidFill>
              <a:effectLst/>
              <a:latin typeface="+mn-ea"/>
              <a:ea typeface="+mn-ea"/>
              <a:cs typeface="+mn-cs"/>
            </a:rPr>
            <a:t>千円（△</a:t>
          </a:r>
          <a:r>
            <a:rPr kumimoji="1" lang="en-US" altLang="ja-JP" sz="900">
              <a:solidFill>
                <a:schemeClr val="dk1"/>
              </a:solidFill>
              <a:effectLst/>
              <a:latin typeface="+mn-ea"/>
              <a:ea typeface="+mn-ea"/>
              <a:cs typeface="+mn-cs"/>
            </a:rPr>
            <a:t>2.3</a:t>
          </a:r>
          <a:r>
            <a:rPr kumimoji="1" lang="ja-JP" altLang="ja-JP" sz="900">
              <a:solidFill>
                <a:schemeClr val="dk1"/>
              </a:solidFill>
              <a:effectLst/>
              <a:latin typeface="+mn-ea"/>
              <a:ea typeface="+mn-ea"/>
              <a:cs typeface="+mn-cs"/>
            </a:rPr>
            <a:t>％）の減となったこと</a:t>
          </a:r>
          <a:r>
            <a:rPr kumimoji="1" lang="ja-JP" altLang="en-US" sz="900">
              <a:solidFill>
                <a:schemeClr val="dk1"/>
              </a:solidFill>
              <a:effectLst/>
              <a:latin typeface="+mn-ea"/>
              <a:ea typeface="+mn-ea"/>
              <a:cs typeface="+mn-cs"/>
            </a:rPr>
            <a:t>によるものである。</a:t>
          </a:r>
          <a:endParaRPr lang="ja-JP" altLang="ja-JP" sz="9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5" name="直線コネクタ 184"/>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102507</xdr:rowOff>
    </xdr:from>
    <xdr:to>
      <xdr:col>7</xdr:col>
      <xdr:colOff>15875</xdr:colOff>
      <xdr:row>58</xdr:row>
      <xdr:rowOff>61685</xdr:rowOff>
    </xdr:to>
    <xdr:cxnSp macro="">
      <xdr:nvCxnSpPr>
        <xdr:cNvPr id="190" name="直線コネクタ 189"/>
        <xdr:cNvCxnSpPr/>
      </xdr:nvCxnSpPr>
      <xdr:spPr>
        <a:xfrm>
          <a:off x="3987800" y="98751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166205</xdr:rowOff>
    </xdr:from>
    <xdr:ext cx="762000" cy="259045"/>
    <xdr:sp macro="" textlink="">
      <xdr:nvSpPr>
        <xdr:cNvPr id="191" name="扶助費平均値テキスト"/>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20865</xdr:rowOff>
    </xdr:from>
    <xdr:to>
      <xdr:col>5</xdr:col>
      <xdr:colOff>549275</xdr:colOff>
      <xdr:row>57</xdr:row>
      <xdr:rowOff>102507</xdr:rowOff>
    </xdr:to>
    <xdr:cxnSp macro="">
      <xdr:nvCxnSpPr>
        <xdr:cNvPr id="193" name="直線コネクタ 192"/>
        <xdr:cNvCxnSpPr/>
      </xdr:nvCxnSpPr>
      <xdr:spPr>
        <a:xfrm>
          <a:off x="3098800" y="97935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4" name="フローチャート : 判断 193"/>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147155</xdr:rowOff>
    </xdr:from>
    <xdr:ext cx="736600" cy="259045"/>
    <xdr:sp macro="" textlink="">
      <xdr:nvSpPr>
        <xdr:cNvPr id="195" name="テキスト ボックス 194"/>
        <xdr:cNvSpPr txBox="1"/>
      </xdr:nvSpPr>
      <xdr:spPr>
        <a:xfrm>
          <a:off x="3606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20865</xdr:rowOff>
    </xdr:from>
    <xdr:to>
      <xdr:col>4</xdr:col>
      <xdr:colOff>346075</xdr:colOff>
      <xdr:row>57</xdr:row>
      <xdr:rowOff>37193</xdr:rowOff>
    </xdr:to>
    <xdr:cxnSp macro="">
      <xdr:nvCxnSpPr>
        <xdr:cNvPr id="196" name="直線コネクタ 195"/>
        <xdr:cNvCxnSpPr/>
      </xdr:nvCxnSpPr>
      <xdr:spPr>
        <a:xfrm flipV="1">
          <a:off x="2209800" y="97935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7" name="フローチャート :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65512</xdr:rowOff>
    </xdr:from>
    <xdr:ext cx="762000" cy="259045"/>
    <xdr:sp macro="" textlink="">
      <xdr:nvSpPr>
        <xdr:cNvPr id="198" name="テキスト ボックス 197"/>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61685</xdr:rowOff>
    </xdr:from>
    <xdr:to>
      <xdr:col>3</xdr:col>
      <xdr:colOff>142875</xdr:colOff>
      <xdr:row>57</xdr:row>
      <xdr:rowOff>37193</xdr:rowOff>
    </xdr:to>
    <xdr:cxnSp macro="">
      <xdr:nvCxnSpPr>
        <xdr:cNvPr id="199" name="直線コネクタ 198"/>
        <xdr:cNvCxnSpPr/>
      </xdr:nvCxnSpPr>
      <xdr:spPr>
        <a:xfrm>
          <a:off x="1320800" y="96628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201" name="テキスト ボックス 200"/>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2" name="フローチャート :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03" name="テキスト ボックス 202"/>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10885</xdr:rowOff>
    </xdr:from>
    <xdr:to>
      <xdr:col>7</xdr:col>
      <xdr:colOff>66675</xdr:colOff>
      <xdr:row>58</xdr:row>
      <xdr:rowOff>112485</xdr:rowOff>
    </xdr:to>
    <xdr:sp macro="" textlink="">
      <xdr:nvSpPr>
        <xdr:cNvPr id="209" name="円/楕円 208"/>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154412</xdr:rowOff>
    </xdr:from>
    <xdr:ext cx="762000" cy="259045"/>
    <xdr:sp macro="" textlink="">
      <xdr:nvSpPr>
        <xdr:cNvPr id="210" name="扶助費該当値テキスト"/>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51707</xdr:rowOff>
    </xdr:from>
    <xdr:to>
      <xdr:col>5</xdr:col>
      <xdr:colOff>600075</xdr:colOff>
      <xdr:row>57</xdr:row>
      <xdr:rowOff>153307</xdr:rowOff>
    </xdr:to>
    <xdr:sp macro="" textlink="">
      <xdr:nvSpPr>
        <xdr:cNvPr id="211" name="円/楕円 210"/>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138084</xdr:rowOff>
    </xdr:from>
    <xdr:ext cx="736600" cy="259045"/>
    <xdr:sp macro="" textlink="">
      <xdr:nvSpPr>
        <xdr:cNvPr id="212" name="テキスト ボックス 211"/>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141515</xdr:rowOff>
    </xdr:from>
    <xdr:to>
      <xdr:col>4</xdr:col>
      <xdr:colOff>396875</xdr:colOff>
      <xdr:row>57</xdr:row>
      <xdr:rowOff>71665</xdr:rowOff>
    </xdr:to>
    <xdr:sp macro="" textlink="">
      <xdr:nvSpPr>
        <xdr:cNvPr id="213" name="円/楕円 212"/>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56442</xdr:rowOff>
    </xdr:from>
    <xdr:ext cx="762000" cy="259045"/>
    <xdr:sp macro="" textlink="">
      <xdr:nvSpPr>
        <xdr:cNvPr id="214" name="テキスト ボックス 213"/>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157843</xdr:rowOff>
    </xdr:from>
    <xdr:to>
      <xdr:col>3</xdr:col>
      <xdr:colOff>193675</xdr:colOff>
      <xdr:row>57</xdr:row>
      <xdr:rowOff>87993</xdr:rowOff>
    </xdr:to>
    <xdr:sp macro="" textlink="">
      <xdr:nvSpPr>
        <xdr:cNvPr id="215" name="円/楕円 214"/>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72770</xdr:rowOff>
    </xdr:from>
    <xdr:ext cx="762000" cy="259045"/>
    <xdr:sp macro="" textlink="">
      <xdr:nvSpPr>
        <xdr:cNvPr id="216" name="テキスト ボックス 215"/>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xdr:rowOff>
    </xdr:from>
    <xdr:to>
      <xdr:col>1</xdr:col>
      <xdr:colOff>676275</xdr:colOff>
      <xdr:row>56</xdr:row>
      <xdr:rowOff>112485</xdr:rowOff>
    </xdr:to>
    <xdr:sp macro="" textlink="">
      <xdr:nvSpPr>
        <xdr:cNvPr id="217" name="円/楕円 216"/>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122662</xdr:rowOff>
    </xdr:from>
    <xdr:ext cx="762000" cy="259045"/>
    <xdr:sp macro="" textlink="">
      <xdr:nvSpPr>
        <xdr:cNvPr id="218" name="テキスト ボックス 217"/>
        <xdr:cNvSpPr txBox="1"/>
      </xdr:nvSpPr>
      <xdr:spPr>
        <a:xfrm>
          <a:off x="939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a:solidFill>
                <a:schemeClr val="dk1"/>
              </a:solidFill>
              <a:effectLst/>
              <a:latin typeface="+mn-ea"/>
              <a:ea typeface="+mn-ea"/>
              <a:cs typeface="+mn-cs"/>
            </a:rPr>
            <a:t>　</a:t>
          </a:r>
          <a:r>
            <a:rPr kumimoji="1" lang="en-US" altLang="ja-JP" sz="900">
              <a:solidFill>
                <a:schemeClr val="dk1"/>
              </a:solidFill>
              <a:effectLst/>
              <a:latin typeface="+mn-ea"/>
              <a:ea typeface="+mn-ea"/>
              <a:cs typeface="+mn-cs"/>
            </a:rPr>
            <a:t>H28</a:t>
          </a:r>
          <a:r>
            <a:rPr kumimoji="1" lang="ja-JP" altLang="ja-JP" sz="900">
              <a:solidFill>
                <a:schemeClr val="dk1"/>
              </a:solidFill>
              <a:effectLst/>
              <a:latin typeface="+mn-ea"/>
              <a:ea typeface="+mn-ea"/>
              <a:cs typeface="+mn-cs"/>
            </a:rPr>
            <a:t>年度は前年度と比較して</a:t>
          </a:r>
          <a:r>
            <a:rPr kumimoji="1" lang="en-US" altLang="ja-JP" sz="900">
              <a:solidFill>
                <a:schemeClr val="dk1"/>
              </a:solidFill>
              <a:effectLst/>
              <a:latin typeface="+mn-ea"/>
              <a:ea typeface="+mn-ea"/>
              <a:cs typeface="+mn-cs"/>
            </a:rPr>
            <a:t>5.8</a:t>
          </a:r>
          <a:r>
            <a:rPr kumimoji="1" lang="ja-JP" altLang="ja-JP" sz="900">
              <a:solidFill>
                <a:schemeClr val="dk1"/>
              </a:solidFill>
              <a:effectLst/>
              <a:latin typeface="+mn-ea"/>
              <a:ea typeface="+mn-ea"/>
              <a:cs typeface="+mn-cs"/>
            </a:rPr>
            <a:t>％</a:t>
          </a:r>
          <a:r>
            <a:rPr kumimoji="1" lang="ja-JP" altLang="en-US" sz="900">
              <a:solidFill>
                <a:schemeClr val="dk1"/>
              </a:solidFill>
              <a:effectLst/>
              <a:latin typeface="+mn-ea"/>
              <a:ea typeface="+mn-ea"/>
              <a:cs typeface="+mn-cs"/>
            </a:rPr>
            <a:t>減少</a:t>
          </a:r>
          <a:r>
            <a:rPr kumimoji="1" lang="ja-JP" altLang="ja-JP" sz="900">
              <a:solidFill>
                <a:schemeClr val="dk1"/>
              </a:solidFill>
              <a:effectLst/>
              <a:latin typeface="+mn-ea"/>
              <a:ea typeface="+mn-ea"/>
              <a:cs typeface="+mn-cs"/>
            </a:rPr>
            <a:t>した</a:t>
          </a:r>
          <a:r>
            <a:rPr kumimoji="1" lang="ja-JP" altLang="en-US" sz="900">
              <a:solidFill>
                <a:schemeClr val="dk1"/>
              </a:solidFill>
              <a:effectLst/>
              <a:latin typeface="+mn-ea"/>
              <a:ea typeface="+mn-ea"/>
              <a:cs typeface="+mn-cs"/>
            </a:rPr>
            <a:t>結果、</a:t>
          </a:r>
          <a:r>
            <a:rPr kumimoji="1" lang="ja-JP" altLang="ja-JP" sz="900">
              <a:solidFill>
                <a:schemeClr val="dk1"/>
              </a:solidFill>
              <a:effectLst/>
              <a:latin typeface="+mn-ea"/>
              <a:ea typeface="+mn-ea"/>
              <a:cs typeface="+mn-cs"/>
            </a:rPr>
            <a:t>類似団体平均</a:t>
          </a:r>
          <a:r>
            <a:rPr kumimoji="1" lang="ja-JP" altLang="en-US" sz="900">
              <a:solidFill>
                <a:schemeClr val="dk1"/>
              </a:solidFill>
              <a:effectLst/>
              <a:latin typeface="+mn-ea"/>
              <a:ea typeface="+mn-ea"/>
              <a:cs typeface="+mn-cs"/>
            </a:rPr>
            <a:t>を</a:t>
          </a:r>
          <a:r>
            <a:rPr kumimoji="1" lang="en-US" altLang="ja-JP" sz="900">
              <a:solidFill>
                <a:schemeClr val="dk1"/>
              </a:solidFill>
              <a:effectLst/>
              <a:latin typeface="+mn-ea"/>
              <a:ea typeface="+mn-ea"/>
              <a:cs typeface="+mn-cs"/>
            </a:rPr>
            <a:t>1.2</a:t>
          </a:r>
          <a:r>
            <a:rPr kumimoji="1" lang="ja-JP" altLang="en-US" sz="900">
              <a:solidFill>
                <a:schemeClr val="dk1"/>
              </a:solidFill>
              <a:effectLst/>
              <a:latin typeface="+mn-ea"/>
              <a:ea typeface="+mn-ea"/>
              <a:cs typeface="+mn-cs"/>
            </a:rPr>
            <a:t>％</a:t>
          </a:r>
          <a:r>
            <a:rPr kumimoji="1" lang="ja-JP" altLang="ja-JP" sz="900">
              <a:solidFill>
                <a:schemeClr val="dk1"/>
              </a:solidFill>
              <a:effectLst/>
              <a:latin typeface="+mn-ea"/>
              <a:ea typeface="+mn-ea"/>
              <a:cs typeface="+mn-cs"/>
            </a:rPr>
            <a:t>、全国平均</a:t>
          </a:r>
          <a:r>
            <a:rPr kumimoji="1" lang="ja-JP" altLang="en-US" sz="900">
              <a:solidFill>
                <a:schemeClr val="dk1"/>
              </a:solidFill>
              <a:effectLst/>
              <a:latin typeface="+mn-ea"/>
              <a:ea typeface="+mn-ea"/>
              <a:cs typeface="+mn-cs"/>
            </a:rPr>
            <a:t>を</a:t>
          </a:r>
          <a:r>
            <a:rPr kumimoji="1" lang="en-US" altLang="ja-JP" sz="900">
              <a:solidFill>
                <a:schemeClr val="dk1"/>
              </a:solidFill>
              <a:effectLst/>
              <a:latin typeface="+mn-ea"/>
              <a:ea typeface="+mn-ea"/>
              <a:cs typeface="+mn-cs"/>
            </a:rPr>
            <a:t>1.3</a:t>
          </a:r>
          <a:r>
            <a:rPr kumimoji="1" lang="ja-JP" altLang="en-US" sz="900">
              <a:solidFill>
                <a:schemeClr val="dk1"/>
              </a:solidFill>
              <a:effectLst/>
              <a:latin typeface="+mn-ea"/>
              <a:ea typeface="+mn-ea"/>
              <a:cs typeface="+mn-cs"/>
            </a:rPr>
            <a:t>％下回った。</a:t>
          </a:r>
          <a:endParaRPr lang="ja-JP" altLang="ja-JP" sz="900">
            <a:effectLst/>
            <a:latin typeface="+mn-ea"/>
            <a:ea typeface="+mn-ea"/>
          </a:endParaRPr>
        </a:p>
        <a:p>
          <a:r>
            <a:rPr kumimoji="1" lang="ja-JP" altLang="ja-JP" sz="900">
              <a:solidFill>
                <a:schemeClr val="dk1"/>
              </a:solidFill>
              <a:effectLst/>
              <a:latin typeface="+mn-ea"/>
              <a:ea typeface="+mn-ea"/>
              <a:cs typeface="+mn-cs"/>
            </a:rPr>
            <a:t>　その</a:t>
          </a:r>
          <a:r>
            <a:rPr kumimoji="1" lang="ja-JP" altLang="en-US" sz="900">
              <a:solidFill>
                <a:schemeClr val="dk1"/>
              </a:solidFill>
              <a:effectLst/>
              <a:latin typeface="+mn-ea"/>
              <a:ea typeface="+mn-ea"/>
              <a:cs typeface="+mn-cs"/>
            </a:rPr>
            <a:t>主な</a:t>
          </a:r>
          <a:r>
            <a:rPr kumimoji="1" lang="ja-JP" altLang="ja-JP" sz="900">
              <a:solidFill>
                <a:schemeClr val="dk1"/>
              </a:solidFill>
              <a:effectLst/>
              <a:latin typeface="+mn-ea"/>
              <a:ea typeface="+mn-ea"/>
              <a:cs typeface="+mn-cs"/>
            </a:rPr>
            <a:t>要因として</a:t>
          </a:r>
          <a:r>
            <a:rPr kumimoji="1" lang="ja-JP" altLang="en-US" sz="900">
              <a:solidFill>
                <a:schemeClr val="dk1"/>
              </a:solidFill>
              <a:effectLst/>
              <a:latin typeface="+mn-ea"/>
              <a:ea typeface="+mn-ea"/>
              <a:cs typeface="+mn-cs"/>
            </a:rPr>
            <a:t>は</a:t>
          </a:r>
          <a:r>
            <a:rPr kumimoji="1" lang="ja-JP" altLang="ja-JP" sz="900">
              <a:solidFill>
                <a:schemeClr val="dk1"/>
              </a:solidFill>
              <a:effectLst/>
              <a:latin typeface="+mn-ea"/>
              <a:ea typeface="+mn-ea"/>
              <a:cs typeface="+mn-cs"/>
            </a:rPr>
            <a:t>、</a:t>
          </a:r>
          <a:r>
            <a:rPr kumimoji="1" lang="ja-JP" altLang="en-US" sz="900">
              <a:solidFill>
                <a:schemeClr val="dk1"/>
              </a:solidFill>
              <a:effectLst/>
              <a:latin typeface="+mn-ea"/>
              <a:ea typeface="+mn-ea"/>
              <a:cs typeface="+mn-cs"/>
            </a:rPr>
            <a:t>まず、</a:t>
          </a:r>
          <a:r>
            <a:rPr kumimoji="1" lang="ja-JP" altLang="ja-JP" sz="900">
              <a:solidFill>
                <a:schemeClr val="dk1"/>
              </a:solidFill>
              <a:effectLst/>
              <a:latin typeface="+mn-ea"/>
              <a:ea typeface="+mn-ea"/>
              <a:cs typeface="+mn-cs"/>
            </a:rPr>
            <a:t>下水道事業特別会計が</a:t>
          </a:r>
          <a:r>
            <a:rPr kumimoji="1" lang="en-US" altLang="ja-JP" sz="900">
              <a:solidFill>
                <a:schemeClr val="dk1"/>
              </a:solidFill>
              <a:effectLst/>
              <a:latin typeface="+mn-ea"/>
              <a:ea typeface="+mn-ea"/>
              <a:cs typeface="+mn-cs"/>
            </a:rPr>
            <a:t>H28</a:t>
          </a:r>
          <a:r>
            <a:rPr kumimoji="1" lang="ja-JP" altLang="ja-JP" sz="900">
              <a:solidFill>
                <a:schemeClr val="dk1"/>
              </a:solidFill>
              <a:effectLst/>
              <a:latin typeface="+mn-ea"/>
              <a:ea typeface="+mn-ea"/>
              <a:cs typeface="+mn-cs"/>
            </a:rPr>
            <a:t>年度から公共下水道事業会計へ移行したことに伴い、一般会計からの繰出金が補助費</a:t>
          </a:r>
          <a:r>
            <a:rPr kumimoji="1" lang="ja-JP" altLang="en-US" sz="900">
              <a:solidFill>
                <a:schemeClr val="dk1"/>
              </a:solidFill>
              <a:effectLst/>
              <a:latin typeface="+mn-ea"/>
              <a:ea typeface="+mn-ea"/>
              <a:cs typeface="+mn-cs"/>
            </a:rPr>
            <a:t>等</a:t>
          </a:r>
          <a:r>
            <a:rPr kumimoji="1" lang="ja-JP" altLang="ja-JP" sz="900">
              <a:solidFill>
                <a:schemeClr val="dk1"/>
              </a:solidFill>
              <a:effectLst/>
              <a:latin typeface="+mn-ea"/>
              <a:ea typeface="+mn-ea"/>
              <a:cs typeface="+mn-cs"/>
            </a:rPr>
            <a:t>へ変更</a:t>
          </a:r>
          <a:r>
            <a:rPr kumimoji="1" lang="ja-JP" altLang="en-US" sz="900">
              <a:solidFill>
                <a:schemeClr val="dk1"/>
              </a:solidFill>
              <a:effectLst/>
              <a:latin typeface="+mn-ea"/>
              <a:ea typeface="+mn-ea"/>
              <a:cs typeface="+mn-cs"/>
            </a:rPr>
            <a:t>と</a:t>
          </a:r>
          <a:r>
            <a:rPr kumimoji="1" lang="ja-JP" altLang="ja-JP" sz="900">
              <a:solidFill>
                <a:schemeClr val="dk1"/>
              </a:solidFill>
              <a:effectLst/>
              <a:latin typeface="+mn-ea"/>
              <a:ea typeface="+mn-ea"/>
              <a:cs typeface="+mn-cs"/>
            </a:rPr>
            <a:t>なったことによるものであり、金額としては</a:t>
          </a:r>
          <a:r>
            <a:rPr kumimoji="1" lang="ja-JP" altLang="en-US" sz="900">
              <a:solidFill>
                <a:schemeClr val="dk1"/>
              </a:solidFill>
              <a:effectLst/>
              <a:latin typeface="+mn-ea"/>
              <a:ea typeface="+mn-ea"/>
              <a:cs typeface="+mn-cs"/>
            </a:rPr>
            <a:t>△</a:t>
          </a:r>
          <a:r>
            <a:rPr kumimoji="1" lang="en-US" altLang="ja-JP" sz="900">
              <a:solidFill>
                <a:schemeClr val="dk1"/>
              </a:solidFill>
              <a:effectLst/>
              <a:latin typeface="+mn-ea"/>
              <a:ea typeface="+mn-ea"/>
              <a:cs typeface="+mn-cs"/>
            </a:rPr>
            <a:t>1,993,000</a:t>
          </a:r>
          <a:r>
            <a:rPr kumimoji="1" lang="ja-JP" altLang="ja-JP" sz="900">
              <a:solidFill>
                <a:schemeClr val="dk1"/>
              </a:solidFill>
              <a:effectLst/>
              <a:latin typeface="+mn-ea"/>
              <a:ea typeface="+mn-ea"/>
              <a:cs typeface="+mn-cs"/>
            </a:rPr>
            <a:t>千円（皆</a:t>
          </a:r>
          <a:r>
            <a:rPr kumimoji="1" lang="ja-JP" altLang="en-US" sz="900">
              <a:solidFill>
                <a:schemeClr val="dk1"/>
              </a:solidFill>
              <a:effectLst/>
              <a:latin typeface="+mn-ea"/>
              <a:ea typeface="+mn-ea"/>
              <a:cs typeface="+mn-cs"/>
            </a:rPr>
            <a:t>減</a:t>
          </a:r>
          <a:r>
            <a:rPr kumimoji="1" lang="ja-JP" altLang="ja-JP" sz="900">
              <a:solidFill>
                <a:schemeClr val="dk1"/>
              </a:solidFill>
              <a:effectLst/>
              <a:latin typeface="+mn-ea"/>
              <a:ea typeface="+mn-ea"/>
              <a:cs typeface="+mn-cs"/>
            </a:rPr>
            <a:t>）</a:t>
          </a:r>
          <a:r>
            <a:rPr kumimoji="1" lang="ja-JP" altLang="en-US" sz="900">
              <a:solidFill>
                <a:schemeClr val="dk1"/>
              </a:solidFill>
              <a:effectLst/>
              <a:latin typeface="+mn-ea"/>
              <a:ea typeface="+mn-ea"/>
              <a:cs typeface="+mn-cs"/>
            </a:rPr>
            <a:t>であ</a:t>
          </a:r>
          <a:r>
            <a:rPr kumimoji="1" lang="ja-JP" altLang="ja-JP" sz="900">
              <a:solidFill>
                <a:schemeClr val="dk1"/>
              </a:solidFill>
              <a:effectLst/>
              <a:latin typeface="+mn-ea"/>
              <a:ea typeface="+mn-ea"/>
              <a:cs typeface="+mn-cs"/>
            </a:rPr>
            <a:t>った。</a:t>
          </a:r>
          <a:endParaRPr lang="ja-JP" altLang="ja-JP" sz="900">
            <a:effectLst/>
            <a:latin typeface="+mn-ea"/>
            <a:ea typeface="+mn-ea"/>
          </a:endParaRPr>
        </a:p>
        <a:p>
          <a:r>
            <a:rPr kumimoji="1" lang="ja-JP" altLang="ja-JP" sz="900">
              <a:solidFill>
                <a:schemeClr val="dk1"/>
              </a:solidFill>
              <a:effectLst/>
              <a:latin typeface="+mn-ea"/>
              <a:ea typeface="+mn-ea"/>
              <a:cs typeface="+mn-cs"/>
            </a:rPr>
            <a:t>　</a:t>
          </a:r>
          <a:r>
            <a:rPr kumimoji="1" lang="ja-JP" altLang="en-US" sz="900">
              <a:solidFill>
                <a:schemeClr val="dk1"/>
              </a:solidFill>
              <a:effectLst/>
              <a:latin typeface="+mn-ea"/>
              <a:ea typeface="+mn-ea"/>
              <a:cs typeface="+mn-cs"/>
            </a:rPr>
            <a:t>また、決算額において、介護保険事業特別会計繰出金及び</a:t>
          </a:r>
          <a:r>
            <a:rPr kumimoji="1" lang="ja-JP" altLang="ja-JP" sz="900">
              <a:solidFill>
                <a:schemeClr val="dk1"/>
              </a:solidFill>
              <a:effectLst/>
              <a:latin typeface="+mn-ea"/>
              <a:ea typeface="+mn-ea"/>
              <a:cs typeface="+mn-cs"/>
            </a:rPr>
            <a:t>後期高齢者医療事業特別会計繰出金</a:t>
          </a:r>
          <a:r>
            <a:rPr kumimoji="1" lang="ja-JP" altLang="en-US" sz="900">
              <a:solidFill>
                <a:schemeClr val="dk1"/>
              </a:solidFill>
              <a:effectLst/>
              <a:latin typeface="+mn-ea"/>
              <a:ea typeface="+mn-ea"/>
              <a:cs typeface="+mn-cs"/>
            </a:rPr>
            <a:t>が高齢者の増に伴い、それぞれ</a:t>
          </a:r>
          <a:r>
            <a:rPr kumimoji="1" lang="en-US" altLang="ja-JP" sz="900">
              <a:solidFill>
                <a:schemeClr val="dk1"/>
              </a:solidFill>
              <a:effectLst/>
              <a:latin typeface="+mn-ea"/>
              <a:ea typeface="+mn-ea"/>
              <a:cs typeface="+mn-cs"/>
            </a:rPr>
            <a:t>1,564,126</a:t>
          </a:r>
          <a:r>
            <a:rPr kumimoji="1" lang="ja-JP" altLang="en-US" sz="900">
              <a:solidFill>
                <a:schemeClr val="dk1"/>
              </a:solidFill>
              <a:effectLst/>
              <a:latin typeface="+mn-ea"/>
              <a:ea typeface="+mn-ea"/>
              <a:cs typeface="+mn-cs"/>
            </a:rPr>
            <a:t>千円（＋</a:t>
          </a:r>
          <a:r>
            <a:rPr kumimoji="1" lang="en-US" altLang="ja-JP" sz="900">
              <a:solidFill>
                <a:schemeClr val="dk1"/>
              </a:solidFill>
              <a:effectLst/>
              <a:latin typeface="+mn-ea"/>
              <a:ea typeface="+mn-ea"/>
              <a:cs typeface="+mn-cs"/>
            </a:rPr>
            <a:t>28,295</a:t>
          </a:r>
          <a:r>
            <a:rPr kumimoji="1" lang="ja-JP" altLang="en-US" sz="900">
              <a:solidFill>
                <a:schemeClr val="dk1"/>
              </a:solidFill>
              <a:effectLst/>
              <a:latin typeface="+mn-ea"/>
              <a:ea typeface="+mn-ea"/>
              <a:cs typeface="+mn-cs"/>
            </a:rPr>
            <a:t>千円）、</a:t>
          </a:r>
          <a:r>
            <a:rPr kumimoji="1" lang="en-US" altLang="ja-JP" sz="900">
              <a:solidFill>
                <a:schemeClr val="dk1"/>
              </a:solidFill>
              <a:effectLst/>
              <a:latin typeface="+mn-ea"/>
              <a:ea typeface="+mn-ea"/>
              <a:cs typeface="+mn-cs"/>
            </a:rPr>
            <a:t>1,466,198</a:t>
          </a:r>
          <a:r>
            <a:rPr kumimoji="1" lang="ja-JP" altLang="en-US" sz="900">
              <a:solidFill>
                <a:schemeClr val="dk1"/>
              </a:solidFill>
              <a:effectLst/>
              <a:latin typeface="+mn-ea"/>
              <a:ea typeface="+mn-ea"/>
              <a:cs typeface="+mn-cs"/>
            </a:rPr>
            <a:t>千円（＋</a:t>
          </a:r>
          <a:r>
            <a:rPr kumimoji="1" lang="en-US" altLang="ja-JP" sz="900">
              <a:solidFill>
                <a:schemeClr val="dk1"/>
              </a:solidFill>
              <a:effectLst/>
              <a:latin typeface="+mn-ea"/>
              <a:ea typeface="+mn-ea"/>
              <a:cs typeface="+mn-cs"/>
            </a:rPr>
            <a:t>119,475</a:t>
          </a:r>
          <a:r>
            <a:rPr kumimoji="1" lang="ja-JP" altLang="en-US" sz="900">
              <a:solidFill>
                <a:schemeClr val="dk1"/>
              </a:solidFill>
              <a:effectLst/>
              <a:latin typeface="+mn-ea"/>
              <a:ea typeface="+mn-ea"/>
              <a:cs typeface="+mn-cs"/>
            </a:rPr>
            <a:t>千円）の増、</a:t>
          </a:r>
          <a:r>
            <a:rPr kumimoji="1" lang="ja-JP" altLang="ja-JP" sz="900">
              <a:solidFill>
                <a:schemeClr val="dk1"/>
              </a:solidFill>
              <a:effectLst/>
              <a:latin typeface="+mn-ea"/>
              <a:ea typeface="+mn-ea"/>
              <a:cs typeface="+mn-cs"/>
            </a:rPr>
            <a:t>国民健康保険事業特別会計繰出金が</a:t>
          </a:r>
          <a:r>
            <a:rPr kumimoji="1" lang="en-US" altLang="ja-JP" sz="900">
              <a:solidFill>
                <a:schemeClr val="dk1"/>
              </a:solidFill>
              <a:effectLst/>
              <a:latin typeface="+mn-ea"/>
              <a:ea typeface="+mn-ea"/>
              <a:cs typeface="+mn-cs"/>
            </a:rPr>
            <a:t>H26</a:t>
          </a:r>
          <a:r>
            <a:rPr kumimoji="1" lang="ja-JP" altLang="ja-JP" sz="900">
              <a:solidFill>
                <a:schemeClr val="dk1"/>
              </a:solidFill>
              <a:effectLst/>
              <a:latin typeface="+mn-ea"/>
              <a:ea typeface="+mn-ea"/>
              <a:cs typeface="+mn-cs"/>
            </a:rPr>
            <a:t>年度から減少傾向にあり、</a:t>
          </a:r>
          <a:r>
            <a:rPr kumimoji="1" lang="en-US" altLang="ja-JP" sz="900">
              <a:solidFill>
                <a:schemeClr val="dk1"/>
              </a:solidFill>
              <a:effectLst/>
              <a:latin typeface="+mn-ea"/>
              <a:ea typeface="+mn-ea"/>
              <a:cs typeface="+mn-cs"/>
            </a:rPr>
            <a:t>1,619,887</a:t>
          </a:r>
          <a:r>
            <a:rPr kumimoji="1" lang="ja-JP" altLang="ja-JP" sz="900">
              <a:solidFill>
                <a:schemeClr val="dk1"/>
              </a:solidFill>
              <a:effectLst/>
              <a:latin typeface="+mn-ea"/>
              <a:ea typeface="+mn-ea"/>
              <a:cs typeface="+mn-cs"/>
            </a:rPr>
            <a:t>千円（△</a:t>
          </a:r>
          <a:r>
            <a:rPr kumimoji="1" lang="en-US" altLang="ja-JP" sz="900">
              <a:solidFill>
                <a:schemeClr val="dk1"/>
              </a:solidFill>
              <a:effectLst/>
              <a:latin typeface="+mn-ea"/>
              <a:ea typeface="+mn-ea"/>
              <a:cs typeface="+mn-cs"/>
            </a:rPr>
            <a:t>343,782</a:t>
          </a:r>
          <a:r>
            <a:rPr kumimoji="1" lang="ja-JP" altLang="ja-JP" sz="900">
              <a:solidFill>
                <a:schemeClr val="dk1"/>
              </a:solidFill>
              <a:effectLst/>
              <a:latin typeface="+mn-ea"/>
              <a:ea typeface="+mn-ea"/>
              <a:cs typeface="+mn-cs"/>
            </a:rPr>
            <a:t>千円）</a:t>
          </a:r>
          <a:r>
            <a:rPr kumimoji="1" lang="ja-JP" altLang="en-US" sz="900">
              <a:solidFill>
                <a:schemeClr val="dk1"/>
              </a:solidFill>
              <a:effectLst/>
              <a:latin typeface="+mn-ea"/>
              <a:ea typeface="+mn-ea"/>
              <a:cs typeface="+mn-cs"/>
            </a:rPr>
            <a:t>の減となり、繰出金全体の経常経費充当一般財源としては△</a:t>
          </a:r>
          <a:r>
            <a:rPr kumimoji="1" lang="en-US" altLang="ja-JP" sz="900">
              <a:solidFill>
                <a:schemeClr val="dk1"/>
              </a:solidFill>
              <a:effectLst/>
              <a:latin typeface="+mn-ea"/>
              <a:ea typeface="+mn-ea"/>
              <a:cs typeface="+mn-cs"/>
            </a:rPr>
            <a:t>1,820,214</a:t>
          </a:r>
          <a:r>
            <a:rPr kumimoji="1" lang="ja-JP" altLang="en-US" sz="900">
              <a:solidFill>
                <a:schemeClr val="dk1"/>
              </a:solidFill>
              <a:effectLst/>
              <a:latin typeface="+mn-ea"/>
              <a:ea typeface="+mn-ea"/>
              <a:cs typeface="+mn-cs"/>
            </a:rPr>
            <a:t>千円（△</a:t>
          </a:r>
          <a:r>
            <a:rPr kumimoji="1" lang="en-US" altLang="ja-JP" sz="900">
              <a:solidFill>
                <a:schemeClr val="dk1"/>
              </a:solidFill>
              <a:effectLst/>
              <a:latin typeface="+mn-ea"/>
              <a:ea typeface="+mn-ea"/>
              <a:cs typeface="+mn-cs"/>
            </a:rPr>
            <a:t>35.9</a:t>
          </a:r>
          <a:r>
            <a:rPr kumimoji="1" lang="ja-JP" altLang="en-US" sz="900">
              <a:solidFill>
                <a:schemeClr val="dk1"/>
              </a:solidFill>
              <a:effectLst/>
              <a:latin typeface="+mn-ea"/>
              <a:ea typeface="+mn-ea"/>
              <a:cs typeface="+mn-cs"/>
            </a:rPr>
            <a:t>％）の減となったことによるものである。</a:t>
          </a:r>
          <a:endParaRPr lang="ja-JP" altLang="ja-JP" sz="9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61</xdr:row>
      <xdr:rowOff>6350</xdr:rowOff>
    </xdr:to>
    <xdr:cxnSp macro="">
      <xdr:nvCxnSpPr>
        <xdr:cNvPr id="246" name="直線コネクタ 245"/>
        <xdr:cNvCxnSpPr/>
      </xdr:nvCxnSpPr>
      <xdr:spPr>
        <a:xfrm flipV="1">
          <a:off x="16510000" y="8966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149877</xdr:rowOff>
    </xdr:from>
    <xdr:ext cx="762000" cy="259045"/>
    <xdr:sp macro="" textlink="">
      <xdr:nvSpPr>
        <xdr:cNvPr id="247"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6350</xdr:rowOff>
    </xdr:from>
    <xdr:to>
      <xdr:col>24</xdr:col>
      <xdr:colOff>120650</xdr:colOff>
      <xdr:row>61</xdr:row>
      <xdr:rowOff>6350</xdr:rowOff>
    </xdr:to>
    <xdr:cxnSp macro="">
      <xdr:nvCxnSpPr>
        <xdr:cNvPr id="248" name="直線コネクタ 247"/>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9"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0" name="直線コネクタ 249"/>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57150</xdr:rowOff>
    </xdr:from>
    <xdr:to>
      <xdr:col>24</xdr:col>
      <xdr:colOff>31750</xdr:colOff>
      <xdr:row>59</xdr:row>
      <xdr:rowOff>107950</xdr:rowOff>
    </xdr:to>
    <xdr:cxnSp macro="">
      <xdr:nvCxnSpPr>
        <xdr:cNvPr id="251" name="直線コネクタ 250"/>
        <xdr:cNvCxnSpPr/>
      </xdr:nvCxnSpPr>
      <xdr:spPr>
        <a:xfrm flipV="1">
          <a:off x="15671800" y="9486900"/>
          <a:ext cx="838200" cy="7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57150</xdr:rowOff>
    </xdr:from>
    <xdr:to>
      <xdr:col>22</xdr:col>
      <xdr:colOff>565150</xdr:colOff>
      <xdr:row>59</xdr:row>
      <xdr:rowOff>107950</xdr:rowOff>
    </xdr:to>
    <xdr:cxnSp macro="">
      <xdr:nvCxnSpPr>
        <xdr:cNvPr id="254" name="直線コネクタ 253"/>
        <xdr:cNvCxnSpPr/>
      </xdr:nvCxnSpPr>
      <xdr:spPr>
        <a:xfrm>
          <a:off x="14782800" y="10172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56" name="テキスト ボックス 255"/>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57150</xdr:rowOff>
    </xdr:from>
    <xdr:to>
      <xdr:col>21</xdr:col>
      <xdr:colOff>361950</xdr:colOff>
      <xdr:row>59</xdr:row>
      <xdr:rowOff>107950</xdr:rowOff>
    </xdr:to>
    <xdr:cxnSp macro="">
      <xdr:nvCxnSpPr>
        <xdr:cNvPr id="257" name="直線コネクタ 256"/>
        <xdr:cNvCxnSpPr/>
      </xdr:nvCxnSpPr>
      <xdr:spPr>
        <a:xfrm flipV="1">
          <a:off x="13893800" y="10172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0</xdr:rowOff>
    </xdr:from>
    <xdr:to>
      <xdr:col>20</xdr:col>
      <xdr:colOff>158750</xdr:colOff>
      <xdr:row>59</xdr:row>
      <xdr:rowOff>107950</xdr:rowOff>
    </xdr:to>
    <xdr:cxnSp macro="">
      <xdr:nvCxnSpPr>
        <xdr:cNvPr id="260" name="直線コネクタ 259"/>
        <xdr:cNvCxnSpPr/>
      </xdr:nvCxnSpPr>
      <xdr:spPr>
        <a:xfrm>
          <a:off x="13004800" y="99441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61" name="フローチャート : 判断 260"/>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62" name="テキスト ボックス 261"/>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3" name="フローチャート : 判断 262"/>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10177</xdr:rowOff>
    </xdr:from>
    <xdr:ext cx="762000" cy="259045"/>
    <xdr:sp macro="" textlink="">
      <xdr:nvSpPr>
        <xdr:cNvPr id="264" name="テキスト ボックス 263"/>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6350</xdr:rowOff>
    </xdr:from>
    <xdr:to>
      <xdr:col>24</xdr:col>
      <xdr:colOff>82550</xdr:colOff>
      <xdr:row>55</xdr:row>
      <xdr:rowOff>107950</xdr:rowOff>
    </xdr:to>
    <xdr:sp macro="" textlink="">
      <xdr:nvSpPr>
        <xdr:cNvPr id="270" name="円/楕円 269"/>
        <xdr:cNvSpPr/>
      </xdr:nvSpPr>
      <xdr:spPr>
        <a:xfrm>
          <a:off x="16459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22877</xdr:rowOff>
    </xdr:from>
    <xdr:ext cx="762000" cy="259045"/>
    <xdr:sp macro="" textlink="">
      <xdr:nvSpPr>
        <xdr:cNvPr id="271" name="その他該当値テキスト"/>
        <xdr:cNvSpPr txBox="1"/>
      </xdr:nvSpPr>
      <xdr:spPr>
        <a:xfrm>
          <a:off x="16598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57150</xdr:rowOff>
    </xdr:from>
    <xdr:to>
      <xdr:col>22</xdr:col>
      <xdr:colOff>615950</xdr:colOff>
      <xdr:row>59</xdr:row>
      <xdr:rowOff>158750</xdr:rowOff>
    </xdr:to>
    <xdr:sp macro="" textlink="">
      <xdr:nvSpPr>
        <xdr:cNvPr id="272" name="円/楕円 271"/>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143527</xdr:rowOff>
    </xdr:from>
    <xdr:ext cx="736600" cy="259045"/>
    <xdr:sp macro="" textlink="">
      <xdr:nvSpPr>
        <xdr:cNvPr id="273" name="テキスト ボックス 272"/>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6350</xdr:rowOff>
    </xdr:from>
    <xdr:to>
      <xdr:col>21</xdr:col>
      <xdr:colOff>412750</xdr:colOff>
      <xdr:row>59</xdr:row>
      <xdr:rowOff>107950</xdr:rowOff>
    </xdr:to>
    <xdr:sp macro="" textlink="">
      <xdr:nvSpPr>
        <xdr:cNvPr id="274" name="円/楕円 273"/>
        <xdr:cNvSpPr/>
      </xdr:nvSpPr>
      <xdr:spPr>
        <a:xfrm>
          <a:off x="14732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92727</xdr:rowOff>
    </xdr:from>
    <xdr:ext cx="762000" cy="259045"/>
    <xdr:sp macro="" textlink="">
      <xdr:nvSpPr>
        <xdr:cNvPr id="275" name="テキスト ボックス 274"/>
        <xdr:cNvSpPr txBox="1"/>
      </xdr:nvSpPr>
      <xdr:spPr>
        <a:xfrm>
          <a:off x="14401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57150</xdr:rowOff>
    </xdr:from>
    <xdr:to>
      <xdr:col>20</xdr:col>
      <xdr:colOff>209550</xdr:colOff>
      <xdr:row>59</xdr:row>
      <xdr:rowOff>158750</xdr:rowOff>
    </xdr:to>
    <xdr:sp macro="" textlink="">
      <xdr:nvSpPr>
        <xdr:cNvPr id="276" name="円/楕円 275"/>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143527</xdr:rowOff>
    </xdr:from>
    <xdr:ext cx="762000" cy="259045"/>
    <xdr:sp macro="" textlink="">
      <xdr:nvSpPr>
        <xdr:cNvPr id="277" name="テキスト ボックス 276"/>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120650</xdr:rowOff>
    </xdr:from>
    <xdr:to>
      <xdr:col>19</xdr:col>
      <xdr:colOff>6350</xdr:colOff>
      <xdr:row>58</xdr:row>
      <xdr:rowOff>50800</xdr:rowOff>
    </xdr:to>
    <xdr:sp macro="" textlink="">
      <xdr:nvSpPr>
        <xdr:cNvPr id="278" name="円/楕円 277"/>
        <xdr:cNvSpPr/>
      </xdr:nvSpPr>
      <xdr:spPr>
        <a:xfrm>
          <a:off x="12954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35577</xdr:rowOff>
    </xdr:from>
    <xdr:ext cx="762000" cy="259045"/>
    <xdr:sp macro="" textlink="">
      <xdr:nvSpPr>
        <xdr:cNvPr id="279" name="テキスト ボックス 278"/>
        <xdr:cNvSpPr txBox="1"/>
      </xdr:nvSpPr>
      <xdr:spPr>
        <a:xfrm>
          <a:off x="12623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ea"/>
              <a:ea typeface="+mn-ea"/>
              <a:cs typeface="+mn-cs"/>
            </a:rPr>
            <a:t>　</a:t>
          </a:r>
          <a:r>
            <a:rPr kumimoji="1" lang="en-US" altLang="ja-JP" sz="1000">
              <a:solidFill>
                <a:schemeClr val="dk1"/>
              </a:solidFill>
              <a:effectLst/>
              <a:latin typeface="+mn-ea"/>
              <a:ea typeface="+mn-ea"/>
              <a:cs typeface="+mn-cs"/>
            </a:rPr>
            <a:t>H28</a:t>
          </a:r>
          <a:r>
            <a:rPr kumimoji="1" lang="ja-JP" altLang="ja-JP" sz="1000">
              <a:solidFill>
                <a:schemeClr val="dk1"/>
              </a:solidFill>
              <a:effectLst/>
              <a:latin typeface="+mn-ea"/>
              <a:ea typeface="+mn-ea"/>
              <a:cs typeface="+mn-cs"/>
            </a:rPr>
            <a:t>年度は前年度比</a:t>
          </a:r>
          <a:r>
            <a:rPr kumimoji="1" lang="ja-JP" altLang="en-US" sz="1000">
              <a:solidFill>
                <a:schemeClr val="dk1"/>
              </a:solidFill>
              <a:effectLst/>
              <a:latin typeface="+mn-ea"/>
              <a:ea typeface="+mn-ea"/>
              <a:cs typeface="+mn-cs"/>
            </a:rPr>
            <a:t>＋</a:t>
          </a:r>
          <a:r>
            <a:rPr kumimoji="1" lang="en-US" altLang="ja-JP" sz="1000">
              <a:solidFill>
                <a:schemeClr val="dk1"/>
              </a:solidFill>
              <a:effectLst/>
              <a:latin typeface="+mn-ea"/>
              <a:ea typeface="+mn-ea"/>
              <a:cs typeface="+mn-cs"/>
            </a:rPr>
            <a:t>8.1</a:t>
          </a: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となり、類似団体平均を</a:t>
          </a:r>
          <a:r>
            <a:rPr kumimoji="1" lang="en-US" altLang="ja-JP" sz="1000">
              <a:solidFill>
                <a:schemeClr val="dk1"/>
              </a:solidFill>
              <a:effectLst/>
              <a:latin typeface="+mn-ea"/>
              <a:ea typeface="+mn-ea"/>
              <a:cs typeface="+mn-cs"/>
            </a:rPr>
            <a:t>5.5</a:t>
          </a:r>
          <a:r>
            <a:rPr kumimoji="1" lang="ja-JP" altLang="en-US" sz="1000">
              <a:solidFill>
                <a:schemeClr val="dk1"/>
              </a:solidFill>
              <a:effectLst/>
              <a:latin typeface="+mn-ea"/>
              <a:ea typeface="+mn-ea"/>
              <a:cs typeface="+mn-cs"/>
            </a:rPr>
            <a:t>％、全国平均を</a:t>
          </a:r>
          <a:r>
            <a:rPr kumimoji="1" lang="en-US" altLang="ja-JP" sz="1000">
              <a:solidFill>
                <a:schemeClr val="dk1"/>
              </a:solidFill>
              <a:effectLst/>
              <a:latin typeface="+mn-ea"/>
              <a:ea typeface="+mn-ea"/>
              <a:cs typeface="+mn-cs"/>
            </a:rPr>
            <a:t>3.8</a:t>
          </a:r>
          <a:r>
            <a:rPr kumimoji="1" lang="ja-JP" altLang="en-US" sz="1000">
              <a:solidFill>
                <a:schemeClr val="dk1"/>
              </a:solidFill>
              <a:effectLst/>
              <a:latin typeface="+mn-ea"/>
              <a:ea typeface="+mn-ea"/>
              <a:cs typeface="+mn-cs"/>
            </a:rPr>
            <a:t>％、神奈川県平均を</a:t>
          </a:r>
          <a:r>
            <a:rPr kumimoji="1" lang="en-US" altLang="ja-JP" sz="1000">
              <a:solidFill>
                <a:schemeClr val="dk1"/>
              </a:solidFill>
              <a:effectLst/>
              <a:latin typeface="+mn-ea"/>
              <a:ea typeface="+mn-ea"/>
              <a:cs typeface="+mn-cs"/>
            </a:rPr>
            <a:t>3.0</a:t>
          </a:r>
          <a:r>
            <a:rPr kumimoji="1" lang="ja-JP" altLang="en-US" sz="1000">
              <a:solidFill>
                <a:schemeClr val="dk1"/>
              </a:solidFill>
              <a:effectLst/>
              <a:latin typeface="+mn-ea"/>
              <a:ea typeface="+mn-ea"/>
              <a:cs typeface="+mn-cs"/>
            </a:rPr>
            <a:t>％上回った</a:t>
          </a:r>
          <a:r>
            <a:rPr kumimoji="1" lang="ja-JP" altLang="ja-JP" sz="1000">
              <a:solidFill>
                <a:schemeClr val="dk1"/>
              </a:solidFill>
              <a:effectLst/>
              <a:latin typeface="+mn-ea"/>
              <a:ea typeface="+mn-ea"/>
              <a:cs typeface="+mn-cs"/>
            </a:rPr>
            <a:t>。</a:t>
          </a:r>
          <a:endParaRPr lang="ja-JP" altLang="ja-JP" sz="1000">
            <a:effectLst/>
            <a:latin typeface="+mn-ea"/>
            <a:ea typeface="+mn-ea"/>
          </a:endParaRPr>
        </a:p>
        <a:p>
          <a:r>
            <a:rPr kumimoji="1" lang="ja-JP" altLang="ja-JP" sz="1000">
              <a:solidFill>
                <a:schemeClr val="dk1"/>
              </a:solidFill>
              <a:effectLst/>
              <a:latin typeface="+mn-ea"/>
              <a:ea typeface="+mn-ea"/>
              <a:cs typeface="+mn-cs"/>
            </a:rPr>
            <a:t>　その</a:t>
          </a:r>
          <a:r>
            <a:rPr kumimoji="1" lang="ja-JP" altLang="en-US" sz="1000">
              <a:solidFill>
                <a:schemeClr val="dk1"/>
              </a:solidFill>
              <a:effectLst/>
              <a:latin typeface="+mn-ea"/>
              <a:ea typeface="+mn-ea"/>
              <a:cs typeface="+mn-cs"/>
            </a:rPr>
            <a:t>主な</a:t>
          </a:r>
          <a:r>
            <a:rPr kumimoji="1" lang="ja-JP" altLang="ja-JP" sz="1000">
              <a:solidFill>
                <a:schemeClr val="dk1"/>
              </a:solidFill>
              <a:effectLst/>
              <a:latin typeface="+mn-ea"/>
              <a:ea typeface="+mn-ea"/>
              <a:cs typeface="+mn-cs"/>
            </a:rPr>
            <a:t>要因として</a:t>
          </a:r>
          <a:r>
            <a:rPr kumimoji="1" lang="ja-JP" altLang="en-US" sz="1000">
              <a:solidFill>
                <a:schemeClr val="dk1"/>
              </a:solidFill>
              <a:effectLst/>
              <a:latin typeface="+mn-ea"/>
              <a:ea typeface="+mn-ea"/>
              <a:cs typeface="+mn-cs"/>
            </a:rPr>
            <a:t>は</a:t>
          </a: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まず、下水道事業特別会計が</a:t>
          </a:r>
          <a:r>
            <a:rPr kumimoji="1" lang="en-US" altLang="ja-JP" sz="1000">
              <a:solidFill>
                <a:schemeClr val="dk1"/>
              </a:solidFill>
              <a:effectLst/>
              <a:latin typeface="+mn-ea"/>
              <a:ea typeface="+mn-ea"/>
              <a:cs typeface="+mn-cs"/>
            </a:rPr>
            <a:t>H28</a:t>
          </a:r>
          <a:r>
            <a:rPr kumimoji="1" lang="ja-JP" altLang="en-US" sz="1000">
              <a:solidFill>
                <a:schemeClr val="dk1"/>
              </a:solidFill>
              <a:effectLst/>
              <a:latin typeface="+mn-ea"/>
              <a:ea typeface="+mn-ea"/>
              <a:cs typeface="+mn-cs"/>
            </a:rPr>
            <a:t>年度から公共下水道事業会計へ移行したことに伴い、一般会計からの繰出金が補助費等へ変更となったことによるものであり、金額としては＋</a:t>
          </a:r>
          <a:r>
            <a:rPr kumimoji="1" lang="en-US" altLang="ja-JP" sz="1000">
              <a:solidFill>
                <a:schemeClr val="dk1"/>
              </a:solidFill>
              <a:effectLst/>
              <a:latin typeface="+mn-ea"/>
              <a:ea typeface="+mn-ea"/>
              <a:cs typeface="+mn-cs"/>
            </a:rPr>
            <a:t>2,095,422</a:t>
          </a:r>
          <a:r>
            <a:rPr kumimoji="1" lang="ja-JP" altLang="en-US" sz="1000">
              <a:solidFill>
                <a:schemeClr val="dk1"/>
              </a:solidFill>
              <a:effectLst/>
              <a:latin typeface="+mn-ea"/>
              <a:ea typeface="+mn-ea"/>
              <a:cs typeface="+mn-cs"/>
            </a:rPr>
            <a:t>千円（皆増）であった。</a:t>
          </a:r>
          <a:endParaRPr kumimoji="1" lang="en-US" altLang="ja-JP" sz="1000">
            <a:solidFill>
              <a:schemeClr val="dk1"/>
            </a:solidFill>
            <a:effectLst/>
            <a:latin typeface="+mn-ea"/>
            <a:ea typeface="+mn-ea"/>
            <a:cs typeface="+mn-cs"/>
          </a:endParaRPr>
        </a:p>
        <a:p>
          <a:r>
            <a:rPr kumimoji="1" lang="ja-JP" altLang="en-US" sz="1000">
              <a:solidFill>
                <a:schemeClr val="dk1"/>
              </a:solidFill>
              <a:effectLst/>
              <a:latin typeface="+mn-ea"/>
              <a:ea typeface="+mn-ea"/>
              <a:cs typeface="+mn-cs"/>
            </a:rPr>
            <a:t>　また、一部事務組合への分担金が工場解体に伴い増、ふるさと寄附金特産品贈呈事業費がふるさと納税の流行に伴う返礼品の増加により増となったことなどにより、補助費等全体の経常経費充当一般財源では＋</a:t>
          </a:r>
          <a:r>
            <a:rPr kumimoji="1" lang="en-US" altLang="ja-JP" sz="1000">
              <a:solidFill>
                <a:schemeClr val="dk1"/>
              </a:solidFill>
              <a:effectLst/>
              <a:latin typeface="+mn-ea"/>
              <a:ea typeface="+mn-ea"/>
              <a:cs typeface="+mn-cs"/>
            </a:rPr>
            <a:t>2,315,103</a:t>
          </a:r>
          <a:r>
            <a:rPr kumimoji="1" lang="ja-JP" altLang="en-US" sz="1000">
              <a:solidFill>
                <a:schemeClr val="dk1"/>
              </a:solidFill>
              <a:effectLst/>
              <a:latin typeface="+mn-ea"/>
              <a:ea typeface="+mn-ea"/>
              <a:cs typeface="+mn-cs"/>
            </a:rPr>
            <a:t>千円（＋</a:t>
          </a:r>
          <a:r>
            <a:rPr kumimoji="1" lang="en-US" altLang="ja-JP" sz="1000">
              <a:solidFill>
                <a:schemeClr val="dk1"/>
              </a:solidFill>
              <a:effectLst/>
              <a:latin typeface="+mn-ea"/>
              <a:ea typeface="+mn-ea"/>
              <a:cs typeface="+mn-cs"/>
            </a:rPr>
            <a:t>128.6</a:t>
          </a:r>
          <a:r>
            <a:rPr kumimoji="1" lang="ja-JP" altLang="en-US" sz="1000">
              <a:solidFill>
                <a:schemeClr val="dk1"/>
              </a:solidFill>
              <a:effectLst/>
              <a:latin typeface="+mn-ea"/>
              <a:ea typeface="+mn-ea"/>
              <a:cs typeface="+mn-cs"/>
            </a:rPr>
            <a:t>％）の増となったことによるものである。</a:t>
          </a:r>
          <a:endParaRPr lang="ja-JP" altLang="ja-JP" sz="10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7" name="直線コネクタ 306"/>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10"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11" name="直線コネクタ 310"/>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44450</xdr:rowOff>
    </xdr:from>
    <xdr:to>
      <xdr:col>24</xdr:col>
      <xdr:colOff>31750</xdr:colOff>
      <xdr:row>41</xdr:row>
      <xdr:rowOff>44450</xdr:rowOff>
    </xdr:to>
    <xdr:cxnSp macro="">
      <xdr:nvCxnSpPr>
        <xdr:cNvPr id="312" name="直線コネクタ 311"/>
        <xdr:cNvCxnSpPr/>
      </xdr:nvCxnSpPr>
      <xdr:spPr>
        <a:xfrm>
          <a:off x="15671800" y="6045200"/>
          <a:ext cx="838200" cy="10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13"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4" name="フローチャート : 判断 313"/>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31750</xdr:rowOff>
    </xdr:from>
    <xdr:to>
      <xdr:col>22</xdr:col>
      <xdr:colOff>565150</xdr:colOff>
      <xdr:row>35</xdr:row>
      <xdr:rowOff>44450</xdr:rowOff>
    </xdr:to>
    <xdr:cxnSp macro="">
      <xdr:nvCxnSpPr>
        <xdr:cNvPr id="315" name="直線コネクタ 314"/>
        <xdr:cNvCxnSpPr/>
      </xdr:nvCxnSpPr>
      <xdr:spPr>
        <a:xfrm>
          <a:off x="14782800" y="603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25400</xdr:rowOff>
    </xdr:from>
    <xdr:to>
      <xdr:col>22</xdr:col>
      <xdr:colOff>615950</xdr:colOff>
      <xdr:row>36</xdr:row>
      <xdr:rowOff>127000</xdr:rowOff>
    </xdr:to>
    <xdr:sp macro="" textlink="">
      <xdr:nvSpPr>
        <xdr:cNvPr id="316" name="フローチャート : 判断 315"/>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111777</xdr:rowOff>
    </xdr:from>
    <xdr:ext cx="736600" cy="259045"/>
    <xdr:sp macro="" textlink="">
      <xdr:nvSpPr>
        <xdr:cNvPr id="317" name="テキスト ボックス 316"/>
        <xdr:cNvSpPr txBox="1"/>
      </xdr:nvSpPr>
      <xdr:spPr>
        <a:xfrm>
          <a:off x="15290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31750</xdr:rowOff>
    </xdr:from>
    <xdr:to>
      <xdr:col>21</xdr:col>
      <xdr:colOff>361950</xdr:colOff>
      <xdr:row>35</xdr:row>
      <xdr:rowOff>69850</xdr:rowOff>
    </xdr:to>
    <xdr:cxnSp macro="">
      <xdr:nvCxnSpPr>
        <xdr:cNvPr id="318" name="直線コネクタ 317"/>
        <xdr:cNvCxnSpPr/>
      </xdr:nvCxnSpPr>
      <xdr:spPr>
        <a:xfrm flipV="1">
          <a:off x="13893800" y="603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9" name="フローチャート :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20" name="テキスト ボックス 319"/>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158750</xdr:rowOff>
    </xdr:from>
    <xdr:to>
      <xdr:col>20</xdr:col>
      <xdr:colOff>158750</xdr:colOff>
      <xdr:row>35</xdr:row>
      <xdr:rowOff>69850</xdr:rowOff>
    </xdr:to>
    <xdr:cxnSp macro="">
      <xdr:nvCxnSpPr>
        <xdr:cNvPr id="321" name="直線コネクタ 320"/>
        <xdr:cNvCxnSpPr/>
      </xdr:nvCxnSpPr>
      <xdr:spPr>
        <a:xfrm>
          <a:off x="13004800" y="58166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3" name="テキスト ボックス 322"/>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4" name="フローチャート :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54627</xdr:rowOff>
    </xdr:from>
    <xdr:ext cx="762000" cy="259045"/>
    <xdr:sp macro="" textlink="">
      <xdr:nvSpPr>
        <xdr:cNvPr id="325" name="テキスト ボックス 324"/>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165100</xdr:rowOff>
    </xdr:from>
    <xdr:to>
      <xdr:col>24</xdr:col>
      <xdr:colOff>82550</xdr:colOff>
      <xdr:row>41</xdr:row>
      <xdr:rowOff>95250</xdr:rowOff>
    </xdr:to>
    <xdr:sp macro="" textlink="">
      <xdr:nvSpPr>
        <xdr:cNvPr id="331" name="円/楕円 330"/>
        <xdr:cNvSpPr/>
      </xdr:nvSpPr>
      <xdr:spPr>
        <a:xfrm>
          <a:off x="164592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137177</xdr:rowOff>
    </xdr:from>
    <xdr:ext cx="762000" cy="259045"/>
    <xdr:sp macro="" textlink="">
      <xdr:nvSpPr>
        <xdr:cNvPr id="332" name="補助費等該当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165100</xdr:rowOff>
    </xdr:from>
    <xdr:to>
      <xdr:col>22</xdr:col>
      <xdr:colOff>615950</xdr:colOff>
      <xdr:row>35</xdr:row>
      <xdr:rowOff>95250</xdr:rowOff>
    </xdr:to>
    <xdr:sp macro="" textlink="">
      <xdr:nvSpPr>
        <xdr:cNvPr id="333" name="円/楕円 332"/>
        <xdr:cNvSpPr/>
      </xdr:nvSpPr>
      <xdr:spPr>
        <a:xfrm>
          <a:off x="15621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105427</xdr:rowOff>
    </xdr:from>
    <xdr:ext cx="736600" cy="259045"/>
    <xdr:sp macro="" textlink="">
      <xdr:nvSpPr>
        <xdr:cNvPr id="334" name="テキスト ボックス 333"/>
        <xdr:cNvSpPr txBox="1"/>
      </xdr:nvSpPr>
      <xdr:spPr>
        <a:xfrm>
          <a:off x="15290800" y="576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152400</xdr:rowOff>
    </xdr:from>
    <xdr:to>
      <xdr:col>21</xdr:col>
      <xdr:colOff>412750</xdr:colOff>
      <xdr:row>35</xdr:row>
      <xdr:rowOff>82550</xdr:rowOff>
    </xdr:to>
    <xdr:sp macro="" textlink="">
      <xdr:nvSpPr>
        <xdr:cNvPr id="335" name="円/楕円 334"/>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92727</xdr:rowOff>
    </xdr:from>
    <xdr:ext cx="762000" cy="259045"/>
    <xdr:sp macro="" textlink="">
      <xdr:nvSpPr>
        <xdr:cNvPr id="336" name="テキスト ボックス 335"/>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19050</xdr:rowOff>
    </xdr:from>
    <xdr:to>
      <xdr:col>20</xdr:col>
      <xdr:colOff>209550</xdr:colOff>
      <xdr:row>35</xdr:row>
      <xdr:rowOff>120650</xdr:rowOff>
    </xdr:to>
    <xdr:sp macro="" textlink="">
      <xdr:nvSpPr>
        <xdr:cNvPr id="337" name="円/楕円 336"/>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130827</xdr:rowOff>
    </xdr:from>
    <xdr:ext cx="762000" cy="259045"/>
    <xdr:sp macro="" textlink="">
      <xdr:nvSpPr>
        <xdr:cNvPr id="338" name="テキスト ボックス 337"/>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107950</xdr:rowOff>
    </xdr:from>
    <xdr:to>
      <xdr:col>19</xdr:col>
      <xdr:colOff>6350</xdr:colOff>
      <xdr:row>34</xdr:row>
      <xdr:rowOff>38100</xdr:rowOff>
    </xdr:to>
    <xdr:sp macro="" textlink="">
      <xdr:nvSpPr>
        <xdr:cNvPr id="339" name="円/楕円 338"/>
        <xdr:cNvSpPr/>
      </xdr:nvSpPr>
      <xdr:spPr>
        <a:xfrm>
          <a:off x="12954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48277</xdr:rowOff>
    </xdr:from>
    <xdr:ext cx="762000" cy="259045"/>
    <xdr:sp macro="" textlink="">
      <xdr:nvSpPr>
        <xdr:cNvPr id="340" name="テキスト ボックス 339"/>
        <xdr:cNvSpPr txBox="1"/>
      </xdr:nvSpPr>
      <xdr:spPr>
        <a:xfrm>
          <a:off x="126238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a:solidFill>
                <a:schemeClr val="dk1"/>
              </a:solidFill>
              <a:effectLst/>
              <a:latin typeface="+mn-ea"/>
              <a:ea typeface="+mn-ea"/>
              <a:cs typeface="+mn-cs"/>
            </a:rPr>
            <a:t>　類似団体平均を</a:t>
          </a:r>
          <a:r>
            <a:rPr kumimoji="1" lang="en-US" altLang="ja-JP" sz="900">
              <a:solidFill>
                <a:schemeClr val="dk1"/>
              </a:solidFill>
              <a:effectLst/>
              <a:latin typeface="+mn-ea"/>
              <a:ea typeface="+mn-ea"/>
              <a:cs typeface="+mn-cs"/>
            </a:rPr>
            <a:t>1.3</a:t>
          </a:r>
          <a:r>
            <a:rPr kumimoji="1" lang="ja-JP" altLang="en-US" sz="900">
              <a:solidFill>
                <a:schemeClr val="dk1"/>
              </a:solidFill>
              <a:effectLst/>
              <a:latin typeface="+mn-ea"/>
              <a:ea typeface="+mn-ea"/>
              <a:cs typeface="+mn-cs"/>
            </a:rPr>
            <a:t>％、全国平均を</a:t>
          </a:r>
          <a:r>
            <a:rPr kumimoji="1" lang="en-US" altLang="ja-JP" sz="900">
              <a:solidFill>
                <a:schemeClr val="dk1"/>
              </a:solidFill>
              <a:effectLst/>
              <a:latin typeface="+mn-ea"/>
              <a:ea typeface="+mn-ea"/>
              <a:cs typeface="+mn-cs"/>
            </a:rPr>
            <a:t>5.8</a:t>
          </a:r>
          <a:r>
            <a:rPr kumimoji="1" lang="ja-JP" altLang="en-US" sz="900">
              <a:solidFill>
                <a:schemeClr val="dk1"/>
              </a:solidFill>
              <a:effectLst/>
              <a:latin typeface="+mn-ea"/>
              <a:ea typeface="+mn-ea"/>
              <a:cs typeface="+mn-cs"/>
            </a:rPr>
            <a:t>％、神奈川県平均を</a:t>
          </a:r>
          <a:r>
            <a:rPr kumimoji="1" lang="en-US" altLang="ja-JP" sz="900">
              <a:solidFill>
                <a:schemeClr val="dk1"/>
              </a:solidFill>
              <a:effectLst/>
              <a:latin typeface="+mn-ea"/>
              <a:ea typeface="+mn-ea"/>
              <a:cs typeface="+mn-cs"/>
            </a:rPr>
            <a:t>5.1</a:t>
          </a:r>
          <a:r>
            <a:rPr kumimoji="1" lang="ja-JP" altLang="en-US" sz="900">
              <a:solidFill>
                <a:schemeClr val="dk1"/>
              </a:solidFill>
              <a:effectLst/>
              <a:latin typeface="+mn-ea"/>
              <a:ea typeface="+mn-ea"/>
              <a:cs typeface="+mn-cs"/>
            </a:rPr>
            <a:t>％下回っている。平成</a:t>
          </a:r>
          <a:r>
            <a:rPr kumimoji="1" lang="en-US" altLang="ja-JP" sz="900">
              <a:solidFill>
                <a:schemeClr val="dk1"/>
              </a:solidFill>
              <a:effectLst/>
              <a:latin typeface="+mn-ea"/>
              <a:ea typeface="+mn-ea"/>
              <a:cs typeface="+mn-cs"/>
            </a:rPr>
            <a:t>16</a:t>
          </a:r>
          <a:r>
            <a:rPr kumimoji="1" lang="ja-JP" altLang="en-US" sz="900">
              <a:solidFill>
                <a:schemeClr val="dk1"/>
              </a:solidFill>
              <a:effectLst/>
              <a:latin typeface="+mn-ea"/>
              <a:ea typeface="+mn-ea"/>
              <a:cs typeface="+mn-cs"/>
            </a:rPr>
            <a:t>年度からのプライマリーバランス黒字化維持や繰上償還など、市債残高の縮減に取り組んできたことから、</a:t>
          </a:r>
          <a:r>
            <a:rPr kumimoji="1" lang="en-US" altLang="ja-JP" sz="900">
              <a:solidFill>
                <a:schemeClr val="dk1"/>
              </a:solidFill>
              <a:effectLst/>
              <a:latin typeface="+mn-ea"/>
              <a:ea typeface="+mn-ea"/>
              <a:cs typeface="+mn-cs"/>
            </a:rPr>
            <a:t>H25</a:t>
          </a:r>
          <a:r>
            <a:rPr kumimoji="1" lang="ja-JP" altLang="en-US" sz="900">
              <a:solidFill>
                <a:schemeClr val="dk1"/>
              </a:solidFill>
              <a:effectLst/>
              <a:latin typeface="+mn-ea"/>
              <a:ea typeface="+mn-ea"/>
              <a:cs typeface="+mn-cs"/>
            </a:rPr>
            <a:t>年度を除き、公債費の経常収支比率は徐々に減となっている。</a:t>
          </a:r>
          <a:endParaRPr lang="ja-JP" altLang="ja-JP" sz="900">
            <a:effectLst/>
            <a:latin typeface="+mn-ea"/>
            <a:ea typeface="+mn-ea"/>
          </a:endParaRPr>
        </a:p>
        <a:p>
          <a:r>
            <a:rPr kumimoji="1" lang="ja-JP" altLang="ja-JP" sz="900">
              <a:solidFill>
                <a:schemeClr val="dk1"/>
              </a:solidFill>
              <a:effectLst/>
              <a:latin typeface="+mn-ea"/>
              <a:ea typeface="+mn-ea"/>
              <a:cs typeface="+mn-cs"/>
            </a:rPr>
            <a:t>　</a:t>
          </a:r>
          <a:r>
            <a:rPr kumimoji="1" lang="en-US" altLang="ja-JP" sz="900">
              <a:solidFill>
                <a:schemeClr val="dk1"/>
              </a:solidFill>
              <a:effectLst/>
              <a:latin typeface="+mn-ea"/>
              <a:ea typeface="+mn-ea"/>
              <a:cs typeface="+mn-cs"/>
            </a:rPr>
            <a:t>H28</a:t>
          </a:r>
          <a:r>
            <a:rPr kumimoji="1" lang="ja-JP" altLang="ja-JP" sz="900">
              <a:solidFill>
                <a:schemeClr val="dk1"/>
              </a:solidFill>
              <a:effectLst/>
              <a:latin typeface="+mn-ea"/>
              <a:ea typeface="+mn-ea"/>
              <a:cs typeface="+mn-cs"/>
            </a:rPr>
            <a:t>年度</a:t>
          </a:r>
          <a:r>
            <a:rPr kumimoji="1" lang="ja-JP" altLang="en-US" sz="900">
              <a:solidFill>
                <a:schemeClr val="dk1"/>
              </a:solidFill>
              <a:effectLst/>
              <a:latin typeface="+mn-ea"/>
              <a:ea typeface="+mn-ea"/>
              <a:cs typeface="+mn-cs"/>
            </a:rPr>
            <a:t>は、元金の経常経費充当一般財源について、カルチャーパーク整備事業債の完済などに伴い△</a:t>
          </a:r>
          <a:r>
            <a:rPr kumimoji="1" lang="en-US" altLang="ja-JP" sz="900">
              <a:solidFill>
                <a:schemeClr val="dk1"/>
              </a:solidFill>
              <a:effectLst/>
              <a:latin typeface="+mn-ea"/>
              <a:ea typeface="+mn-ea"/>
              <a:cs typeface="+mn-cs"/>
            </a:rPr>
            <a:t>151,723</a:t>
          </a:r>
          <a:r>
            <a:rPr kumimoji="1" lang="ja-JP" altLang="en-US" sz="900">
              <a:solidFill>
                <a:schemeClr val="dk1"/>
              </a:solidFill>
              <a:effectLst/>
              <a:latin typeface="+mn-ea"/>
              <a:ea typeface="+mn-ea"/>
              <a:cs typeface="+mn-cs"/>
            </a:rPr>
            <a:t>千円（△</a:t>
          </a:r>
          <a:r>
            <a:rPr kumimoji="1" lang="en-US" altLang="ja-JP" sz="900">
              <a:solidFill>
                <a:schemeClr val="dk1"/>
              </a:solidFill>
              <a:effectLst/>
              <a:latin typeface="+mn-ea"/>
              <a:ea typeface="+mn-ea"/>
              <a:cs typeface="+mn-cs"/>
            </a:rPr>
            <a:t>4.6</a:t>
          </a:r>
          <a:r>
            <a:rPr kumimoji="1" lang="ja-JP" altLang="en-US" sz="900">
              <a:solidFill>
                <a:schemeClr val="dk1"/>
              </a:solidFill>
              <a:effectLst/>
              <a:latin typeface="+mn-ea"/>
              <a:ea typeface="+mn-ea"/>
              <a:cs typeface="+mn-cs"/>
            </a:rPr>
            <a:t>％）の減、利子の経常経費充当一般財源について、</a:t>
          </a:r>
          <a:r>
            <a:rPr kumimoji="1" lang="en-US" altLang="ja-JP" sz="900">
              <a:solidFill>
                <a:schemeClr val="dk1"/>
              </a:solidFill>
              <a:effectLst/>
              <a:latin typeface="+mn-ea"/>
              <a:ea typeface="+mn-ea"/>
              <a:cs typeface="+mn-cs"/>
            </a:rPr>
            <a:t>10</a:t>
          </a:r>
          <a:r>
            <a:rPr kumimoji="1" lang="ja-JP" altLang="en-US" sz="900">
              <a:solidFill>
                <a:schemeClr val="dk1"/>
              </a:solidFill>
              <a:effectLst/>
              <a:latin typeface="+mn-ea"/>
              <a:ea typeface="+mn-ea"/>
              <a:cs typeface="+mn-cs"/>
            </a:rPr>
            <a:t>年利率見直しや高利率の借入れ完済に伴い△</a:t>
          </a:r>
          <a:r>
            <a:rPr kumimoji="1" lang="en-US" altLang="ja-JP" sz="900">
              <a:solidFill>
                <a:schemeClr val="dk1"/>
              </a:solidFill>
              <a:effectLst/>
              <a:latin typeface="+mn-ea"/>
              <a:ea typeface="+mn-ea"/>
              <a:cs typeface="+mn-cs"/>
            </a:rPr>
            <a:t>56,913</a:t>
          </a:r>
          <a:r>
            <a:rPr kumimoji="1" lang="ja-JP" altLang="en-US" sz="900">
              <a:solidFill>
                <a:schemeClr val="dk1"/>
              </a:solidFill>
              <a:effectLst/>
              <a:latin typeface="+mn-ea"/>
              <a:ea typeface="+mn-ea"/>
              <a:cs typeface="+mn-cs"/>
            </a:rPr>
            <a:t>千円（△</a:t>
          </a:r>
          <a:r>
            <a:rPr kumimoji="1" lang="en-US" altLang="ja-JP" sz="900">
              <a:solidFill>
                <a:schemeClr val="dk1"/>
              </a:solidFill>
              <a:effectLst/>
              <a:latin typeface="+mn-ea"/>
              <a:ea typeface="+mn-ea"/>
              <a:cs typeface="+mn-cs"/>
            </a:rPr>
            <a:t>17.5</a:t>
          </a:r>
          <a:r>
            <a:rPr kumimoji="1" lang="ja-JP" altLang="en-US" sz="900">
              <a:solidFill>
                <a:schemeClr val="dk1"/>
              </a:solidFill>
              <a:effectLst/>
              <a:latin typeface="+mn-ea"/>
              <a:ea typeface="+mn-ea"/>
              <a:cs typeface="+mn-cs"/>
            </a:rPr>
            <a:t>％）の減などにより、公債費全体の経常経費充当一般財源では△</a:t>
          </a:r>
          <a:r>
            <a:rPr kumimoji="1" lang="en-US" altLang="ja-JP" sz="900">
              <a:solidFill>
                <a:schemeClr val="dk1"/>
              </a:solidFill>
              <a:effectLst/>
              <a:latin typeface="+mn-ea"/>
              <a:ea typeface="+mn-ea"/>
              <a:cs typeface="+mn-cs"/>
            </a:rPr>
            <a:t>208,726</a:t>
          </a:r>
          <a:r>
            <a:rPr kumimoji="1" lang="ja-JP" altLang="en-US" sz="900">
              <a:solidFill>
                <a:schemeClr val="dk1"/>
              </a:solidFill>
              <a:effectLst/>
              <a:latin typeface="+mn-ea"/>
              <a:ea typeface="+mn-ea"/>
              <a:cs typeface="+mn-cs"/>
            </a:rPr>
            <a:t>千円（△</a:t>
          </a:r>
          <a:r>
            <a:rPr kumimoji="1" lang="en-US" altLang="ja-JP" sz="900">
              <a:solidFill>
                <a:schemeClr val="dk1"/>
              </a:solidFill>
              <a:effectLst/>
              <a:latin typeface="+mn-ea"/>
              <a:ea typeface="+mn-ea"/>
              <a:cs typeface="+mn-cs"/>
            </a:rPr>
            <a:t>5.7</a:t>
          </a:r>
          <a:r>
            <a:rPr kumimoji="1" lang="ja-JP" altLang="en-US" sz="900">
              <a:solidFill>
                <a:schemeClr val="dk1"/>
              </a:solidFill>
              <a:effectLst/>
              <a:latin typeface="+mn-ea"/>
              <a:ea typeface="+mn-ea"/>
              <a:cs typeface="+mn-cs"/>
            </a:rPr>
            <a:t>％）の減となったため、</a:t>
          </a:r>
          <a:r>
            <a:rPr kumimoji="1" lang="ja-JP" altLang="ja-JP" sz="900">
              <a:solidFill>
                <a:schemeClr val="dk1"/>
              </a:solidFill>
              <a:effectLst/>
              <a:latin typeface="+mn-ea"/>
              <a:ea typeface="+mn-ea"/>
              <a:cs typeface="+mn-cs"/>
            </a:rPr>
            <a:t>経常一般財源歳入</a:t>
          </a:r>
          <a:r>
            <a:rPr kumimoji="1" lang="ja-JP" altLang="en-US" sz="900">
              <a:solidFill>
                <a:schemeClr val="dk1"/>
              </a:solidFill>
              <a:effectLst/>
              <a:latin typeface="+mn-ea"/>
              <a:ea typeface="+mn-ea"/>
              <a:cs typeface="+mn-cs"/>
            </a:rPr>
            <a:t>の減額</a:t>
          </a:r>
          <a:r>
            <a:rPr kumimoji="1" lang="ja-JP" altLang="ja-JP" sz="900">
              <a:solidFill>
                <a:schemeClr val="dk1"/>
              </a:solidFill>
              <a:effectLst/>
              <a:latin typeface="+mn-ea"/>
              <a:ea typeface="+mn-ea"/>
              <a:cs typeface="+mn-cs"/>
            </a:rPr>
            <a:t>△</a:t>
          </a:r>
          <a:r>
            <a:rPr kumimoji="1" lang="en-US" altLang="ja-JP" sz="900">
              <a:solidFill>
                <a:schemeClr val="dk1"/>
              </a:solidFill>
              <a:effectLst/>
              <a:latin typeface="+mn-ea"/>
              <a:ea typeface="+mn-ea"/>
              <a:cs typeface="+mn-cs"/>
            </a:rPr>
            <a:t>699,670</a:t>
          </a:r>
          <a:r>
            <a:rPr kumimoji="1" lang="ja-JP" altLang="ja-JP" sz="900">
              <a:solidFill>
                <a:schemeClr val="dk1"/>
              </a:solidFill>
              <a:effectLst/>
              <a:latin typeface="+mn-ea"/>
              <a:ea typeface="+mn-ea"/>
              <a:cs typeface="+mn-cs"/>
            </a:rPr>
            <a:t>千円（△</a:t>
          </a:r>
          <a:r>
            <a:rPr kumimoji="1" lang="en-US" altLang="ja-JP" sz="900">
              <a:solidFill>
                <a:schemeClr val="dk1"/>
              </a:solidFill>
              <a:effectLst/>
              <a:latin typeface="+mn-ea"/>
              <a:ea typeface="+mn-ea"/>
              <a:cs typeface="+mn-cs"/>
            </a:rPr>
            <a:t>2.3</a:t>
          </a:r>
          <a:r>
            <a:rPr kumimoji="1" lang="ja-JP" altLang="ja-JP" sz="900">
              <a:solidFill>
                <a:schemeClr val="dk1"/>
              </a:solidFill>
              <a:effectLst/>
              <a:latin typeface="+mn-ea"/>
              <a:ea typeface="+mn-ea"/>
              <a:cs typeface="+mn-cs"/>
            </a:rPr>
            <a:t>％）</a:t>
          </a:r>
          <a:r>
            <a:rPr kumimoji="1" lang="ja-JP" altLang="en-US" sz="900">
              <a:solidFill>
                <a:schemeClr val="dk1"/>
              </a:solidFill>
              <a:effectLst/>
              <a:latin typeface="+mn-ea"/>
              <a:ea typeface="+mn-ea"/>
              <a:cs typeface="+mn-cs"/>
            </a:rPr>
            <a:t>を上回る減額率となり、経常収支比率が減となった。</a:t>
          </a:r>
          <a:endParaRPr lang="ja-JP" altLang="ja-JP" sz="9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68" name="直線コネクタ 367"/>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5080</xdr:rowOff>
    </xdr:from>
    <xdr:to>
      <xdr:col>7</xdr:col>
      <xdr:colOff>15875</xdr:colOff>
      <xdr:row>76</xdr:row>
      <xdr:rowOff>35561</xdr:rowOff>
    </xdr:to>
    <xdr:cxnSp macro="">
      <xdr:nvCxnSpPr>
        <xdr:cNvPr id="373" name="直線コネクタ 372"/>
        <xdr:cNvCxnSpPr/>
      </xdr:nvCxnSpPr>
      <xdr:spPr>
        <a:xfrm flipV="1">
          <a:off x="3987800" y="130352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4"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5" name="フローチャート : 判断 374"/>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35561</xdr:rowOff>
    </xdr:from>
    <xdr:to>
      <xdr:col>5</xdr:col>
      <xdr:colOff>549275</xdr:colOff>
      <xdr:row>76</xdr:row>
      <xdr:rowOff>127000</xdr:rowOff>
    </xdr:to>
    <xdr:cxnSp macro="">
      <xdr:nvCxnSpPr>
        <xdr:cNvPr id="376" name="直線コネクタ 375"/>
        <xdr:cNvCxnSpPr/>
      </xdr:nvCxnSpPr>
      <xdr:spPr>
        <a:xfrm flipV="1">
          <a:off x="3098800" y="130657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7" name="フローチャート : 判断 376"/>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78" name="テキスト ボックス 377"/>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77</xdr:row>
      <xdr:rowOff>39370</xdr:rowOff>
    </xdr:to>
    <xdr:cxnSp macro="">
      <xdr:nvCxnSpPr>
        <xdr:cNvPr id="379" name="直線コネクタ 378"/>
        <xdr:cNvCxnSpPr/>
      </xdr:nvCxnSpPr>
      <xdr:spPr>
        <a:xfrm flipV="1">
          <a:off x="2209800" y="13157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80" name="フローチャート : 判断 379"/>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113047</xdr:rowOff>
    </xdr:from>
    <xdr:ext cx="762000" cy="259045"/>
    <xdr:sp macro="" textlink="">
      <xdr:nvSpPr>
        <xdr:cNvPr id="381" name="テキスト ボックス 380"/>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31750</xdr:rowOff>
    </xdr:from>
    <xdr:to>
      <xdr:col>3</xdr:col>
      <xdr:colOff>142875</xdr:colOff>
      <xdr:row>77</xdr:row>
      <xdr:rowOff>39370</xdr:rowOff>
    </xdr:to>
    <xdr:cxnSp macro="">
      <xdr:nvCxnSpPr>
        <xdr:cNvPr id="382" name="直線コネクタ 381"/>
        <xdr:cNvCxnSpPr/>
      </xdr:nvCxnSpPr>
      <xdr:spPr>
        <a:xfrm>
          <a:off x="1320800" y="13233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3" name="フローチャート : 判断 382"/>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84" name="テキスト ボックス 383"/>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5" name="フローチャート : 判断 384"/>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86" name="テキスト ボックス 385"/>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125730</xdr:rowOff>
    </xdr:from>
    <xdr:to>
      <xdr:col>7</xdr:col>
      <xdr:colOff>66675</xdr:colOff>
      <xdr:row>76</xdr:row>
      <xdr:rowOff>55880</xdr:rowOff>
    </xdr:to>
    <xdr:sp macro="" textlink="">
      <xdr:nvSpPr>
        <xdr:cNvPr id="392" name="円/楕円 391"/>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142257</xdr:rowOff>
    </xdr:from>
    <xdr:ext cx="762000" cy="259045"/>
    <xdr:sp macro="" textlink="">
      <xdr:nvSpPr>
        <xdr:cNvPr id="393" name="公債費該当値テキスト"/>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156211</xdr:rowOff>
    </xdr:from>
    <xdr:to>
      <xdr:col>5</xdr:col>
      <xdr:colOff>600075</xdr:colOff>
      <xdr:row>76</xdr:row>
      <xdr:rowOff>86361</xdr:rowOff>
    </xdr:to>
    <xdr:sp macro="" textlink="">
      <xdr:nvSpPr>
        <xdr:cNvPr id="394" name="円/楕円 393"/>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95" name="テキスト ボックス 394"/>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76200</xdr:rowOff>
    </xdr:from>
    <xdr:to>
      <xdr:col>4</xdr:col>
      <xdr:colOff>396875</xdr:colOff>
      <xdr:row>77</xdr:row>
      <xdr:rowOff>6350</xdr:rowOff>
    </xdr:to>
    <xdr:sp macro="" textlink="">
      <xdr:nvSpPr>
        <xdr:cNvPr id="396" name="円/楕円 395"/>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97" name="テキスト ボックス 396"/>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160020</xdr:rowOff>
    </xdr:from>
    <xdr:to>
      <xdr:col>3</xdr:col>
      <xdr:colOff>193675</xdr:colOff>
      <xdr:row>77</xdr:row>
      <xdr:rowOff>90170</xdr:rowOff>
    </xdr:to>
    <xdr:sp macro="" textlink="">
      <xdr:nvSpPr>
        <xdr:cNvPr id="398" name="円/楕円 397"/>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99" name="テキスト ボックス 398"/>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400" name="円/楕円 399"/>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92727</xdr:rowOff>
    </xdr:from>
    <xdr:ext cx="762000" cy="259045"/>
    <xdr:sp macro="" textlink="">
      <xdr:nvSpPr>
        <xdr:cNvPr id="401" name="テキスト ボックス 400"/>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公債費を除いた</a:t>
          </a:r>
          <a:r>
            <a:rPr kumimoji="1" lang="en-US" altLang="ja-JP" sz="1100">
              <a:solidFill>
                <a:schemeClr val="dk1"/>
              </a:solidFill>
              <a:effectLst/>
              <a:latin typeface="+mn-ea"/>
              <a:ea typeface="+mn-ea"/>
              <a:cs typeface="+mn-cs"/>
            </a:rPr>
            <a:t>H28</a:t>
          </a:r>
          <a:r>
            <a:rPr kumimoji="1" lang="ja-JP" altLang="ja-JP" sz="1100">
              <a:solidFill>
                <a:schemeClr val="dk1"/>
              </a:solidFill>
              <a:effectLst/>
              <a:latin typeface="+mn-ea"/>
              <a:ea typeface="+mn-ea"/>
              <a:cs typeface="+mn-cs"/>
            </a:rPr>
            <a:t>年度</a:t>
          </a:r>
          <a:r>
            <a:rPr kumimoji="1" lang="ja-JP" altLang="en-US" sz="1100">
              <a:solidFill>
                <a:schemeClr val="dk1"/>
              </a:solidFill>
              <a:effectLst/>
              <a:latin typeface="+mn-ea"/>
              <a:ea typeface="+mn-ea"/>
              <a:cs typeface="+mn-cs"/>
            </a:rPr>
            <a:t>の経常収支比率</a:t>
          </a:r>
          <a:r>
            <a:rPr kumimoji="1" lang="ja-JP" altLang="ja-JP" sz="1100">
              <a:solidFill>
                <a:schemeClr val="dk1"/>
              </a:solidFill>
              <a:effectLst/>
              <a:latin typeface="+mn-ea"/>
              <a:ea typeface="+mn-ea"/>
              <a:cs typeface="+mn-cs"/>
            </a:rPr>
            <a:t>は前年度比＋</a:t>
          </a:r>
          <a:r>
            <a:rPr kumimoji="1" lang="en-US" altLang="ja-JP" sz="1100">
              <a:solidFill>
                <a:schemeClr val="dk1"/>
              </a:solidFill>
              <a:effectLst/>
              <a:latin typeface="+mn-ea"/>
              <a:ea typeface="+mn-ea"/>
              <a:cs typeface="+mn-cs"/>
            </a:rPr>
            <a:t>6.2</a:t>
          </a:r>
          <a:r>
            <a:rPr kumimoji="1" lang="ja-JP" altLang="ja-JP" sz="1100">
              <a:solidFill>
                <a:schemeClr val="dk1"/>
              </a:solidFill>
              <a:effectLst/>
              <a:latin typeface="+mn-ea"/>
              <a:ea typeface="+mn-ea"/>
              <a:cs typeface="+mn-cs"/>
            </a:rPr>
            <a:t>％となり、類似団体平均を</a:t>
          </a:r>
          <a:r>
            <a:rPr kumimoji="1" lang="en-US" altLang="ja-JP" sz="1100">
              <a:solidFill>
                <a:schemeClr val="dk1"/>
              </a:solidFill>
              <a:effectLst/>
              <a:latin typeface="+mn-ea"/>
              <a:ea typeface="+mn-ea"/>
              <a:cs typeface="+mn-cs"/>
            </a:rPr>
            <a:t>7.4</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上回り</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類似団体内での順位は最下位となった。また、</a:t>
          </a:r>
          <a:r>
            <a:rPr kumimoji="1" lang="ja-JP" altLang="ja-JP" sz="1100">
              <a:solidFill>
                <a:schemeClr val="dk1"/>
              </a:solidFill>
              <a:effectLst/>
              <a:latin typeface="+mn-ea"/>
              <a:ea typeface="+mn-ea"/>
              <a:cs typeface="+mn-cs"/>
            </a:rPr>
            <a:t>全国平均を</a:t>
          </a:r>
          <a:r>
            <a:rPr kumimoji="1" lang="en-US" altLang="ja-JP" sz="1100">
              <a:solidFill>
                <a:schemeClr val="dk1"/>
              </a:solidFill>
              <a:effectLst/>
              <a:latin typeface="+mn-ea"/>
              <a:ea typeface="+mn-ea"/>
              <a:cs typeface="+mn-cs"/>
            </a:rPr>
            <a:t>12.3</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神奈川県平均を</a:t>
          </a:r>
          <a:r>
            <a:rPr kumimoji="1" lang="en-US" altLang="ja-JP" sz="1100">
              <a:solidFill>
                <a:schemeClr val="dk1"/>
              </a:solidFill>
              <a:effectLst/>
              <a:latin typeface="+mn-ea"/>
              <a:ea typeface="+mn-ea"/>
              <a:cs typeface="+mn-cs"/>
            </a:rPr>
            <a:t>5.7</a:t>
          </a:r>
          <a:r>
            <a:rPr kumimoji="1" lang="ja-JP" altLang="ja-JP" sz="1100">
              <a:solidFill>
                <a:schemeClr val="dk1"/>
              </a:solidFill>
              <a:effectLst/>
              <a:latin typeface="+mn-ea"/>
              <a:ea typeface="+mn-ea"/>
              <a:cs typeface="+mn-cs"/>
            </a:rPr>
            <a:t>％上回った。</a:t>
          </a:r>
          <a:endParaRPr lang="ja-JP" altLang="ja-JP" sz="1100">
            <a:effectLst/>
            <a:latin typeface="+mn-ea"/>
            <a:ea typeface="+mn-ea"/>
          </a:endParaRPr>
        </a:p>
        <a:p>
          <a:r>
            <a:rPr kumimoji="1" lang="ja-JP" altLang="ja-JP" sz="1100">
              <a:solidFill>
                <a:schemeClr val="dk1"/>
              </a:solidFill>
              <a:effectLst/>
              <a:latin typeface="+mn-ea"/>
              <a:ea typeface="+mn-ea"/>
              <a:cs typeface="+mn-cs"/>
            </a:rPr>
            <a:t>　その主な要因としては、経常一般財源歳入が△</a:t>
          </a:r>
          <a:r>
            <a:rPr kumimoji="1" lang="en-US" altLang="ja-JP" sz="1100">
              <a:solidFill>
                <a:schemeClr val="dk1"/>
              </a:solidFill>
              <a:effectLst/>
              <a:latin typeface="+mn-ea"/>
              <a:ea typeface="+mn-ea"/>
              <a:cs typeface="+mn-cs"/>
            </a:rPr>
            <a:t>699,670</a:t>
          </a:r>
          <a:r>
            <a:rPr kumimoji="1" lang="ja-JP" altLang="ja-JP" sz="1100">
              <a:solidFill>
                <a:schemeClr val="dk1"/>
              </a:solidFill>
              <a:effectLst/>
              <a:latin typeface="+mn-ea"/>
              <a:ea typeface="+mn-ea"/>
              <a:cs typeface="+mn-cs"/>
            </a:rPr>
            <a:t>千円（△</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％）の減</a:t>
          </a:r>
          <a:r>
            <a:rPr kumimoji="1" lang="ja-JP" altLang="en-US" sz="1100">
              <a:solidFill>
                <a:schemeClr val="dk1"/>
              </a:solidFill>
              <a:effectLst/>
              <a:latin typeface="+mn-ea"/>
              <a:ea typeface="+mn-ea"/>
              <a:cs typeface="+mn-cs"/>
            </a:rPr>
            <a:t>となったこと、補助費等に移行した繰出金以外、全ての性質で経費が増となり、</a:t>
          </a:r>
          <a:r>
            <a:rPr kumimoji="1" lang="ja-JP" altLang="ja-JP" sz="1100">
              <a:solidFill>
                <a:schemeClr val="dk1"/>
              </a:solidFill>
              <a:effectLst/>
              <a:latin typeface="+mn-ea"/>
              <a:ea typeface="+mn-ea"/>
              <a:cs typeface="+mn-cs"/>
            </a:rPr>
            <a:t>経常経費充当一般財源</a:t>
          </a:r>
          <a:r>
            <a:rPr kumimoji="1" lang="ja-JP" altLang="en-US" sz="1100">
              <a:solidFill>
                <a:schemeClr val="dk1"/>
              </a:solidFill>
              <a:effectLst/>
              <a:latin typeface="+mn-ea"/>
              <a:ea typeface="+mn-ea"/>
              <a:cs typeface="+mn-cs"/>
            </a:rPr>
            <a:t>全体として＋</a:t>
          </a:r>
          <a:r>
            <a:rPr kumimoji="1" lang="en-US" altLang="ja-JP" sz="1100">
              <a:solidFill>
                <a:schemeClr val="dk1"/>
              </a:solidFill>
              <a:effectLst/>
              <a:latin typeface="+mn-ea"/>
              <a:ea typeface="+mn-ea"/>
              <a:cs typeface="+mn-cs"/>
            </a:rPr>
            <a:t>1,224,452</a:t>
          </a:r>
          <a:r>
            <a:rPr kumimoji="1" lang="ja-JP" altLang="en-US" sz="1100">
              <a:solidFill>
                <a:schemeClr val="dk1"/>
              </a:solidFill>
              <a:effectLst/>
              <a:latin typeface="+mn-ea"/>
              <a:ea typeface="+mn-ea"/>
              <a:cs typeface="+mn-cs"/>
            </a:rPr>
            <a:t>千円（＋</a:t>
          </a:r>
          <a:r>
            <a:rPr kumimoji="1" lang="en-US" altLang="ja-JP" sz="1100">
              <a:solidFill>
                <a:schemeClr val="dk1"/>
              </a:solidFill>
              <a:effectLst/>
              <a:latin typeface="+mn-ea"/>
              <a:ea typeface="+mn-ea"/>
              <a:cs typeface="+mn-cs"/>
            </a:rPr>
            <a:t>5.1</a:t>
          </a:r>
          <a:r>
            <a:rPr kumimoji="1" lang="ja-JP" altLang="en-US" sz="1100">
              <a:solidFill>
                <a:schemeClr val="dk1"/>
              </a:solidFill>
              <a:effectLst/>
              <a:latin typeface="+mn-ea"/>
              <a:ea typeface="+mn-ea"/>
              <a:cs typeface="+mn-cs"/>
            </a:rPr>
            <a:t>％）の増となったことによるものである。</a:t>
          </a:r>
          <a:endParaRPr kumimoji="1" lang="en-US" altLang="ja-JP" sz="1100">
            <a:solidFill>
              <a:schemeClr val="dk1"/>
            </a:solidFill>
            <a:effectLst/>
            <a:latin typeface="+mn-ea"/>
            <a:ea typeface="+mn-ea"/>
            <a:cs typeface="+mn-cs"/>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80</xdr:row>
      <xdr:rowOff>96520</xdr:rowOff>
    </xdr:to>
    <xdr:cxnSp macro="">
      <xdr:nvCxnSpPr>
        <xdr:cNvPr id="429" name="直線コネクタ 428"/>
        <xdr:cNvCxnSpPr/>
      </xdr:nvCxnSpPr>
      <xdr:spPr>
        <a:xfrm flipV="1">
          <a:off x="16510000" y="12547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30"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31" name="直線コネクタ 430"/>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2"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3" name="直線コネクタ 432"/>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138430</xdr:rowOff>
    </xdr:from>
    <xdr:to>
      <xdr:col>24</xdr:col>
      <xdr:colOff>31750</xdr:colOff>
      <xdr:row>80</xdr:row>
      <xdr:rowOff>96520</xdr:rowOff>
    </xdr:to>
    <xdr:cxnSp macro="">
      <xdr:nvCxnSpPr>
        <xdr:cNvPr id="434" name="直線コネクタ 433"/>
        <xdr:cNvCxnSpPr/>
      </xdr:nvCxnSpPr>
      <xdr:spPr>
        <a:xfrm>
          <a:off x="15671800" y="13340080"/>
          <a:ext cx="8382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12716</xdr:rowOff>
    </xdr:from>
    <xdr:ext cx="762000" cy="259045"/>
    <xdr:sp macro="" textlink="">
      <xdr:nvSpPr>
        <xdr:cNvPr id="435"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6" name="フローチャート : 判断 435"/>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100330</xdr:rowOff>
    </xdr:from>
    <xdr:to>
      <xdr:col>22</xdr:col>
      <xdr:colOff>565150</xdr:colOff>
      <xdr:row>77</xdr:row>
      <xdr:rowOff>138430</xdr:rowOff>
    </xdr:to>
    <xdr:cxnSp macro="">
      <xdr:nvCxnSpPr>
        <xdr:cNvPr id="437" name="直線コネクタ 436"/>
        <xdr:cNvCxnSpPr/>
      </xdr:nvCxnSpPr>
      <xdr:spPr>
        <a:xfrm>
          <a:off x="14782800" y="1330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38" name="フローチャート : 判断 437"/>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39" name="テキスト ボックス 438"/>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100330</xdr:rowOff>
    </xdr:from>
    <xdr:to>
      <xdr:col>21</xdr:col>
      <xdr:colOff>361950</xdr:colOff>
      <xdr:row>77</xdr:row>
      <xdr:rowOff>153670</xdr:rowOff>
    </xdr:to>
    <xdr:cxnSp macro="">
      <xdr:nvCxnSpPr>
        <xdr:cNvPr id="440" name="直線コネクタ 439"/>
        <xdr:cNvCxnSpPr/>
      </xdr:nvCxnSpPr>
      <xdr:spPr>
        <a:xfrm flipV="1">
          <a:off x="13893800" y="13301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57150</xdr:rowOff>
    </xdr:from>
    <xdr:to>
      <xdr:col>21</xdr:col>
      <xdr:colOff>412750</xdr:colOff>
      <xdr:row>75</xdr:row>
      <xdr:rowOff>158750</xdr:rowOff>
    </xdr:to>
    <xdr:sp macro="" textlink="">
      <xdr:nvSpPr>
        <xdr:cNvPr id="441" name="フローチャート :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8890</xdr:rowOff>
    </xdr:from>
    <xdr:to>
      <xdr:col>20</xdr:col>
      <xdr:colOff>158750</xdr:colOff>
      <xdr:row>77</xdr:row>
      <xdr:rowOff>153670</xdr:rowOff>
    </xdr:to>
    <xdr:cxnSp macro="">
      <xdr:nvCxnSpPr>
        <xdr:cNvPr id="443" name="直線コネクタ 442"/>
        <xdr:cNvCxnSpPr/>
      </xdr:nvCxnSpPr>
      <xdr:spPr>
        <a:xfrm>
          <a:off x="13004800" y="12867640"/>
          <a:ext cx="8890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44" name="フローチャート : 判断 443"/>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5" name="テキスト ボックス 444"/>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6" name="フローチャート :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59707</xdr:rowOff>
    </xdr:from>
    <xdr:ext cx="762000" cy="259045"/>
    <xdr:sp macro="" textlink="">
      <xdr:nvSpPr>
        <xdr:cNvPr id="447" name="テキスト ボックス 446"/>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80</xdr:row>
      <xdr:rowOff>45720</xdr:rowOff>
    </xdr:from>
    <xdr:to>
      <xdr:col>24</xdr:col>
      <xdr:colOff>82550</xdr:colOff>
      <xdr:row>80</xdr:row>
      <xdr:rowOff>147320</xdr:rowOff>
    </xdr:to>
    <xdr:sp macro="" textlink="">
      <xdr:nvSpPr>
        <xdr:cNvPr id="453" name="円/楕円 452"/>
        <xdr:cNvSpPr/>
      </xdr:nvSpPr>
      <xdr:spPr>
        <a:xfrm>
          <a:off x="164592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125747</xdr:rowOff>
    </xdr:from>
    <xdr:ext cx="762000" cy="259045"/>
    <xdr:sp macro="" textlink="">
      <xdr:nvSpPr>
        <xdr:cNvPr id="454" name="公債費以外該当値テキスト"/>
        <xdr:cNvSpPr txBox="1"/>
      </xdr:nvSpPr>
      <xdr:spPr>
        <a:xfrm>
          <a:off x="16598900" y="1367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87630</xdr:rowOff>
    </xdr:from>
    <xdr:to>
      <xdr:col>22</xdr:col>
      <xdr:colOff>615950</xdr:colOff>
      <xdr:row>78</xdr:row>
      <xdr:rowOff>17780</xdr:rowOff>
    </xdr:to>
    <xdr:sp macro="" textlink="">
      <xdr:nvSpPr>
        <xdr:cNvPr id="455" name="円/楕円 454"/>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56" name="テキスト ボックス 455"/>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49530</xdr:rowOff>
    </xdr:from>
    <xdr:to>
      <xdr:col>21</xdr:col>
      <xdr:colOff>412750</xdr:colOff>
      <xdr:row>77</xdr:row>
      <xdr:rowOff>151130</xdr:rowOff>
    </xdr:to>
    <xdr:sp macro="" textlink="">
      <xdr:nvSpPr>
        <xdr:cNvPr id="457" name="円/楕円 456"/>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135907</xdr:rowOff>
    </xdr:from>
    <xdr:ext cx="762000" cy="259045"/>
    <xdr:sp macro="" textlink="">
      <xdr:nvSpPr>
        <xdr:cNvPr id="458" name="テキスト ボックス 457"/>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102870</xdr:rowOff>
    </xdr:from>
    <xdr:to>
      <xdr:col>20</xdr:col>
      <xdr:colOff>209550</xdr:colOff>
      <xdr:row>78</xdr:row>
      <xdr:rowOff>33020</xdr:rowOff>
    </xdr:to>
    <xdr:sp macro="" textlink="">
      <xdr:nvSpPr>
        <xdr:cNvPr id="459" name="円/楕円 458"/>
        <xdr:cNvSpPr/>
      </xdr:nvSpPr>
      <xdr:spPr>
        <a:xfrm>
          <a:off x="13843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60" name="テキスト ボックス 459"/>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129540</xdr:rowOff>
    </xdr:from>
    <xdr:to>
      <xdr:col>19</xdr:col>
      <xdr:colOff>6350</xdr:colOff>
      <xdr:row>75</xdr:row>
      <xdr:rowOff>59690</xdr:rowOff>
    </xdr:to>
    <xdr:sp macro="" textlink="">
      <xdr:nvSpPr>
        <xdr:cNvPr id="461" name="円/楕円 460"/>
        <xdr:cNvSpPr/>
      </xdr:nvSpPr>
      <xdr:spPr>
        <a:xfrm>
          <a:off x="12954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69867</xdr:rowOff>
    </xdr:from>
    <xdr:ext cx="762000" cy="259045"/>
    <xdr:sp macro="" textlink="">
      <xdr:nvSpPr>
        <xdr:cNvPr id="462" name="テキスト ボックス 461"/>
        <xdr:cNvSpPr txBox="1"/>
      </xdr:nvSpPr>
      <xdr:spPr>
        <a:xfrm>
          <a:off x="12623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神奈川県秦野市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129095</xdr:rowOff>
    </xdr:from>
    <xdr:to>
      <xdr:col>4</xdr:col>
      <xdr:colOff>1117600</xdr:colOff>
      <xdr:row>16</xdr:row>
      <xdr:rowOff>132448</xdr:rowOff>
    </xdr:to>
    <xdr:cxnSp macro="">
      <xdr:nvCxnSpPr>
        <xdr:cNvPr id="50" name="直線コネクタ 49"/>
        <xdr:cNvCxnSpPr/>
      </xdr:nvCxnSpPr>
      <xdr:spPr bwMode="auto">
        <a:xfrm>
          <a:off x="5003800" y="2919920"/>
          <a:ext cx="647700" cy="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78020</xdr:rowOff>
    </xdr:from>
    <xdr:ext cx="762000" cy="259045"/>
    <xdr:sp macro="" textlink="">
      <xdr:nvSpPr>
        <xdr:cNvPr id="51" name="人口1人当たり決算額の推移平均値テキスト130"/>
        <xdr:cNvSpPr txBox="1"/>
      </xdr:nvSpPr>
      <xdr:spPr>
        <a:xfrm>
          <a:off x="5740400" y="2525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129095</xdr:rowOff>
    </xdr:from>
    <xdr:to>
      <xdr:col>4</xdr:col>
      <xdr:colOff>469900</xdr:colOff>
      <xdr:row>16</xdr:row>
      <xdr:rowOff>168681</xdr:rowOff>
    </xdr:to>
    <xdr:cxnSp macro="">
      <xdr:nvCxnSpPr>
        <xdr:cNvPr id="53" name="直線コネクタ 52"/>
        <xdr:cNvCxnSpPr/>
      </xdr:nvCxnSpPr>
      <xdr:spPr bwMode="auto">
        <a:xfrm flipV="1">
          <a:off x="4305300" y="2919920"/>
          <a:ext cx="698500" cy="39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17526</xdr:rowOff>
    </xdr:from>
    <xdr:to>
      <xdr:col>4</xdr:col>
      <xdr:colOff>520700</xdr:colOff>
      <xdr:row>15</xdr:row>
      <xdr:rowOff>119126</xdr:rowOff>
    </xdr:to>
    <xdr:sp macro="" textlink="">
      <xdr:nvSpPr>
        <xdr:cNvPr id="54" name="フローチャート : 判断 53"/>
        <xdr:cNvSpPr/>
      </xdr:nvSpPr>
      <xdr:spPr bwMode="auto">
        <a:xfrm>
          <a:off x="49530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129303</xdr:rowOff>
    </xdr:from>
    <xdr:ext cx="736600" cy="259045"/>
    <xdr:sp macro="" textlink="">
      <xdr:nvSpPr>
        <xdr:cNvPr id="55" name="テキスト ボックス 54"/>
        <xdr:cNvSpPr txBox="1"/>
      </xdr:nvSpPr>
      <xdr:spPr>
        <a:xfrm>
          <a:off x="4622800" y="240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168681</xdr:rowOff>
    </xdr:from>
    <xdr:to>
      <xdr:col>3</xdr:col>
      <xdr:colOff>904875</xdr:colOff>
      <xdr:row>17</xdr:row>
      <xdr:rowOff>73089</xdr:rowOff>
    </xdr:to>
    <xdr:cxnSp macro="">
      <xdr:nvCxnSpPr>
        <xdr:cNvPr id="56" name="直線コネクタ 55"/>
        <xdr:cNvCxnSpPr/>
      </xdr:nvCxnSpPr>
      <xdr:spPr bwMode="auto">
        <a:xfrm flipV="1">
          <a:off x="3606800" y="2959506"/>
          <a:ext cx="698500" cy="75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27081</xdr:rowOff>
    </xdr:from>
    <xdr:ext cx="762000" cy="259045"/>
    <xdr:sp macro="" textlink="">
      <xdr:nvSpPr>
        <xdr:cNvPr id="58" name="テキスト ボックス 57"/>
        <xdr:cNvSpPr txBox="1"/>
      </xdr:nvSpPr>
      <xdr:spPr>
        <a:xfrm>
          <a:off x="3924300" y="247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53162</xdr:rowOff>
    </xdr:from>
    <xdr:to>
      <xdr:col>3</xdr:col>
      <xdr:colOff>206375</xdr:colOff>
      <xdr:row>17</xdr:row>
      <xdr:rowOff>73089</xdr:rowOff>
    </xdr:to>
    <xdr:cxnSp macro="">
      <xdr:nvCxnSpPr>
        <xdr:cNvPr id="59" name="直線コネクタ 58"/>
        <xdr:cNvCxnSpPr/>
      </xdr:nvCxnSpPr>
      <xdr:spPr bwMode="auto">
        <a:xfrm>
          <a:off x="2908300" y="3015437"/>
          <a:ext cx="698500" cy="19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29748</xdr:rowOff>
    </xdr:from>
    <xdr:ext cx="762000" cy="259045"/>
    <xdr:sp macro="" textlink="">
      <xdr:nvSpPr>
        <xdr:cNvPr id="61" name="テキスト ボックス 60"/>
        <xdr:cNvSpPr txBox="1"/>
      </xdr:nvSpPr>
      <xdr:spPr>
        <a:xfrm>
          <a:off x="32258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163745</xdr:rowOff>
    </xdr:from>
    <xdr:ext cx="762000" cy="259045"/>
    <xdr:sp macro="" textlink="">
      <xdr:nvSpPr>
        <xdr:cNvPr id="63" name="テキスト ボックス 62"/>
        <xdr:cNvSpPr txBox="1"/>
      </xdr:nvSpPr>
      <xdr:spPr>
        <a:xfrm>
          <a:off x="25273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81648</xdr:rowOff>
    </xdr:from>
    <xdr:to>
      <xdr:col>5</xdr:col>
      <xdr:colOff>34925</xdr:colOff>
      <xdr:row>17</xdr:row>
      <xdr:rowOff>11798</xdr:rowOff>
    </xdr:to>
    <xdr:sp macro="" textlink="">
      <xdr:nvSpPr>
        <xdr:cNvPr id="69" name="円/楕円 68"/>
        <xdr:cNvSpPr/>
      </xdr:nvSpPr>
      <xdr:spPr bwMode="auto">
        <a:xfrm>
          <a:off x="5600700" y="2872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53725</xdr:rowOff>
    </xdr:from>
    <xdr:ext cx="762000" cy="259045"/>
    <xdr:sp macro="" textlink="">
      <xdr:nvSpPr>
        <xdr:cNvPr id="70" name="人口1人当たり決算額の推移該当値テキスト130"/>
        <xdr:cNvSpPr txBox="1"/>
      </xdr:nvSpPr>
      <xdr:spPr>
        <a:xfrm>
          <a:off x="5740400" y="284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56,607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78295</xdr:rowOff>
    </xdr:from>
    <xdr:to>
      <xdr:col>4</xdr:col>
      <xdr:colOff>520700</xdr:colOff>
      <xdr:row>17</xdr:row>
      <xdr:rowOff>8445</xdr:rowOff>
    </xdr:to>
    <xdr:sp macro="" textlink="">
      <xdr:nvSpPr>
        <xdr:cNvPr id="71" name="円/楕円 70"/>
        <xdr:cNvSpPr/>
      </xdr:nvSpPr>
      <xdr:spPr bwMode="auto">
        <a:xfrm>
          <a:off x="4953000" y="2869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164672</xdr:rowOff>
    </xdr:from>
    <xdr:ext cx="736600" cy="259045"/>
    <xdr:sp macro="" textlink="">
      <xdr:nvSpPr>
        <xdr:cNvPr id="72" name="テキスト ボックス 71"/>
        <xdr:cNvSpPr txBox="1"/>
      </xdr:nvSpPr>
      <xdr:spPr>
        <a:xfrm>
          <a:off x="4622800" y="2955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56,695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117881</xdr:rowOff>
    </xdr:from>
    <xdr:to>
      <xdr:col>3</xdr:col>
      <xdr:colOff>955675</xdr:colOff>
      <xdr:row>17</xdr:row>
      <xdr:rowOff>48031</xdr:rowOff>
    </xdr:to>
    <xdr:sp macro="" textlink="">
      <xdr:nvSpPr>
        <xdr:cNvPr id="73" name="円/楕円 72"/>
        <xdr:cNvSpPr/>
      </xdr:nvSpPr>
      <xdr:spPr bwMode="auto">
        <a:xfrm>
          <a:off x="4254500" y="2908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32808</xdr:rowOff>
    </xdr:from>
    <xdr:ext cx="762000" cy="259045"/>
    <xdr:sp macro="" textlink="">
      <xdr:nvSpPr>
        <xdr:cNvPr id="74" name="テキスト ボックス 73"/>
        <xdr:cNvSpPr txBox="1"/>
      </xdr:nvSpPr>
      <xdr:spPr>
        <a:xfrm>
          <a:off x="3924300" y="299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55,656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22289</xdr:rowOff>
    </xdr:from>
    <xdr:to>
      <xdr:col>3</xdr:col>
      <xdr:colOff>257175</xdr:colOff>
      <xdr:row>17</xdr:row>
      <xdr:rowOff>123889</xdr:rowOff>
    </xdr:to>
    <xdr:sp macro="" textlink="">
      <xdr:nvSpPr>
        <xdr:cNvPr id="75" name="円/楕円 74"/>
        <xdr:cNvSpPr/>
      </xdr:nvSpPr>
      <xdr:spPr bwMode="auto">
        <a:xfrm>
          <a:off x="3556000" y="2984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108666</xdr:rowOff>
    </xdr:from>
    <xdr:ext cx="762000" cy="259045"/>
    <xdr:sp macro="" textlink="">
      <xdr:nvSpPr>
        <xdr:cNvPr id="76" name="テキスト ボックス 75"/>
        <xdr:cNvSpPr txBox="1"/>
      </xdr:nvSpPr>
      <xdr:spPr>
        <a:xfrm>
          <a:off x="3225800" y="307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53,665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2362</xdr:rowOff>
    </xdr:from>
    <xdr:to>
      <xdr:col>2</xdr:col>
      <xdr:colOff>692150</xdr:colOff>
      <xdr:row>17</xdr:row>
      <xdr:rowOff>103962</xdr:rowOff>
    </xdr:to>
    <xdr:sp macro="" textlink="">
      <xdr:nvSpPr>
        <xdr:cNvPr id="77" name="円/楕円 76"/>
        <xdr:cNvSpPr/>
      </xdr:nvSpPr>
      <xdr:spPr bwMode="auto">
        <a:xfrm>
          <a:off x="2857500" y="2964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88739</xdr:rowOff>
    </xdr:from>
    <xdr:ext cx="762000" cy="259045"/>
    <xdr:sp macro="" textlink="">
      <xdr:nvSpPr>
        <xdr:cNvPr id="78" name="テキスト ボックス 77"/>
        <xdr:cNvSpPr txBox="1"/>
      </xdr:nvSpPr>
      <xdr:spPr>
        <a:xfrm>
          <a:off x="2527300" y="305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337198</xdr:rowOff>
    </xdr:from>
    <xdr:to>
      <xdr:col>4</xdr:col>
      <xdr:colOff>1117600</xdr:colOff>
      <xdr:row>36</xdr:row>
      <xdr:rowOff>5880</xdr:rowOff>
    </xdr:to>
    <xdr:cxnSp macro="">
      <xdr:nvCxnSpPr>
        <xdr:cNvPr id="111" name="直線コネクタ 110"/>
        <xdr:cNvCxnSpPr/>
      </xdr:nvCxnSpPr>
      <xdr:spPr bwMode="auto">
        <a:xfrm>
          <a:off x="5003800" y="6947548"/>
          <a:ext cx="647700" cy="11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118025</xdr:rowOff>
    </xdr:from>
    <xdr:ext cx="762000" cy="259045"/>
    <xdr:sp macro="" textlink="">
      <xdr:nvSpPr>
        <xdr:cNvPr id="112" name="人口1人当たり決算額の推移平均値テキスト445"/>
        <xdr:cNvSpPr txBox="1"/>
      </xdr:nvSpPr>
      <xdr:spPr>
        <a:xfrm>
          <a:off x="5740400" y="6728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337198</xdr:rowOff>
    </xdr:from>
    <xdr:to>
      <xdr:col>4</xdr:col>
      <xdr:colOff>469900</xdr:colOff>
      <xdr:row>36</xdr:row>
      <xdr:rowOff>54953</xdr:rowOff>
    </xdr:to>
    <xdr:cxnSp macro="">
      <xdr:nvCxnSpPr>
        <xdr:cNvPr id="114" name="直線コネクタ 113"/>
        <xdr:cNvCxnSpPr/>
      </xdr:nvCxnSpPr>
      <xdr:spPr bwMode="auto">
        <a:xfrm flipV="1">
          <a:off x="4305300" y="6947548"/>
          <a:ext cx="698500" cy="60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224942</xdr:rowOff>
    </xdr:from>
    <xdr:to>
      <xdr:col>4</xdr:col>
      <xdr:colOff>520700</xdr:colOff>
      <xdr:row>35</xdr:row>
      <xdr:rowOff>326542</xdr:rowOff>
    </xdr:to>
    <xdr:sp macro="" textlink="">
      <xdr:nvSpPr>
        <xdr:cNvPr id="115" name="フローチャート : 判断 114"/>
        <xdr:cNvSpPr/>
      </xdr:nvSpPr>
      <xdr:spPr bwMode="auto">
        <a:xfrm>
          <a:off x="4953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336719</xdr:rowOff>
    </xdr:from>
    <xdr:ext cx="736600" cy="259045"/>
    <xdr:sp macro="" textlink="">
      <xdr:nvSpPr>
        <xdr:cNvPr id="116" name="テキスト ボックス 115"/>
        <xdr:cNvSpPr txBox="1"/>
      </xdr:nvSpPr>
      <xdr:spPr>
        <a:xfrm>
          <a:off x="4622800" y="660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340437</xdr:rowOff>
    </xdr:from>
    <xdr:to>
      <xdr:col>3</xdr:col>
      <xdr:colOff>904875</xdr:colOff>
      <xdr:row>36</xdr:row>
      <xdr:rowOff>54953</xdr:rowOff>
    </xdr:to>
    <xdr:cxnSp macro="">
      <xdr:nvCxnSpPr>
        <xdr:cNvPr id="117" name="直線コネクタ 116"/>
        <xdr:cNvCxnSpPr/>
      </xdr:nvCxnSpPr>
      <xdr:spPr bwMode="auto">
        <a:xfrm>
          <a:off x="3606800" y="6950787"/>
          <a:ext cx="698500" cy="57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326738</xdr:rowOff>
    </xdr:from>
    <xdr:ext cx="762000" cy="259045"/>
    <xdr:sp macro="" textlink="">
      <xdr:nvSpPr>
        <xdr:cNvPr id="119" name="テキスト ボックス 118"/>
        <xdr:cNvSpPr txBox="1"/>
      </xdr:nvSpPr>
      <xdr:spPr>
        <a:xfrm>
          <a:off x="3924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335102</xdr:rowOff>
    </xdr:from>
    <xdr:to>
      <xdr:col>3</xdr:col>
      <xdr:colOff>206375</xdr:colOff>
      <xdr:row>35</xdr:row>
      <xdr:rowOff>340437</xdr:rowOff>
    </xdr:to>
    <xdr:cxnSp macro="">
      <xdr:nvCxnSpPr>
        <xdr:cNvPr id="120" name="直線コネクタ 119"/>
        <xdr:cNvCxnSpPr/>
      </xdr:nvCxnSpPr>
      <xdr:spPr bwMode="auto">
        <a:xfrm>
          <a:off x="2908300" y="6945452"/>
          <a:ext cx="698500" cy="5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271987</xdr:rowOff>
    </xdr:from>
    <xdr:ext cx="762000" cy="259045"/>
    <xdr:sp macro="" textlink="">
      <xdr:nvSpPr>
        <xdr:cNvPr id="122" name="テキスト ボックス 121"/>
        <xdr:cNvSpPr txBox="1"/>
      </xdr:nvSpPr>
      <xdr:spPr>
        <a:xfrm>
          <a:off x="32258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204626</xdr:rowOff>
    </xdr:from>
    <xdr:ext cx="762000" cy="259045"/>
    <xdr:sp macro="" textlink="">
      <xdr:nvSpPr>
        <xdr:cNvPr id="124" name="テキスト ボックス 123"/>
        <xdr:cNvSpPr txBox="1"/>
      </xdr:nvSpPr>
      <xdr:spPr>
        <a:xfrm>
          <a:off x="2527300" y="647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297980</xdr:rowOff>
    </xdr:from>
    <xdr:to>
      <xdr:col>5</xdr:col>
      <xdr:colOff>34925</xdr:colOff>
      <xdr:row>36</xdr:row>
      <xdr:rowOff>56680</xdr:rowOff>
    </xdr:to>
    <xdr:sp macro="" textlink="">
      <xdr:nvSpPr>
        <xdr:cNvPr id="130" name="円/楕円 129"/>
        <xdr:cNvSpPr/>
      </xdr:nvSpPr>
      <xdr:spPr bwMode="auto">
        <a:xfrm>
          <a:off x="5600700" y="6908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270057</xdr:rowOff>
    </xdr:from>
    <xdr:ext cx="762000" cy="259045"/>
    <xdr:sp macro="" textlink="">
      <xdr:nvSpPr>
        <xdr:cNvPr id="131" name="人口1人当たり決算額の推移該当値テキスト445"/>
        <xdr:cNvSpPr txBox="1"/>
      </xdr:nvSpPr>
      <xdr:spPr>
        <a:xfrm>
          <a:off x="5740400" y="68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5,679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286398</xdr:rowOff>
    </xdr:from>
    <xdr:to>
      <xdr:col>4</xdr:col>
      <xdr:colOff>520700</xdr:colOff>
      <xdr:row>36</xdr:row>
      <xdr:rowOff>45098</xdr:rowOff>
    </xdr:to>
    <xdr:sp macro="" textlink="">
      <xdr:nvSpPr>
        <xdr:cNvPr id="132" name="円/楕円 131"/>
        <xdr:cNvSpPr/>
      </xdr:nvSpPr>
      <xdr:spPr bwMode="auto">
        <a:xfrm>
          <a:off x="4953000" y="6896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29875</xdr:rowOff>
    </xdr:from>
    <xdr:ext cx="736600" cy="259045"/>
    <xdr:sp macro="" textlink="">
      <xdr:nvSpPr>
        <xdr:cNvPr id="133" name="テキスト ボックス 132"/>
        <xdr:cNvSpPr txBox="1"/>
      </xdr:nvSpPr>
      <xdr:spPr>
        <a:xfrm>
          <a:off x="4622800" y="69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4153</xdr:rowOff>
    </xdr:from>
    <xdr:to>
      <xdr:col>3</xdr:col>
      <xdr:colOff>955675</xdr:colOff>
      <xdr:row>36</xdr:row>
      <xdr:rowOff>105753</xdr:rowOff>
    </xdr:to>
    <xdr:sp macro="" textlink="">
      <xdr:nvSpPr>
        <xdr:cNvPr id="134" name="円/楕円 133"/>
        <xdr:cNvSpPr/>
      </xdr:nvSpPr>
      <xdr:spPr bwMode="auto">
        <a:xfrm>
          <a:off x="4254500" y="6957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90530</xdr:rowOff>
    </xdr:from>
    <xdr:ext cx="762000" cy="259045"/>
    <xdr:sp macro="" textlink="">
      <xdr:nvSpPr>
        <xdr:cNvPr id="135" name="テキスト ボックス 134"/>
        <xdr:cNvSpPr txBox="1"/>
      </xdr:nvSpPr>
      <xdr:spPr>
        <a:xfrm>
          <a:off x="3924300" y="70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289637</xdr:rowOff>
    </xdr:from>
    <xdr:to>
      <xdr:col>3</xdr:col>
      <xdr:colOff>257175</xdr:colOff>
      <xdr:row>36</xdr:row>
      <xdr:rowOff>48337</xdr:rowOff>
    </xdr:to>
    <xdr:sp macro="" textlink="">
      <xdr:nvSpPr>
        <xdr:cNvPr id="136" name="円/楕円 135"/>
        <xdr:cNvSpPr/>
      </xdr:nvSpPr>
      <xdr:spPr bwMode="auto">
        <a:xfrm>
          <a:off x="3556000" y="6899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33114</xdr:rowOff>
    </xdr:from>
    <xdr:ext cx="762000" cy="259045"/>
    <xdr:sp macro="" textlink="">
      <xdr:nvSpPr>
        <xdr:cNvPr id="137" name="テキスト ボックス 136"/>
        <xdr:cNvSpPr txBox="1"/>
      </xdr:nvSpPr>
      <xdr:spPr>
        <a:xfrm>
          <a:off x="3225800" y="698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284302</xdr:rowOff>
    </xdr:from>
    <xdr:to>
      <xdr:col>2</xdr:col>
      <xdr:colOff>692150</xdr:colOff>
      <xdr:row>36</xdr:row>
      <xdr:rowOff>43002</xdr:rowOff>
    </xdr:to>
    <xdr:sp macro="" textlink="">
      <xdr:nvSpPr>
        <xdr:cNvPr id="138" name="円/楕円 137"/>
        <xdr:cNvSpPr/>
      </xdr:nvSpPr>
      <xdr:spPr bwMode="auto">
        <a:xfrm>
          <a:off x="2857500" y="6894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27779</xdr:rowOff>
    </xdr:from>
    <xdr:ext cx="762000" cy="259045"/>
    <xdr:sp macro="" textlink="">
      <xdr:nvSpPr>
        <xdr:cNvPr id="139" name="テキスト ボックス 138"/>
        <xdr:cNvSpPr txBox="1"/>
      </xdr:nvSpPr>
      <xdr:spPr>
        <a:xfrm>
          <a:off x="2527300" y="698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神奈川県秦野市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162,809
159,768
103.76
49,450,015
47,516,344
1,601,792
29,093,432
32,967,505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31.7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28829</xdr:rowOff>
    </xdr:from>
    <xdr:to>
      <xdr:col>6</xdr:col>
      <xdr:colOff>511175</xdr:colOff>
      <xdr:row>34</xdr:row>
      <xdr:rowOff>109113</xdr:rowOff>
    </xdr:to>
    <xdr:cxnSp macro="">
      <xdr:nvCxnSpPr>
        <xdr:cNvPr id="59" name="直線コネクタ 58"/>
        <xdr:cNvCxnSpPr/>
      </xdr:nvCxnSpPr>
      <xdr:spPr>
        <a:xfrm flipV="1">
          <a:off x="3797300" y="5858129"/>
          <a:ext cx="838200" cy="8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13103</xdr:rowOff>
    </xdr:from>
    <xdr:ext cx="534377" cy="259045"/>
    <xdr:sp macro="" textlink="">
      <xdr:nvSpPr>
        <xdr:cNvPr id="60" name="人件費平均値テキスト"/>
        <xdr:cNvSpPr txBox="1"/>
      </xdr:nvSpPr>
      <xdr:spPr>
        <a:xfrm>
          <a:off x="4686300" y="584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109113</xdr:rowOff>
    </xdr:from>
    <xdr:to>
      <xdr:col>5</xdr:col>
      <xdr:colOff>358775</xdr:colOff>
      <xdr:row>35</xdr:row>
      <xdr:rowOff>10267</xdr:rowOff>
    </xdr:to>
    <xdr:cxnSp macro="">
      <xdr:nvCxnSpPr>
        <xdr:cNvPr id="62" name="直線コネクタ 61"/>
        <xdr:cNvCxnSpPr/>
      </xdr:nvCxnSpPr>
      <xdr:spPr>
        <a:xfrm flipV="1">
          <a:off x="2908300" y="5938413"/>
          <a:ext cx="889000" cy="7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145959</xdr:rowOff>
    </xdr:from>
    <xdr:to>
      <xdr:col>5</xdr:col>
      <xdr:colOff>409575</xdr:colOff>
      <xdr:row>34</xdr:row>
      <xdr:rowOff>76109</xdr:rowOff>
    </xdr:to>
    <xdr:sp macro="" textlink="">
      <xdr:nvSpPr>
        <xdr:cNvPr id="63" name="フローチャート : 判断 62"/>
        <xdr:cNvSpPr/>
      </xdr:nvSpPr>
      <xdr:spPr>
        <a:xfrm>
          <a:off x="37465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92636</xdr:rowOff>
    </xdr:from>
    <xdr:ext cx="534377" cy="259045"/>
    <xdr:sp macro="" textlink="">
      <xdr:nvSpPr>
        <xdr:cNvPr id="64" name="テキスト ボックス 63"/>
        <xdr:cNvSpPr txBox="1"/>
      </xdr:nvSpPr>
      <xdr:spPr>
        <a:xfrm>
          <a:off x="3530111" y="557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4277</xdr:rowOff>
    </xdr:from>
    <xdr:to>
      <xdr:col>4</xdr:col>
      <xdr:colOff>155575</xdr:colOff>
      <xdr:row>35</xdr:row>
      <xdr:rowOff>10267</xdr:rowOff>
    </xdr:to>
    <xdr:cxnSp macro="">
      <xdr:nvCxnSpPr>
        <xdr:cNvPr id="65" name="直線コネクタ 64"/>
        <xdr:cNvCxnSpPr/>
      </xdr:nvCxnSpPr>
      <xdr:spPr>
        <a:xfrm>
          <a:off x="2019300" y="6005027"/>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115176</xdr:rowOff>
    </xdr:from>
    <xdr:ext cx="534377" cy="259045"/>
    <xdr:sp macro="" textlink="">
      <xdr:nvSpPr>
        <xdr:cNvPr id="67" name="テキスト ボックス 66"/>
        <xdr:cNvSpPr txBox="1"/>
      </xdr:nvSpPr>
      <xdr:spPr>
        <a:xfrm>
          <a:off x="2641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4277</xdr:rowOff>
    </xdr:from>
    <xdr:to>
      <xdr:col>2</xdr:col>
      <xdr:colOff>638175</xdr:colOff>
      <xdr:row>35</xdr:row>
      <xdr:rowOff>43459</xdr:rowOff>
    </xdr:to>
    <xdr:cxnSp macro="">
      <xdr:nvCxnSpPr>
        <xdr:cNvPr id="68" name="直線コネクタ 67"/>
        <xdr:cNvCxnSpPr/>
      </xdr:nvCxnSpPr>
      <xdr:spPr>
        <a:xfrm flipV="1">
          <a:off x="1130300" y="6005027"/>
          <a:ext cx="889000" cy="3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102145</xdr:rowOff>
    </xdr:from>
    <xdr:ext cx="534377" cy="259045"/>
    <xdr:sp macro="" textlink="">
      <xdr:nvSpPr>
        <xdr:cNvPr id="70" name="テキスト ボックス 69"/>
        <xdr:cNvSpPr txBox="1"/>
      </xdr:nvSpPr>
      <xdr:spPr>
        <a:xfrm>
          <a:off x="1752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34891</xdr:rowOff>
    </xdr:from>
    <xdr:ext cx="534377" cy="259045"/>
    <xdr:sp macro="" textlink="">
      <xdr:nvSpPr>
        <xdr:cNvPr id="72" name="テキスト ボックス 71"/>
        <xdr:cNvSpPr txBox="1"/>
      </xdr:nvSpPr>
      <xdr:spPr>
        <a:xfrm>
          <a:off x="863111" y="55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149479</xdr:rowOff>
    </xdr:from>
    <xdr:to>
      <xdr:col>6</xdr:col>
      <xdr:colOff>561975</xdr:colOff>
      <xdr:row>34</xdr:row>
      <xdr:rowOff>79629</xdr:rowOff>
    </xdr:to>
    <xdr:sp macro="" textlink="">
      <xdr:nvSpPr>
        <xdr:cNvPr id="78" name="円/楕円 77"/>
        <xdr:cNvSpPr/>
      </xdr:nvSpPr>
      <xdr:spPr>
        <a:xfrm>
          <a:off x="4584700" y="580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906</xdr:rowOff>
    </xdr:from>
    <xdr:ext cx="534377" cy="259045"/>
    <xdr:sp macro="" textlink="">
      <xdr:nvSpPr>
        <xdr:cNvPr id="79" name="人件費該当値テキスト"/>
        <xdr:cNvSpPr txBox="1"/>
      </xdr:nvSpPr>
      <xdr:spPr>
        <a:xfrm>
          <a:off x="4686300" y="565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57,425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58313</xdr:rowOff>
    </xdr:from>
    <xdr:to>
      <xdr:col>5</xdr:col>
      <xdr:colOff>409575</xdr:colOff>
      <xdr:row>34</xdr:row>
      <xdr:rowOff>159913</xdr:rowOff>
    </xdr:to>
    <xdr:sp macro="" textlink="">
      <xdr:nvSpPr>
        <xdr:cNvPr id="80" name="円/楕円 79"/>
        <xdr:cNvSpPr/>
      </xdr:nvSpPr>
      <xdr:spPr>
        <a:xfrm>
          <a:off x="3746500" y="58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151040</xdr:rowOff>
    </xdr:from>
    <xdr:ext cx="534377" cy="259045"/>
    <xdr:sp macro="" textlink="">
      <xdr:nvSpPr>
        <xdr:cNvPr id="81" name="テキスト ボックス 80"/>
        <xdr:cNvSpPr txBox="1"/>
      </xdr:nvSpPr>
      <xdr:spPr>
        <a:xfrm>
          <a:off x="3530111" y="598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130917</xdr:rowOff>
    </xdr:from>
    <xdr:to>
      <xdr:col>4</xdr:col>
      <xdr:colOff>206375</xdr:colOff>
      <xdr:row>35</xdr:row>
      <xdr:rowOff>61067</xdr:rowOff>
    </xdr:to>
    <xdr:sp macro="" textlink="">
      <xdr:nvSpPr>
        <xdr:cNvPr id="82" name="円/楕円 81"/>
        <xdr:cNvSpPr/>
      </xdr:nvSpPr>
      <xdr:spPr>
        <a:xfrm>
          <a:off x="2857500" y="596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52194</xdr:rowOff>
    </xdr:from>
    <xdr:ext cx="534377" cy="259045"/>
    <xdr:sp macro="" textlink="">
      <xdr:nvSpPr>
        <xdr:cNvPr id="83" name="テキスト ボックス 82"/>
        <xdr:cNvSpPr txBox="1"/>
      </xdr:nvSpPr>
      <xdr:spPr>
        <a:xfrm>
          <a:off x="2641111" y="605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54,081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124927</xdr:rowOff>
    </xdr:from>
    <xdr:to>
      <xdr:col>3</xdr:col>
      <xdr:colOff>3175</xdr:colOff>
      <xdr:row>35</xdr:row>
      <xdr:rowOff>55077</xdr:rowOff>
    </xdr:to>
    <xdr:sp macro="" textlink="">
      <xdr:nvSpPr>
        <xdr:cNvPr id="84" name="円/楕円 83"/>
        <xdr:cNvSpPr/>
      </xdr:nvSpPr>
      <xdr:spPr>
        <a:xfrm>
          <a:off x="1968500" y="595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46204</xdr:rowOff>
    </xdr:from>
    <xdr:ext cx="534377" cy="259045"/>
    <xdr:sp macro="" textlink="">
      <xdr:nvSpPr>
        <xdr:cNvPr id="85" name="テキスト ボックス 84"/>
        <xdr:cNvSpPr txBox="1"/>
      </xdr:nvSpPr>
      <xdr:spPr>
        <a:xfrm>
          <a:off x="1752111" y="604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164109</xdr:rowOff>
    </xdr:from>
    <xdr:to>
      <xdr:col>1</xdr:col>
      <xdr:colOff>485775</xdr:colOff>
      <xdr:row>35</xdr:row>
      <xdr:rowOff>94259</xdr:rowOff>
    </xdr:to>
    <xdr:sp macro="" textlink="">
      <xdr:nvSpPr>
        <xdr:cNvPr id="86" name="円/楕円 85"/>
        <xdr:cNvSpPr/>
      </xdr:nvSpPr>
      <xdr:spPr>
        <a:xfrm>
          <a:off x="1079500" y="599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85386</xdr:rowOff>
    </xdr:from>
    <xdr:ext cx="534377" cy="259045"/>
    <xdr:sp macro="" textlink="">
      <xdr:nvSpPr>
        <xdr:cNvPr id="87" name="テキスト ボックス 86"/>
        <xdr:cNvSpPr txBox="1"/>
      </xdr:nvSpPr>
      <xdr:spPr>
        <a:xfrm>
          <a:off x="863111" y="60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73051</xdr:rowOff>
    </xdr:from>
    <xdr:to>
      <xdr:col>6</xdr:col>
      <xdr:colOff>511175</xdr:colOff>
      <xdr:row>58</xdr:row>
      <xdr:rowOff>82900</xdr:rowOff>
    </xdr:to>
    <xdr:cxnSp macro="">
      <xdr:nvCxnSpPr>
        <xdr:cNvPr id="116" name="直線コネクタ 115"/>
        <xdr:cNvCxnSpPr/>
      </xdr:nvCxnSpPr>
      <xdr:spPr>
        <a:xfrm flipV="1">
          <a:off x="3797300" y="10017151"/>
          <a:ext cx="8382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121976</xdr:rowOff>
    </xdr:from>
    <xdr:ext cx="534377" cy="259045"/>
    <xdr:sp macro="" textlink="">
      <xdr:nvSpPr>
        <xdr:cNvPr id="117" name="物件費平均値テキスト"/>
        <xdr:cNvSpPr txBox="1"/>
      </xdr:nvSpPr>
      <xdr:spPr>
        <a:xfrm>
          <a:off x="4686300" y="9723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82900</xdr:rowOff>
    </xdr:from>
    <xdr:to>
      <xdr:col>5</xdr:col>
      <xdr:colOff>358775</xdr:colOff>
      <xdr:row>58</xdr:row>
      <xdr:rowOff>84619</xdr:rowOff>
    </xdr:to>
    <xdr:cxnSp macro="">
      <xdr:nvCxnSpPr>
        <xdr:cNvPr id="119" name="直線コネクタ 118"/>
        <xdr:cNvCxnSpPr/>
      </xdr:nvCxnSpPr>
      <xdr:spPr>
        <a:xfrm flipV="1">
          <a:off x="2908300" y="10027000"/>
          <a:ext cx="8890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94623</xdr:rowOff>
    </xdr:from>
    <xdr:to>
      <xdr:col>5</xdr:col>
      <xdr:colOff>409575</xdr:colOff>
      <xdr:row>58</xdr:row>
      <xdr:rowOff>24773</xdr:rowOff>
    </xdr:to>
    <xdr:sp macro="" textlink="">
      <xdr:nvSpPr>
        <xdr:cNvPr id="120" name="フローチャート : 判断 119"/>
        <xdr:cNvSpPr/>
      </xdr:nvSpPr>
      <xdr:spPr>
        <a:xfrm>
          <a:off x="37465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41300</xdr:rowOff>
    </xdr:from>
    <xdr:ext cx="534377" cy="259045"/>
    <xdr:sp macro="" textlink="">
      <xdr:nvSpPr>
        <xdr:cNvPr id="121" name="テキスト ボックス 120"/>
        <xdr:cNvSpPr txBox="1"/>
      </xdr:nvSpPr>
      <xdr:spPr>
        <a:xfrm>
          <a:off x="3530111" y="96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84619</xdr:rowOff>
    </xdr:from>
    <xdr:to>
      <xdr:col>4</xdr:col>
      <xdr:colOff>155575</xdr:colOff>
      <xdr:row>58</xdr:row>
      <xdr:rowOff>92681</xdr:rowOff>
    </xdr:to>
    <xdr:cxnSp macro="">
      <xdr:nvCxnSpPr>
        <xdr:cNvPr id="122" name="直線コネクタ 121"/>
        <xdr:cNvCxnSpPr/>
      </xdr:nvCxnSpPr>
      <xdr:spPr>
        <a:xfrm flipV="1">
          <a:off x="2019300" y="10028719"/>
          <a:ext cx="889000" cy="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73052</xdr:rowOff>
    </xdr:from>
    <xdr:ext cx="534377" cy="259045"/>
    <xdr:sp macro="" textlink="">
      <xdr:nvSpPr>
        <xdr:cNvPr id="124" name="テキスト ボックス 123"/>
        <xdr:cNvSpPr txBox="1"/>
      </xdr:nvSpPr>
      <xdr:spPr>
        <a:xfrm>
          <a:off x="2641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92681</xdr:rowOff>
    </xdr:from>
    <xdr:to>
      <xdr:col>2</xdr:col>
      <xdr:colOff>638175</xdr:colOff>
      <xdr:row>58</xdr:row>
      <xdr:rowOff>94659</xdr:rowOff>
    </xdr:to>
    <xdr:cxnSp macro="">
      <xdr:nvCxnSpPr>
        <xdr:cNvPr id="125" name="直線コネクタ 124"/>
        <xdr:cNvCxnSpPr/>
      </xdr:nvCxnSpPr>
      <xdr:spPr>
        <a:xfrm flipV="1">
          <a:off x="1130300" y="10036781"/>
          <a:ext cx="889000" cy="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85690</xdr:rowOff>
    </xdr:from>
    <xdr:ext cx="534377" cy="259045"/>
    <xdr:sp macro="" textlink="">
      <xdr:nvSpPr>
        <xdr:cNvPr id="127" name="テキスト ボックス 126"/>
        <xdr:cNvSpPr txBox="1"/>
      </xdr:nvSpPr>
      <xdr:spPr>
        <a:xfrm>
          <a:off x="1752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95580</xdr:rowOff>
    </xdr:from>
    <xdr:ext cx="534377" cy="259045"/>
    <xdr:sp macro="" textlink="">
      <xdr:nvSpPr>
        <xdr:cNvPr id="129" name="テキスト ボックス 128"/>
        <xdr:cNvSpPr txBox="1"/>
      </xdr:nvSpPr>
      <xdr:spPr>
        <a:xfrm>
          <a:off x="863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22251</xdr:rowOff>
    </xdr:from>
    <xdr:to>
      <xdr:col>6</xdr:col>
      <xdr:colOff>561975</xdr:colOff>
      <xdr:row>58</xdr:row>
      <xdr:rowOff>123851</xdr:rowOff>
    </xdr:to>
    <xdr:sp macro="" textlink="">
      <xdr:nvSpPr>
        <xdr:cNvPr id="135" name="円/楕円 134"/>
        <xdr:cNvSpPr/>
      </xdr:nvSpPr>
      <xdr:spPr>
        <a:xfrm>
          <a:off x="4584700" y="996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108628</xdr:rowOff>
    </xdr:from>
    <xdr:ext cx="534377" cy="259045"/>
    <xdr:sp macro="" textlink="">
      <xdr:nvSpPr>
        <xdr:cNvPr id="136" name="物件費該当値テキスト"/>
        <xdr:cNvSpPr txBox="1"/>
      </xdr:nvSpPr>
      <xdr:spPr>
        <a:xfrm>
          <a:off x="4686300" y="988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37,493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32100</xdr:rowOff>
    </xdr:from>
    <xdr:to>
      <xdr:col>5</xdr:col>
      <xdr:colOff>409575</xdr:colOff>
      <xdr:row>58</xdr:row>
      <xdr:rowOff>133700</xdr:rowOff>
    </xdr:to>
    <xdr:sp macro="" textlink="">
      <xdr:nvSpPr>
        <xdr:cNvPr id="137" name="円/楕円 136"/>
        <xdr:cNvSpPr/>
      </xdr:nvSpPr>
      <xdr:spPr>
        <a:xfrm>
          <a:off x="3746500" y="99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124827</xdr:rowOff>
    </xdr:from>
    <xdr:ext cx="534377" cy="259045"/>
    <xdr:sp macro="" textlink="">
      <xdr:nvSpPr>
        <xdr:cNvPr id="138" name="テキスト ボックス 137"/>
        <xdr:cNvSpPr txBox="1"/>
      </xdr:nvSpPr>
      <xdr:spPr>
        <a:xfrm>
          <a:off x="3530111" y="1006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33819</xdr:rowOff>
    </xdr:from>
    <xdr:to>
      <xdr:col>4</xdr:col>
      <xdr:colOff>206375</xdr:colOff>
      <xdr:row>58</xdr:row>
      <xdr:rowOff>135419</xdr:rowOff>
    </xdr:to>
    <xdr:sp macro="" textlink="">
      <xdr:nvSpPr>
        <xdr:cNvPr id="139" name="円/楕円 138"/>
        <xdr:cNvSpPr/>
      </xdr:nvSpPr>
      <xdr:spPr>
        <a:xfrm>
          <a:off x="2857500" y="997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126546</xdr:rowOff>
    </xdr:from>
    <xdr:ext cx="534377" cy="259045"/>
    <xdr:sp macro="" textlink="">
      <xdr:nvSpPr>
        <xdr:cNvPr id="140" name="テキスト ボックス 139"/>
        <xdr:cNvSpPr txBox="1"/>
      </xdr:nvSpPr>
      <xdr:spPr>
        <a:xfrm>
          <a:off x="2641111" y="1007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41881</xdr:rowOff>
    </xdr:from>
    <xdr:to>
      <xdr:col>3</xdr:col>
      <xdr:colOff>3175</xdr:colOff>
      <xdr:row>58</xdr:row>
      <xdr:rowOff>143481</xdr:rowOff>
    </xdr:to>
    <xdr:sp macro="" textlink="">
      <xdr:nvSpPr>
        <xdr:cNvPr id="141" name="円/楕円 140"/>
        <xdr:cNvSpPr/>
      </xdr:nvSpPr>
      <xdr:spPr>
        <a:xfrm>
          <a:off x="1968500" y="998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134608</xdr:rowOff>
    </xdr:from>
    <xdr:ext cx="534377" cy="259045"/>
    <xdr:sp macro="" textlink="">
      <xdr:nvSpPr>
        <xdr:cNvPr id="142" name="テキスト ボックス 141"/>
        <xdr:cNvSpPr txBox="1"/>
      </xdr:nvSpPr>
      <xdr:spPr>
        <a:xfrm>
          <a:off x="1752111" y="1007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43859</xdr:rowOff>
    </xdr:from>
    <xdr:to>
      <xdr:col>1</xdr:col>
      <xdr:colOff>485775</xdr:colOff>
      <xdr:row>58</xdr:row>
      <xdr:rowOff>145459</xdr:rowOff>
    </xdr:to>
    <xdr:sp macro="" textlink="">
      <xdr:nvSpPr>
        <xdr:cNvPr id="143" name="円/楕円 142"/>
        <xdr:cNvSpPr/>
      </xdr:nvSpPr>
      <xdr:spPr>
        <a:xfrm>
          <a:off x="1079500" y="998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136586</xdr:rowOff>
    </xdr:from>
    <xdr:ext cx="534377" cy="259045"/>
    <xdr:sp macro="" textlink="">
      <xdr:nvSpPr>
        <xdr:cNvPr id="144" name="テキスト ボックス 143"/>
        <xdr:cNvSpPr txBox="1"/>
      </xdr:nvSpPr>
      <xdr:spPr>
        <a:xfrm>
          <a:off x="863111" y="1008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38680</xdr:rowOff>
    </xdr:from>
    <xdr:to>
      <xdr:col>6</xdr:col>
      <xdr:colOff>511175</xdr:colOff>
      <xdr:row>78</xdr:row>
      <xdr:rowOff>53158</xdr:rowOff>
    </xdr:to>
    <xdr:cxnSp macro="">
      <xdr:nvCxnSpPr>
        <xdr:cNvPr id="175" name="直線コネクタ 174"/>
        <xdr:cNvCxnSpPr/>
      </xdr:nvCxnSpPr>
      <xdr:spPr>
        <a:xfrm flipV="1">
          <a:off x="3797300" y="1341178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58438</xdr:rowOff>
    </xdr:from>
    <xdr:ext cx="469744" cy="259045"/>
    <xdr:sp macro="" textlink="">
      <xdr:nvSpPr>
        <xdr:cNvPr id="176" name="維持補修費平均値テキスト"/>
        <xdr:cNvSpPr txBox="1"/>
      </xdr:nvSpPr>
      <xdr:spPr>
        <a:xfrm>
          <a:off x="4686300" y="130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43470</xdr:rowOff>
    </xdr:from>
    <xdr:to>
      <xdr:col>5</xdr:col>
      <xdr:colOff>358775</xdr:colOff>
      <xdr:row>78</xdr:row>
      <xdr:rowOff>53158</xdr:rowOff>
    </xdr:to>
    <xdr:cxnSp macro="">
      <xdr:nvCxnSpPr>
        <xdr:cNvPr id="178" name="直線コネクタ 177"/>
        <xdr:cNvCxnSpPr/>
      </xdr:nvCxnSpPr>
      <xdr:spPr>
        <a:xfrm>
          <a:off x="2908300" y="13416570"/>
          <a:ext cx="8890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52760</xdr:rowOff>
    </xdr:from>
    <xdr:to>
      <xdr:col>5</xdr:col>
      <xdr:colOff>409575</xdr:colOff>
      <xdr:row>77</xdr:row>
      <xdr:rowOff>154360</xdr:rowOff>
    </xdr:to>
    <xdr:sp macro="" textlink="">
      <xdr:nvSpPr>
        <xdr:cNvPr id="179" name="フローチャート : 判断 178"/>
        <xdr:cNvSpPr/>
      </xdr:nvSpPr>
      <xdr:spPr>
        <a:xfrm>
          <a:off x="3746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170887</xdr:rowOff>
    </xdr:from>
    <xdr:ext cx="469744" cy="259045"/>
    <xdr:sp macro="" textlink="">
      <xdr:nvSpPr>
        <xdr:cNvPr id="180" name="テキスト ボックス 179"/>
        <xdr:cNvSpPr txBox="1"/>
      </xdr:nvSpPr>
      <xdr:spPr>
        <a:xfrm>
          <a:off x="3562427"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4390</xdr:rowOff>
    </xdr:from>
    <xdr:to>
      <xdr:col>4</xdr:col>
      <xdr:colOff>155575</xdr:colOff>
      <xdr:row>78</xdr:row>
      <xdr:rowOff>43470</xdr:rowOff>
    </xdr:to>
    <xdr:cxnSp macro="">
      <xdr:nvCxnSpPr>
        <xdr:cNvPr id="181" name="直線コネクタ 180"/>
        <xdr:cNvCxnSpPr/>
      </xdr:nvCxnSpPr>
      <xdr:spPr>
        <a:xfrm>
          <a:off x="2019300" y="13377490"/>
          <a:ext cx="889000" cy="3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131915</xdr:rowOff>
    </xdr:from>
    <xdr:ext cx="469744" cy="259045"/>
    <xdr:sp macro="" textlink="">
      <xdr:nvSpPr>
        <xdr:cNvPr id="183" name="テキスト ボックス 182"/>
        <xdr:cNvSpPr txBox="1"/>
      </xdr:nvSpPr>
      <xdr:spPr>
        <a:xfrm>
          <a:off x="2673427"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4390</xdr:rowOff>
    </xdr:from>
    <xdr:to>
      <xdr:col>2</xdr:col>
      <xdr:colOff>638175</xdr:colOff>
      <xdr:row>78</xdr:row>
      <xdr:rowOff>58493</xdr:rowOff>
    </xdr:to>
    <xdr:cxnSp macro="">
      <xdr:nvCxnSpPr>
        <xdr:cNvPr id="184" name="直線コネクタ 183"/>
        <xdr:cNvCxnSpPr/>
      </xdr:nvCxnSpPr>
      <xdr:spPr>
        <a:xfrm flipV="1">
          <a:off x="1130300" y="13377490"/>
          <a:ext cx="889000" cy="5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137685</xdr:rowOff>
    </xdr:from>
    <xdr:ext cx="469744" cy="259045"/>
    <xdr:sp macro="" textlink="">
      <xdr:nvSpPr>
        <xdr:cNvPr id="186" name="テキスト ボックス 185"/>
        <xdr:cNvSpPr txBox="1"/>
      </xdr:nvSpPr>
      <xdr:spPr>
        <a:xfrm>
          <a:off x="1784427"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142583</xdr:rowOff>
    </xdr:from>
    <xdr:ext cx="469744" cy="259045"/>
    <xdr:sp macro="" textlink="">
      <xdr:nvSpPr>
        <xdr:cNvPr id="188" name="テキスト ボックス 187"/>
        <xdr:cNvSpPr txBox="1"/>
      </xdr:nvSpPr>
      <xdr:spPr>
        <a:xfrm>
          <a:off x="895427" y="1300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159330</xdr:rowOff>
    </xdr:from>
    <xdr:to>
      <xdr:col>6</xdr:col>
      <xdr:colOff>561975</xdr:colOff>
      <xdr:row>78</xdr:row>
      <xdr:rowOff>89480</xdr:rowOff>
    </xdr:to>
    <xdr:sp macro="" textlink="">
      <xdr:nvSpPr>
        <xdr:cNvPr id="194" name="円/楕円 193"/>
        <xdr:cNvSpPr/>
      </xdr:nvSpPr>
      <xdr:spPr>
        <a:xfrm>
          <a:off x="4584700" y="1336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137757</xdr:rowOff>
    </xdr:from>
    <xdr:ext cx="469744" cy="259045"/>
    <xdr:sp macro="" textlink="">
      <xdr:nvSpPr>
        <xdr:cNvPr id="195" name="維持補修費該当値テキスト"/>
        <xdr:cNvSpPr txBox="1"/>
      </xdr:nvSpPr>
      <xdr:spPr>
        <a:xfrm>
          <a:off x="4686300" y="1333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2358</xdr:rowOff>
    </xdr:from>
    <xdr:to>
      <xdr:col>5</xdr:col>
      <xdr:colOff>409575</xdr:colOff>
      <xdr:row>78</xdr:row>
      <xdr:rowOff>103958</xdr:rowOff>
    </xdr:to>
    <xdr:sp macro="" textlink="">
      <xdr:nvSpPr>
        <xdr:cNvPr id="196" name="円/楕円 195"/>
        <xdr:cNvSpPr/>
      </xdr:nvSpPr>
      <xdr:spPr>
        <a:xfrm>
          <a:off x="3746500" y="1337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95085</xdr:rowOff>
    </xdr:from>
    <xdr:ext cx="469744" cy="259045"/>
    <xdr:sp macro="" textlink="">
      <xdr:nvSpPr>
        <xdr:cNvPr id="197" name="テキスト ボックス 196"/>
        <xdr:cNvSpPr txBox="1"/>
      </xdr:nvSpPr>
      <xdr:spPr>
        <a:xfrm>
          <a:off x="3562427" y="1346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164120</xdr:rowOff>
    </xdr:from>
    <xdr:to>
      <xdr:col>4</xdr:col>
      <xdr:colOff>206375</xdr:colOff>
      <xdr:row>78</xdr:row>
      <xdr:rowOff>94270</xdr:rowOff>
    </xdr:to>
    <xdr:sp macro="" textlink="">
      <xdr:nvSpPr>
        <xdr:cNvPr id="198" name="円/楕円 197"/>
        <xdr:cNvSpPr/>
      </xdr:nvSpPr>
      <xdr:spPr>
        <a:xfrm>
          <a:off x="2857500" y="1336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85397</xdr:rowOff>
    </xdr:from>
    <xdr:ext cx="469744" cy="259045"/>
    <xdr:sp macro="" textlink="">
      <xdr:nvSpPr>
        <xdr:cNvPr id="199" name="テキスト ボックス 198"/>
        <xdr:cNvSpPr txBox="1"/>
      </xdr:nvSpPr>
      <xdr:spPr>
        <a:xfrm>
          <a:off x="2673427" y="1345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125040</xdr:rowOff>
    </xdr:from>
    <xdr:to>
      <xdr:col>3</xdr:col>
      <xdr:colOff>3175</xdr:colOff>
      <xdr:row>78</xdr:row>
      <xdr:rowOff>55190</xdr:rowOff>
    </xdr:to>
    <xdr:sp macro="" textlink="">
      <xdr:nvSpPr>
        <xdr:cNvPr id="200" name="円/楕円 199"/>
        <xdr:cNvSpPr/>
      </xdr:nvSpPr>
      <xdr:spPr>
        <a:xfrm>
          <a:off x="1968500" y="133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46317</xdr:rowOff>
    </xdr:from>
    <xdr:ext cx="469744" cy="259045"/>
    <xdr:sp macro="" textlink="">
      <xdr:nvSpPr>
        <xdr:cNvPr id="201" name="テキスト ボックス 200"/>
        <xdr:cNvSpPr txBox="1"/>
      </xdr:nvSpPr>
      <xdr:spPr>
        <a:xfrm>
          <a:off x="1784427" y="1341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7693</xdr:rowOff>
    </xdr:from>
    <xdr:to>
      <xdr:col>1</xdr:col>
      <xdr:colOff>485775</xdr:colOff>
      <xdr:row>78</xdr:row>
      <xdr:rowOff>109293</xdr:rowOff>
    </xdr:to>
    <xdr:sp macro="" textlink="">
      <xdr:nvSpPr>
        <xdr:cNvPr id="202" name="円/楕円 201"/>
        <xdr:cNvSpPr/>
      </xdr:nvSpPr>
      <xdr:spPr>
        <a:xfrm>
          <a:off x="1079500" y="1338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100420</xdr:rowOff>
    </xdr:from>
    <xdr:ext cx="469744" cy="259045"/>
    <xdr:sp macro="" textlink="">
      <xdr:nvSpPr>
        <xdr:cNvPr id="203" name="テキスト ボックス 202"/>
        <xdr:cNvSpPr txBox="1"/>
      </xdr:nvSpPr>
      <xdr:spPr>
        <a:xfrm>
          <a:off x="895427" y="1347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35785</xdr:rowOff>
    </xdr:from>
    <xdr:to>
      <xdr:col>6</xdr:col>
      <xdr:colOff>510540</xdr:colOff>
      <xdr:row>98</xdr:row>
      <xdr:rowOff>165156</xdr:rowOff>
    </xdr:to>
    <xdr:cxnSp macro="">
      <xdr:nvCxnSpPr>
        <xdr:cNvPr id="230" name="直線コネクタ 229"/>
        <xdr:cNvCxnSpPr/>
      </xdr:nvCxnSpPr>
      <xdr:spPr>
        <a:xfrm flipV="1">
          <a:off x="4633595" y="15466285"/>
          <a:ext cx="1270" cy="150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168983</xdr:rowOff>
    </xdr:from>
    <xdr:ext cx="534377" cy="259045"/>
    <xdr:sp macro="" textlink="">
      <xdr:nvSpPr>
        <xdr:cNvPr id="231" name="扶助費最小値テキスト"/>
        <xdr:cNvSpPr txBox="1"/>
      </xdr:nvSpPr>
      <xdr:spPr>
        <a:xfrm>
          <a:off x="4686300" y="16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165156</xdr:rowOff>
    </xdr:from>
    <xdr:to>
      <xdr:col>6</xdr:col>
      <xdr:colOff>600075</xdr:colOff>
      <xdr:row>98</xdr:row>
      <xdr:rowOff>165156</xdr:rowOff>
    </xdr:to>
    <xdr:cxnSp macro="">
      <xdr:nvCxnSpPr>
        <xdr:cNvPr id="232" name="直線コネクタ 231"/>
        <xdr:cNvCxnSpPr/>
      </xdr:nvCxnSpPr>
      <xdr:spPr>
        <a:xfrm>
          <a:off x="4546600" y="1696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153912</xdr:rowOff>
    </xdr:from>
    <xdr:ext cx="599010" cy="259045"/>
    <xdr:sp macro="" textlink="">
      <xdr:nvSpPr>
        <xdr:cNvPr id="233" name="扶助費最大値テキスト"/>
        <xdr:cNvSpPr txBox="1"/>
      </xdr:nvSpPr>
      <xdr:spPr>
        <a:xfrm>
          <a:off x="4686300" y="1524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35785</xdr:rowOff>
    </xdr:from>
    <xdr:to>
      <xdr:col>6</xdr:col>
      <xdr:colOff>600075</xdr:colOff>
      <xdr:row>90</xdr:row>
      <xdr:rowOff>35785</xdr:rowOff>
    </xdr:to>
    <xdr:cxnSp macro="">
      <xdr:nvCxnSpPr>
        <xdr:cNvPr id="234" name="直線コネクタ 233"/>
        <xdr:cNvCxnSpPr/>
      </xdr:nvCxnSpPr>
      <xdr:spPr>
        <a:xfrm>
          <a:off x="4546600" y="1546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66973</xdr:rowOff>
    </xdr:from>
    <xdr:to>
      <xdr:col>6</xdr:col>
      <xdr:colOff>511175</xdr:colOff>
      <xdr:row>97</xdr:row>
      <xdr:rowOff>164111</xdr:rowOff>
    </xdr:to>
    <xdr:cxnSp macro="">
      <xdr:nvCxnSpPr>
        <xdr:cNvPr id="235" name="直線コネクタ 234"/>
        <xdr:cNvCxnSpPr/>
      </xdr:nvCxnSpPr>
      <xdr:spPr>
        <a:xfrm flipV="1">
          <a:off x="3797300" y="16697623"/>
          <a:ext cx="838200" cy="9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51165</xdr:rowOff>
    </xdr:from>
    <xdr:ext cx="534377" cy="259045"/>
    <xdr:sp macro="" textlink="">
      <xdr:nvSpPr>
        <xdr:cNvPr id="236" name="扶助費平均値テキスト"/>
        <xdr:cNvSpPr txBox="1"/>
      </xdr:nvSpPr>
      <xdr:spPr>
        <a:xfrm>
          <a:off x="4686300" y="16338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28288</xdr:rowOff>
    </xdr:from>
    <xdr:to>
      <xdr:col>6</xdr:col>
      <xdr:colOff>561975</xdr:colOff>
      <xdr:row>96</xdr:row>
      <xdr:rowOff>129888</xdr:rowOff>
    </xdr:to>
    <xdr:sp macro="" textlink="">
      <xdr:nvSpPr>
        <xdr:cNvPr id="237" name="フローチャート : 判断 236"/>
        <xdr:cNvSpPr/>
      </xdr:nvSpPr>
      <xdr:spPr>
        <a:xfrm>
          <a:off x="45847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164111</xdr:rowOff>
    </xdr:from>
    <xdr:to>
      <xdr:col>5</xdr:col>
      <xdr:colOff>358775</xdr:colOff>
      <xdr:row>98</xdr:row>
      <xdr:rowOff>12517</xdr:rowOff>
    </xdr:to>
    <xdr:cxnSp macro="">
      <xdr:nvCxnSpPr>
        <xdr:cNvPr id="238" name="直線コネクタ 237"/>
        <xdr:cNvCxnSpPr/>
      </xdr:nvCxnSpPr>
      <xdr:spPr>
        <a:xfrm flipV="1">
          <a:off x="2908300" y="16794761"/>
          <a:ext cx="889000" cy="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153479</xdr:rowOff>
    </xdr:from>
    <xdr:to>
      <xdr:col>5</xdr:col>
      <xdr:colOff>409575</xdr:colOff>
      <xdr:row>97</xdr:row>
      <xdr:rowOff>83629</xdr:rowOff>
    </xdr:to>
    <xdr:sp macro="" textlink="">
      <xdr:nvSpPr>
        <xdr:cNvPr id="239" name="フローチャート : 判断 238"/>
        <xdr:cNvSpPr/>
      </xdr:nvSpPr>
      <xdr:spPr>
        <a:xfrm>
          <a:off x="3746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100156</xdr:rowOff>
    </xdr:from>
    <xdr:ext cx="534377" cy="259045"/>
    <xdr:sp macro="" textlink="">
      <xdr:nvSpPr>
        <xdr:cNvPr id="240" name="テキスト ボックス 239"/>
        <xdr:cNvSpPr txBox="1"/>
      </xdr:nvSpPr>
      <xdr:spPr>
        <a:xfrm>
          <a:off x="3530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12517</xdr:rowOff>
    </xdr:from>
    <xdr:to>
      <xdr:col>4</xdr:col>
      <xdr:colOff>155575</xdr:colOff>
      <xdr:row>98</xdr:row>
      <xdr:rowOff>96185</xdr:rowOff>
    </xdr:to>
    <xdr:cxnSp macro="">
      <xdr:nvCxnSpPr>
        <xdr:cNvPr id="241" name="直線コネクタ 240"/>
        <xdr:cNvCxnSpPr/>
      </xdr:nvCxnSpPr>
      <xdr:spPr>
        <a:xfrm flipV="1">
          <a:off x="2019300" y="16814617"/>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107531</xdr:rowOff>
    </xdr:from>
    <xdr:to>
      <xdr:col>4</xdr:col>
      <xdr:colOff>206375</xdr:colOff>
      <xdr:row>97</xdr:row>
      <xdr:rowOff>37681</xdr:rowOff>
    </xdr:to>
    <xdr:sp macro="" textlink="">
      <xdr:nvSpPr>
        <xdr:cNvPr id="242" name="フローチャート : 判断 241"/>
        <xdr:cNvSpPr/>
      </xdr:nvSpPr>
      <xdr:spPr>
        <a:xfrm>
          <a:off x="2857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54208</xdr:rowOff>
    </xdr:from>
    <xdr:ext cx="534377" cy="259045"/>
    <xdr:sp macro="" textlink="">
      <xdr:nvSpPr>
        <xdr:cNvPr id="243" name="テキスト ボックス 242"/>
        <xdr:cNvSpPr txBox="1"/>
      </xdr:nvSpPr>
      <xdr:spPr>
        <a:xfrm>
          <a:off x="2641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96185</xdr:rowOff>
    </xdr:from>
    <xdr:to>
      <xdr:col>2</xdr:col>
      <xdr:colOff>638175</xdr:colOff>
      <xdr:row>98</xdr:row>
      <xdr:rowOff>122636</xdr:rowOff>
    </xdr:to>
    <xdr:cxnSp macro="">
      <xdr:nvCxnSpPr>
        <xdr:cNvPr id="244" name="直線コネクタ 243"/>
        <xdr:cNvCxnSpPr/>
      </xdr:nvCxnSpPr>
      <xdr:spPr>
        <a:xfrm flipV="1">
          <a:off x="1130300" y="16898285"/>
          <a:ext cx="889000" cy="2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22051</xdr:rowOff>
    </xdr:from>
    <xdr:to>
      <xdr:col>3</xdr:col>
      <xdr:colOff>3175</xdr:colOff>
      <xdr:row>97</xdr:row>
      <xdr:rowOff>123651</xdr:rowOff>
    </xdr:to>
    <xdr:sp macro="" textlink="">
      <xdr:nvSpPr>
        <xdr:cNvPr id="245" name="フローチャート : 判断 244"/>
        <xdr:cNvSpPr/>
      </xdr:nvSpPr>
      <xdr:spPr>
        <a:xfrm>
          <a:off x="1968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140178</xdr:rowOff>
    </xdr:from>
    <xdr:ext cx="534377" cy="259045"/>
    <xdr:sp macro="" textlink="">
      <xdr:nvSpPr>
        <xdr:cNvPr id="246" name="テキスト ボックス 245"/>
        <xdr:cNvSpPr txBox="1"/>
      </xdr:nvSpPr>
      <xdr:spPr>
        <a:xfrm>
          <a:off x="1752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24092</xdr:rowOff>
    </xdr:from>
    <xdr:to>
      <xdr:col>1</xdr:col>
      <xdr:colOff>485775</xdr:colOff>
      <xdr:row>97</xdr:row>
      <xdr:rowOff>125692</xdr:rowOff>
    </xdr:to>
    <xdr:sp macro="" textlink="">
      <xdr:nvSpPr>
        <xdr:cNvPr id="247" name="フローチャート : 判断 246"/>
        <xdr:cNvSpPr/>
      </xdr:nvSpPr>
      <xdr:spPr>
        <a:xfrm>
          <a:off x="1079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142219</xdr:rowOff>
    </xdr:from>
    <xdr:ext cx="534377" cy="259045"/>
    <xdr:sp macro="" textlink="">
      <xdr:nvSpPr>
        <xdr:cNvPr id="248" name="テキスト ボックス 247"/>
        <xdr:cNvSpPr txBox="1"/>
      </xdr:nvSpPr>
      <xdr:spPr>
        <a:xfrm>
          <a:off x="863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16173</xdr:rowOff>
    </xdr:from>
    <xdr:to>
      <xdr:col>6</xdr:col>
      <xdr:colOff>561975</xdr:colOff>
      <xdr:row>97</xdr:row>
      <xdr:rowOff>117773</xdr:rowOff>
    </xdr:to>
    <xdr:sp macro="" textlink="">
      <xdr:nvSpPr>
        <xdr:cNvPr id="254" name="円/楕円 253"/>
        <xdr:cNvSpPr/>
      </xdr:nvSpPr>
      <xdr:spPr>
        <a:xfrm>
          <a:off x="4584700" y="1664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166050</xdr:rowOff>
    </xdr:from>
    <xdr:ext cx="534377" cy="259045"/>
    <xdr:sp macro="" textlink="">
      <xdr:nvSpPr>
        <xdr:cNvPr id="255" name="扶助費該当値テキスト"/>
        <xdr:cNvSpPr txBox="1"/>
      </xdr:nvSpPr>
      <xdr:spPr>
        <a:xfrm>
          <a:off x="4686300" y="1662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82,954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113311</xdr:rowOff>
    </xdr:from>
    <xdr:to>
      <xdr:col>5</xdr:col>
      <xdr:colOff>409575</xdr:colOff>
      <xdr:row>98</xdr:row>
      <xdr:rowOff>43461</xdr:rowOff>
    </xdr:to>
    <xdr:sp macro="" textlink="">
      <xdr:nvSpPr>
        <xdr:cNvPr id="256" name="円/楕円 255"/>
        <xdr:cNvSpPr/>
      </xdr:nvSpPr>
      <xdr:spPr>
        <a:xfrm>
          <a:off x="3746500" y="1674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34588</xdr:rowOff>
    </xdr:from>
    <xdr:ext cx="534377" cy="259045"/>
    <xdr:sp macro="" textlink="">
      <xdr:nvSpPr>
        <xdr:cNvPr id="257" name="テキスト ボックス 256"/>
        <xdr:cNvSpPr txBox="1"/>
      </xdr:nvSpPr>
      <xdr:spPr>
        <a:xfrm>
          <a:off x="3530111" y="1683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77,005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133167</xdr:rowOff>
    </xdr:from>
    <xdr:to>
      <xdr:col>4</xdr:col>
      <xdr:colOff>206375</xdr:colOff>
      <xdr:row>98</xdr:row>
      <xdr:rowOff>63317</xdr:rowOff>
    </xdr:to>
    <xdr:sp macro="" textlink="">
      <xdr:nvSpPr>
        <xdr:cNvPr id="258" name="円/楕円 257"/>
        <xdr:cNvSpPr/>
      </xdr:nvSpPr>
      <xdr:spPr>
        <a:xfrm>
          <a:off x="2857500" y="167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54444</xdr:rowOff>
    </xdr:from>
    <xdr:ext cx="534377" cy="259045"/>
    <xdr:sp macro="" textlink="">
      <xdr:nvSpPr>
        <xdr:cNvPr id="259" name="テキスト ボックス 258"/>
        <xdr:cNvSpPr txBox="1"/>
      </xdr:nvSpPr>
      <xdr:spPr>
        <a:xfrm>
          <a:off x="2641111" y="1685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75,789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45385</xdr:rowOff>
    </xdr:from>
    <xdr:to>
      <xdr:col>3</xdr:col>
      <xdr:colOff>3175</xdr:colOff>
      <xdr:row>98</xdr:row>
      <xdr:rowOff>146985</xdr:rowOff>
    </xdr:to>
    <xdr:sp macro="" textlink="">
      <xdr:nvSpPr>
        <xdr:cNvPr id="260" name="円/楕円 259"/>
        <xdr:cNvSpPr/>
      </xdr:nvSpPr>
      <xdr:spPr>
        <a:xfrm>
          <a:off x="1968500" y="168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138112</xdr:rowOff>
    </xdr:from>
    <xdr:ext cx="534377" cy="259045"/>
    <xdr:sp macro="" textlink="">
      <xdr:nvSpPr>
        <xdr:cNvPr id="261" name="テキスト ボックス 260"/>
        <xdr:cNvSpPr txBox="1"/>
      </xdr:nvSpPr>
      <xdr:spPr>
        <a:xfrm>
          <a:off x="1752111" y="1694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70,665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71836</xdr:rowOff>
    </xdr:from>
    <xdr:to>
      <xdr:col>1</xdr:col>
      <xdr:colOff>485775</xdr:colOff>
      <xdr:row>99</xdr:row>
      <xdr:rowOff>1986</xdr:rowOff>
    </xdr:to>
    <xdr:sp macro="" textlink="">
      <xdr:nvSpPr>
        <xdr:cNvPr id="262" name="円/楕円 261"/>
        <xdr:cNvSpPr/>
      </xdr:nvSpPr>
      <xdr:spPr>
        <a:xfrm>
          <a:off x="1079500" y="1687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164563</xdr:rowOff>
    </xdr:from>
    <xdr:ext cx="534377" cy="259045"/>
    <xdr:sp macro="" textlink="">
      <xdr:nvSpPr>
        <xdr:cNvPr id="263" name="テキスト ボックス 262"/>
        <xdr:cNvSpPr txBox="1"/>
      </xdr:nvSpPr>
      <xdr:spPr>
        <a:xfrm>
          <a:off x="863111" y="1696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130670</xdr:rowOff>
    </xdr:from>
    <xdr:to>
      <xdr:col>15</xdr:col>
      <xdr:colOff>180340</xdr:colOff>
      <xdr:row>39</xdr:row>
      <xdr:rowOff>93675</xdr:rowOff>
    </xdr:to>
    <xdr:cxnSp macro="">
      <xdr:nvCxnSpPr>
        <xdr:cNvPr id="288" name="直線コネクタ 287"/>
        <xdr:cNvCxnSpPr/>
      </xdr:nvCxnSpPr>
      <xdr:spPr>
        <a:xfrm flipV="1">
          <a:off x="10475595" y="5274170"/>
          <a:ext cx="1270" cy="150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97502</xdr:rowOff>
    </xdr:from>
    <xdr:ext cx="469744" cy="259045"/>
    <xdr:sp macro="" textlink="">
      <xdr:nvSpPr>
        <xdr:cNvPr id="289" name="補助費等最小値テキスト"/>
        <xdr:cNvSpPr txBox="1"/>
      </xdr:nvSpPr>
      <xdr:spPr>
        <a:xfrm>
          <a:off x="10528300" y="67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39</xdr:row>
      <xdr:rowOff>93675</xdr:rowOff>
    </xdr:from>
    <xdr:to>
      <xdr:col>15</xdr:col>
      <xdr:colOff>269875</xdr:colOff>
      <xdr:row>39</xdr:row>
      <xdr:rowOff>93675</xdr:rowOff>
    </xdr:to>
    <xdr:cxnSp macro="">
      <xdr:nvCxnSpPr>
        <xdr:cNvPr id="290" name="直線コネクタ 289"/>
        <xdr:cNvCxnSpPr/>
      </xdr:nvCxnSpPr>
      <xdr:spPr>
        <a:xfrm>
          <a:off x="10388600" y="678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77347</xdr:rowOff>
    </xdr:from>
    <xdr:ext cx="534377" cy="259045"/>
    <xdr:sp macro="" textlink="">
      <xdr:nvSpPr>
        <xdr:cNvPr id="291" name="補助費等最大値テキスト"/>
        <xdr:cNvSpPr txBox="1"/>
      </xdr:nvSpPr>
      <xdr:spPr>
        <a:xfrm>
          <a:off x="10528300" y="50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130670</xdr:rowOff>
    </xdr:from>
    <xdr:to>
      <xdr:col>15</xdr:col>
      <xdr:colOff>269875</xdr:colOff>
      <xdr:row>30</xdr:row>
      <xdr:rowOff>130670</xdr:rowOff>
    </xdr:to>
    <xdr:cxnSp macro="">
      <xdr:nvCxnSpPr>
        <xdr:cNvPr id="292" name="直線コネクタ 291"/>
        <xdr:cNvCxnSpPr/>
      </xdr:nvCxnSpPr>
      <xdr:spPr>
        <a:xfrm>
          <a:off x="10388600" y="527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160160</xdr:rowOff>
    </xdr:from>
    <xdr:to>
      <xdr:col>15</xdr:col>
      <xdr:colOff>180975</xdr:colOff>
      <xdr:row>38</xdr:row>
      <xdr:rowOff>12370</xdr:rowOff>
    </xdr:to>
    <xdr:cxnSp macro="">
      <xdr:nvCxnSpPr>
        <xdr:cNvPr id="293" name="直線コネクタ 292"/>
        <xdr:cNvCxnSpPr/>
      </xdr:nvCxnSpPr>
      <xdr:spPr>
        <a:xfrm flipV="1">
          <a:off x="9639300" y="5989460"/>
          <a:ext cx="838200" cy="53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35361</xdr:rowOff>
    </xdr:from>
    <xdr:ext cx="534377" cy="259045"/>
    <xdr:sp macro="" textlink="">
      <xdr:nvSpPr>
        <xdr:cNvPr id="294" name="補助費等平均値テキスト"/>
        <xdr:cNvSpPr txBox="1"/>
      </xdr:nvSpPr>
      <xdr:spPr>
        <a:xfrm>
          <a:off x="10528300" y="603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56934</xdr:rowOff>
    </xdr:from>
    <xdr:to>
      <xdr:col>15</xdr:col>
      <xdr:colOff>231775</xdr:colOff>
      <xdr:row>35</xdr:row>
      <xdr:rowOff>158534</xdr:rowOff>
    </xdr:to>
    <xdr:sp macro="" textlink="">
      <xdr:nvSpPr>
        <xdr:cNvPr id="295" name="フローチャート : 判断 294"/>
        <xdr:cNvSpPr/>
      </xdr:nvSpPr>
      <xdr:spPr>
        <a:xfrm>
          <a:off x="104267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12370</xdr:rowOff>
    </xdr:from>
    <xdr:to>
      <xdr:col>14</xdr:col>
      <xdr:colOff>28575</xdr:colOff>
      <xdr:row>38</xdr:row>
      <xdr:rowOff>62738</xdr:rowOff>
    </xdr:to>
    <xdr:cxnSp macro="">
      <xdr:nvCxnSpPr>
        <xdr:cNvPr id="296" name="直線コネクタ 295"/>
        <xdr:cNvCxnSpPr/>
      </xdr:nvCxnSpPr>
      <xdr:spPr>
        <a:xfrm flipV="1">
          <a:off x="8750300" y="6527470"/>
          <a:ext cx="889000" cy="5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122009</xdr:rowOff>
    </xdr:from>
    <xdr:to>
      <xdr:col>14</xdr:col>
      <xdr:colOff>79375</xdr:colOff>
      <xdr:row>36</xdr:row>
      <xdr:rowOff>52159</xdr:rowOff>
    </xdr:to>
    <xdr:sp macro="" textlink="">
      <xdr:nvSpPr>
        <xdr:cNvPr id="297" name="フローチャート : 判断 296"/>
        <xdr:cNvSpPr/>
      </xdr:nvSpPr>
      <xdr:spPr>
        <a:xfrm>
          <a:off x="9588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68686</xdr:rowOff>
    </xdr:from>
    <xdr:ext cx="534377" cy="259045"/>
    <xdr:sp macro="" textlink="">
      <xdr:nvSpPr>
        <xdr:cNvPr id="298" name="テキスト ボックス 297"/>
        <xdr:cNvSpPr txBox="1"/>
      </xdr:nvSpPr>
      <xdr:spPr>
        <a:xfrm>
          <a:off x="9372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62738</xdr:rowOff>
    </xdr:from>
    <xdr:to>
      <xdr:col>12</xdr:col>
      <xdr:colOff>511175</xdr:colOff>
      <xdr:row>38</xdr:row>
      <xdr:rowOff>97257</xdr:rowOff>
    </xdr:to>
    <xdr:cxnSp macro="">
      <xdr:nvCxnSpPr>
        <xdr:cNvPr id="299" name="直線コネクタ 298"/>
        <xdr:cNvCxnSpPr/>
      </xdr:nvCxnSpPr>
      <xdr:spPr>
        <a:xfrm flipV="1">
          <a:off x="7861300" y="6577838"/>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26988</xdr:rowOff>
    </xdr:from>
    <xdr:to>
      <xdr:col>12</xdr:col>
      <xdr:colOff>561975</xdr:colOff>
      <xdr:row>35</xdr:row>
      <xdr:rowOff>128588</xdr:rowOff>
    </xdr:to>
    <xdr:sp macro="" textlink="">
      <xdr:nvSpPr>
        <xdr:cNvPr id="300" name="フローチャート : 判断 299"/>
        <xdr:cNvSpPr/>
      </xdr:nvSpPr>
      <xdr:spPr>
        <a:xfrm>
          <a:off x="8699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145115</xdr:rowOff>
    </xdr:from>
    <xdr:ext cx="534377" cy="259045"/>
    <xdr:sp macro="" textlink="">
      <xdr:nvSpPr>
        <xdr:cNvPr id="301" name="テキスト ボックス 300"/>
        <xdr:cNvSpPr txBox="1"/>
      </xdr:nvSpPr>
      <xdr:spPr>
        <a:xfrm>
          <a:off x="8483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97257</xdr:rowOff>
    </xdr:from>
    <xdr:to>
      <xdr:col>11</xdr:col>
      <xdr:colOff>307975</xdr:colOff>
      <xdr:row>38</xdr:row>
      <xdr:rowOff>120650</xdr:rowOff>
    </xdr:to>
    <xdr:cxnSp macro="">
      <xdr:nvCxnSpPr>
        <xdr:cNvPr id="302" name="直線コネクタ 301"/>
        <xdr:cNvCxnSpPr/>
      </xdr:nvCxnSpPr>
      <xdr:spPr>
        <a:xfrm flipV="1">
          <a:off x="6972300" y="6612357"/>
          <a:ext cx="889000" cy="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118694</xdr:rowOff>
    </xdr:from>
    <xdr:to>
      <xdr:col>11</xdr:col>
      <xdr:colOff>358775</xdr:colOff>
      <xdr:row>34</xdr:row>
      <xdr:rowOff>48844</xdr:rowOff>
    </xdr:to>
    <xdr:sp macro="" textlink="">
      <xdr:nvSpPr>
        <xdr:cNvPr id="303" name="フローチャート : 判断 302"/>
        <xdr:cNvSpPr/>
      </xdr:nvSpPr>
      <xdr:spPr>
        <a:xfrm>
          <a:off x="7810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65371</xdr:rowOff>
    </xdr:from>
    <xdr:ext cx="534377" cy="259045"/>
    <xdr:sp macro="" textlink="">
      <xdr:nvSpPr>
        <xdr:cNvPr id="304" name="テキスト ボックス 303"/>
        <xdr:cNvSpPr txBox="1"/>
      </xdr:nvSpPr>
      <xdr:spPr>
        <a:xfrm>
          <a:off x="7594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4356</xdr:rowOff>
    </xdr:from>
    <xdr:to>
      <xdr:col>10</xdr:col>
      <xdr:colOff>155575</xdr:colOff>
      <xdr:row>34</xdr:row>
      <xdr:rowOff>105956</xdr:rowOff>
    </xdr:to>
    <xdr:sp macro="" textlink="">
      <xdr:nvSpPr>
        <xdr:cNvPr id="305" name="フローチャート : 判断 304"/>
        <xdr:cNvSpPr/>
      </xdr:nvSpPr>
      <xdr:spPr>
        <a:xfrm>
          <a:off x="6921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122483</xdr:rowOff>
    </xdr:from>
    <xdr:ext cx="534377" cy="259045"/>
    <xdr:sp macro="" textlink="">
      <xdr:nvSpPr>
        <xdr:cNvPr id="306" name="テキスト ボックス 305"/>
        <xdr:cNvSpPr txBox="1"/>
      </xdr:nvSpPr>
      <xdr:spPr>
        <a:xfrm>
          <a:off x="6705111" y="56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109360</xdr:rowOff>
    </xdr:from>
    <xdr:to>
      <xdr:col>15</xdr:col>
      <xdr:colOff>231775</xdr:colOff>
      <xdr:row>35</xdr:row>
      <xdr:rowOff>39510</xdr:rowOff>
    </xdr:to>
    <xdr:sp macro="" textlink="">
      <xdr:nvSpPr>
        <xdr:cNvPr id="312" name="円/楕円 311"/>
        <xdr:cNvSpPr/>
      </xdr:nvSpPr>
      <xdr:spPr>
        <a:xfrm>
          <a:off x="10426700" y="593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132237</xdr:rowOff>
    </xdr:from>
    <xdr:ext cx="534377" cy="259045"/>
    <xdr:sp macro="" textlink="">
      <xdr:nvSpPr>
        <xdr:cNvPr id="313" name="補助費等該当値テキスト"/>
        <xdr:cNvSpPr txBox="1"/>
      </xdr:nvSpPr>
      <xdr:spPr>
        <a:xfrm>
          <a:off x="10528300" y="57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29,463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133020</xdr:rowOff>
    </xdr:from>
    <xdr:to>
      <xdr:col>14</xdr:col>
      <xdr:colOff>79375</xdr:colOff>
      <xdr:row>38</xdr:row>
      <xdr:rowOff>63170</xdr:rowOff>
    </xdr:to>
    <xdr:sp macro="" textlink="">
      <xdr:nvSpPr>
        <xdr:cNvPr id="314" name="円/楕円 313"/>
        <xdr:cNvSpPr/>
      </xdr:nvSpPr>
      <xdr:spPr>
        <a:xfrm>
          <a:off x="9588500" y="64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54297</xdr:rowOff>
    </xdr:from>
    <xdr:ext cx="534377" cy="259045"/>
    <xdr:sp macro="" textlink="">
      <xdr:nvSpPr>
        <xdr:cNvPr id="315" name="テキスト ボックス 314"/>
        <xdr:cNvSpPr txBox="1"/>
      </xdr:nvSpPr>
      <xdr:spPr>
        <a:xfrm>
          <a:off x="9372111" y="65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11938</xdr:rowOff>
    </xdr:from>
    <xdr:to>
      <xdr:col>12</xdr:col>
      <xdr:colOff>561975</xdr:colOff>
      <xdr:row>38</xdr:row>
      <xdr:rowOff>113538</xdr:rowOff>
    </xdr:to>
    <xdr:sp macro="" textlink="">
      <xdr:nvSpPr>
        <xdr:cNvPr id="316" name="円/楕円 315"/>
        <xdr:cNvSpPr/>
      </xdr:nvSpPr>
      <xdr:spPr>
        <a:xfrm>
          <a:off x="8699500" y="65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104665</xdr:rowOff>
    </xdr:from>
    <xdr:ext cx="534377" cy="259045"/>
    <xdr:sp macro="" textlink="">
      <xdr:nvSpPr>
        <xdr:cNvPr id="317" name="テキスト ボックス 316"/>
        <xdr:cNvSpPr txBox="1"/>
      </xdr:nvSpPr>
      <xdr:spPr>
        <a:xfrm>
          <a:off x="8483111" y="661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46457</xdr:rowOff>
    </xdr:from>
    <xdr:to>
      <xdr:col>11</xdr:col>
      <xdr:colOff>358775</xdr:colOff>
      <xdr:row>38</xdr:row>
      <xdr:rowOff>148057</xdr:rowOff>
    </xdr:to>
    <xdr:sp macro="" textlink="">
      <xdr:nvSpPr>
        <xdr:cNvPr id="318" name="円/楕円 317"/>
        <xdr:cNvSpPr/>
      </xdr:nvSpPr>
      <xdr:spPr>
        <a:xfrm>
          <a:off x="7810500" y="65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139184</xdr:rowOff>
    </xdr:from>
    <xdr:ext cx="534377" cy="259045"/>
    <xdr:sp macro="" textlink="">
      <xdr:nvSpPr>
        <xdr:cNvPr id="319" name="テキスト ボックス 318"/>
        <xdr:cNvSpPr txBox="1"/>
      </xdr:nvSpPr>
      <xdr:spPr>
        <a:xfrm>
          <a:off x="7594111" y="665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69850</xdr:rowOff>
    </xdr:from>
    <xdr:to>
      <xdr:col>10</xdr:col>
      <xdr:colOff>155575</xdr:colOff>
      <xdr:row>39</xdr:row>
      <xdr:rowOff>0</xdr:rowOff>
    </xdr:to>
    <xdr:sp macro="" textlink="">
      <xdr:nvSpPr>
        <xdr:cNvPr id="320" name="円/楕円 319"/>
        <xdr:cNvSpPr/>
      </xdr:nvSpPr>
      <xdr:spPr>
        <a:xfrm>
          <a:off x="6921500" y="65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162577</xdr:rowOff>
    </xdr:from>
    <xdr:ext cx="534377" cy="259045"/>
    <xdr:sp macro="" textlink="">
      <xdr:nvSpPr>
        <xdr:cNvPr id="321" name="テキスト ボックス 320"/>
        <xdr:cNvSpPr txBox="1"/>
      </xdr:nvSpPr>
      <xdr:spPr>
        <a:xfrm>
          <a:off x="6705111" y="66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45,097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6" name="直線コネクタ 345"/>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7"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8" name="直線コネクタ 347"/>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49"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50" name="直線コネクタ 349"/>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12770</xdr:rowOff>
    </xdr:from>
    <xdr:to>
      <xdr:col>15</xdr:col>
      <xdr:colOff>180975</xdr:colOff>
      <xdr:row>58</xdr:row>
      <xdr:rowOff>40030</xdr:rowOff>
    </xdr:to>
    <xdr:cxnSp macro="">
      <xdr:nvCxnSpPr>
        <xdr:cNvPr id="351" name="直線コネクタ 350"/>
        <xdr:cNvCxnSpPr/>
      </xdr:nvCxnSpPr>
      <xdr:spPr>
        <a:xfrm>
          <a:off x="9639300" y="9956870"/>
          <a:ext cx="838200" cy="2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151916</xdr:rowOff>
    </xdr:from>
    <xdr:ext cx="534377" cy="259045"/>
    <xdr:sp macro="" textlink="">
      <xdr:nvSpPr>
        <xdr:cNvPr id="352" name="普通建設事業費平均値テキスト"/>
        <xdr:cNvSpPr txBox="1"/>
      </xdr:nvSpPr>
      <xdr:spPr>
        <a:xfrm>
          <a:off x="10528300" y="9581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3" name="フローチャート : 判断 352"/>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156693</xdr:rowOff>
    </xdr:from>
    <xdr:to>
      <xdr:col>14</xdr:col>
      <xdr:colOff>28575</xdr:colOff>
      <xdr:row>58</xdr:row>
      <xdr:rowOff>12770</xdr:rowOff>
    </xdr:to>
    <xdr:cxnSp macro="">
      <xdr:nvCxnSpPr>
        <xdr:cNvPr id="354" name="直線コネクタ 353"/>
        <xdr:cNvCxnSpPr/>
      </xdr:nvCxnSpPr>
      <xdr:spPr>
        <a:xfrm>
          <a:off x="8750300" y="9929343"/>
          <a:ext cx="889000" cy="2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127933</xdr:rowOff>
    </xdr:from>
    <xdr:to>
      <xdr:col>14</xdr:col>
      <xdr:colOff>79375</xdr:colOff>
      <xdr:row>57</xdr:row>
      <xdr:rowOff>58083</xdr:rowOff>
    </xdr:to>
    <xdr:sp macro="" textlink="">
      <xdr:nvSpPr>
        <xdr:cNvPr id="355" name="フローチャート : 判断 354"/>
        <xdr:cNvSpPr/>
      </xdr:nvSpPr>
      <xdr:spPr>
        <a:xfrm>
          <a:off x="9588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74610</xdr:rowOff>
    </xdr:from>
    <xdr:ext cx="534377" cy="259045"/>
    <xdr:sp macro="" textlink="">
      <xdr:nvSpPr>
        <xdr:cNvPr id="356" name="テキスト ボックス 355"/>
        <xdr:cNvSpPr txBox="1"/>
      </xdr:nvSpPr>
      <xdr:spPr>
        <a:xfrm>
          <a:off x="9372111" y="95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156693</xdr:rowOff>
    </xdr:from>
    <xdr:to>
      <xdr:col>12</xdr:col>
      <xdr:colOff>511175</xdr:colOff>
      <xdr:row>58</xdr:row>
      <xdr:rowOff>99161</xdr:rowOff>
    </xdr:to>
    <xdr:cxnSp macro="">
      <xdr:nvCxnSpPr>
        <xdr:cNvPr id="357" name="直線コネクタ 356"/>
        <xdr:cNvCxnSpPr/>
      </xdr:nvCxnSpPr>
      <xdr:spPr>
        <a:xfrm flipV="1">
          <a:off x="7861300" y="9929343"/>
          <a:ext cx="889000" cy="11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8" name="フローチャート : 判断 357"/>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147648</xdr:rowOff>
    </xdr:from>
    <xdr:ext cx="534377" cy="259045"/>
    <xdr:sp macro="" textlink="">
      <xdr:nvSpPr>
        <xdr:cNvPr id="359" name="テキスト ボックス 358"/>
        <xdr:cNvSpPr txBox="1"/>
      </xdr:nvSpPr>
      <xdr:spPr>
        <a:xfrm>
          <a:off x="8483111" y="940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99161</xdr:rowOff>
    </xdr:from>
    <xdr:to>
      <xdr:col>11</xdr:col>
      <xdr:colOff>307975</xdr:colOff>
      <xdr:row>59</xdr:row>
      <xdr:rowOff>53499</xdr:rowOff>
    </xdr:to>
    <xdr:cxnSp macro="">
      <xdr:nvCxnSpPr>
        <xdr:cNvPr id="360" name="直線コネクタ 359"/>
        <xdr:cNvCxnSpPr/>
      </xdr:nvCxnSpPr>
      <xdr:spPr>
        <a:xfrm flipV="1">
          <a:off x="6972300" y="10043261"/>
          <a:ext cx="889000" cy="12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61" name="フローチャート : 判断 360"/>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13841</xdr:rowOff>
    </xdr:from>
    <xdr:ext cx="534377" cy="259045"/>
    <xdr:sp macro="" textlink="">
      <xdr:nvSpPr>
        <xdr:cNvPr id="362" name="テキスト ボックス 361"/>
        <xdr:cNvSpPr txBox="1"/>
      </xdr:nvSpPr>
      <xdr:spPr>
        <a:xfrm>
          <a:off x="7594111" y="94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63" name="フローチャート : 判断 362"/>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84631</xdr:rowOff>
    </xdr:from>
    <xdr:ext cx="534377" cy="259045"/>
    <xdr:sp macro="" textlink="">
      <xdr:nvSpPr>
        <xdr:cNvPr id="364" name="テキスト ボックス 363"/>
        <xdr:cNvSpPr txBox="1"/>
      </xdr:nvSpPr>
      <xdr:spPr>
        <a:xfrm>
          <a:off x="6705111" y="95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160680</xdr:rowOff>
    </xdr:from>
    <xdr:to>
      <xdr:col>15</xdr:col>
      <xdr:colOff>231775</xdr:colOff>
      <xdr:row>58</xdr:row>
      <xdr:rowOff>90830</xdr:rowOff>
    </xdr:to>
    <xdr:sp macro="" textlink="">
      <xdr:nvSpPr>
        <xdr:cNvPr id="370" name="円/楕円 369"/>
        <xdr:cNvSpPr/>
      </xdr:nvSpPr>
      <xdr:spPr>
        <a:xfrm>
          <a:off x="10426700" y="99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139107</xdr:rowOff>
    </xdr:from>
    <xdr:ext cx="534377" cy="259045"/>
    <xdr:sp macro="" textlink="">
      <xdr:nvSpPr>
        <xdr:cNvPr id="371" name="普通建設事業費該当値テキスト"/>
        <xdr:cNvSpPr txBox="1"/>
      </xdr:nvSpPr>
      <xdr:spPr>
        <a:xfrm>
          <a:off x="10528300" y="991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29,232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133420</xdr:rowOff>
    </xdr:from>
    <xdr:to>
      <xdr:col>14</xdr:col>
      <xdr:colOff>79375</xdr:colOff>
      <xdr:row>58</xdr:row>
      <xdr:rowOff>63570</xdr:rowOff>
    </xdr:to>
    <xdr:sp macro="" textlink="">
      <xdr:nvSpPr>
        <xdr:cNvPr id="372" name="円/楕円 371"/>
        <xdr:cNvSpPr/>
      </xdr:nvSpPr>
      <xdr:spPr>
        <a:xfrm>
          <a:off x="9588500" y="99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54697</xdr:rowOff>
    </xdr:from>
    <xdr:ext cx="534377" cy="259045"/>
    <xdr:sp macro="" textlink="">
      <xdr:nvSpPr>
        <xdr:cNvPr id="373" name="テキスト ボックス 372"/>
        <xdr:cNvSpPr txBox="1"/>
      </xdr:nvSpPr>
      <xdr:spPr>
        <a:xfrm>
          <a:off x="9372111" y="999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105893</xdr:rowOff>
    </xdr:from>
    <xdr:to>
      <xdr:col>12</xdr:col>
      <xdr:colOff>561975</xdr:colOff>
      <xdr:row>58</xdr:row>
      <xdr:rowOff>36043</xdr:rowOff>
    </xdr:to>
    <xdr:sp macro="" textlink="">
      <xdr:nvSpPr>
        <xdr:cNvPr id="374" name="円/楕円 373"/>
        <xdr:cNvSpPr/>
      </xdr:nvSpPr>
      <xdr:spPr>
        <a:xfrm>
          <a:off x="8699500" y="98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27170</xdr:rowOff>
    </xdr:from>
    <xdr:ext cx="534377" cy="259045"/>
    <xdr:sp macro="" textlink="">
      <xdr:nvSpPr>
        <xdr:cNvPr id="375" name="テキスト ボックス 374"/>
        <xdr:cNvSpPr txBox="1"/>
      </xdr:nvSpPr>
      <xdr:spPr>
        <a:xfrm>
          <a:off x="8483111" y="99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48361</xdr:rowOff>
    </xdr:from>
    <xdr:to>
      <xdr:col>11</xdr:col>
      <xdr:colOff>358775</xdr:colOff>
      <xdr:row>58</xdr:row>
      <xdr:rowOff>149961</xdr:rowOff>
    </xdr:to>
    <xdr:sp macro="" textlink="">
      <xdr:nvSpPr>
        <xdr:cNvPr id="376" name="円/楕円 375"/>
        <xdr:cNvSpPr/>
      </xdr:nvSpPr>
      <xdr:spPr>
        <a:xfrm>
          <a:off x="7810500" y="999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141088</xdr:rowOff>
    </xdr:from>
    <xdr:ext cx="534377" cy="259045"/>
    <xdr:sp macro="" textlink="">
      <xdr:nvSpPr>
        <xdr:cNvPr id="377" name="テキスト ボックス 376"/>
        <xdr:cNvSpPr txBox="1"/>
      </xdr:nvSpPr>
      <xdr:spPr>
        <a:xfrm>
          <a:off x="7594111" y="1008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26,128</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2699</xdr:rowOff>
    </xdr:from>
    <xdr:to>
      <xdr:col>10</xdr:col>
      <xdr:colOff>155575</xdr:colOff>
      <xdr:row>59</xdr:row>
      <xdr:rowOff>104299</xdr:rowOff>
    </xdr:to>
    <xdr:sp macro="" textlink="">
      <xdr:nvSpPr>
        <xdr:cNvPr id="378" name="円/楕円 377"/>
        <xdr:cNvSpPr/>
      </xdr:nvSpPr>
      <xdr:spPr>
        <a:xfrm>
          <a:off x="6921500" y="101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95426</xdr:rowOff>
    </xdr:from>
    <xdr:ext cx="534377" cy="259045"/>
    <xdr:sp macro="" textlink="">
      <xdr:nvSpPr>
        <xdr:cNvPr id="379" name="テキスト ボックス 378"/>
        <xdr:cNvSpPr txBox="1"/>
      </xdr:nvSpPr>
      <xdr:spPr>
        <a:xfrm>
          <a:off x="6705111" y="1021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84493</xdr:rowOff>
    </xdr:from>
    <xdr:to>
      <xdr:col>15</xdr:col>
      <xdr:colOff>180340</xdr:colOff>
      <xdr:row>79</xdr:row>
      <xdr:rowOff>34620</xdr:rowOff>
    </xdr:to>
    <xdr:cxnSp macro="">
      <xdr:nvCxnSpPr>
        <xdr:cNvPr id="403" name="直線コネクタ 402"/>
        <xdr:cNvCxnSpPr/>
      </xdr:nvCxnSpPr>
      <xdr:spPr>
        <a:xfrm flipV="1">
          <a:off x="10475595" y="12257443"/>
          <a:ext cx="1270" cy="132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38447</xdr:rowOff>
    </xdr:from>
    <xdr:ext cx="378565" cy="259045"/>
    <xdr:sp macro="" textlink="">
      <xdr:nvSpPr>
        <xdr:cNvPr id="404" name="普通建設事業費 （ うち新規整備　）最小値テキスト"/>
        <xdr:cNvSpPr txBox="1"/>
      </xdr:nvSpPr>
      <xdr:spPr>
        <a:xfrm>
          <a:off x="10528300" y="1358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79</xdr:row>
      <xdr:rowOff>34620</xdr:rowOff>
    </xdr:from>
    <xdr:to>
      <xdr:col>15</xdr:col>
      <xdr:colOff>269875</xdr:colOff>
      <xdr:row>79</xdr:row>
      <xdr:rowOff>34620</xdr:rowOff>
    </xdr:to>
    <xdr:cxnSp macro="">
      <xdr:nvCxnSpPr>
        <xdr:cNvPr id="405" name="直線コネクタ 404"/>
        <xdr:cNvCxnSpPr/>
      </xdr:nvCxnSpPr>
      <xdr:spPr>
        <a:xfrm>
          <a:off x="10388600" y="135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31170</xdr:rowOff>
    </xdr:from>
    <xdr:ext cx="534377" cy="259045"/>
    <xdr:sp macro="" textlink="">
      <xdr:nvSpPr>
        <xdr:cNvPr id="406" name="普通建設事業費 （ うち新規整備　）最大値テキスト"/>
        <xdr:cNvSpPr txBox="1"/>
      </xdr:nvSpPr>
      <xdr:spPr>
        <a:xfrm>
          <a:off x="10528300" y="120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71</xdr:row>
      <xdr:rowOff>84493</xdr:rowOff>
    </xdr:from>
    <xdr:to>
      <xdr:col>15</xdr:col>
      <xdr:colOff>269875</xdr:colOff>
      <xdr:row>71</xdr:row>
      <xdr:rowOff>84493</xdr:rowOff>
    </xdr:to>
    <xdr:cxnSp macro="">
      <xdr:nvCxnSpPr>
        <xdr:cNvPr id="407" name="直線コネクタ 406"/>
        <xdr:cNvCxnSpPr/>
      </xdr:nvCxnSpPr>
      <xdr:spPr>
        <a:xfrm>
          <a:off x="10388600" y="1225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16790</xdr:rowOff>
    </xdr:from>
    <xdr:to>
      <xdr:col>15</xdr:col>
      <xdr:colOff>180975</xdr:colOff>
      <xdr:row>77</xdr:row>
      <xdr:rowOff>82322</xdr:rowOff>
    </xdr:to>
    <xdr:cxnSp macro="">
      <xdr:nvCxnSpPr>
        <xdr:cNvPr id="408" name="直線コネクタ 407"/>
        <xdr:cNvCxnSpPr/>
      </xdr:nvCxnSpPr>
      <xdr:spPr>
        <a:xfrm>
          <a:off x="9639300" y="13218440"/>
          <a:ext cx="8382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166451</xdr:rowOff>
    </xdr:from>
    <xdr:ext cx="469744" cy="259045"/>
    <xdr:sp macro="" textlink="">
      <xdr:nvSpPr>
        <xdr:cNvPr id="409" name="普通建設事業費 （ うち新規整備　）平均値テキスト"/>
        <xdr:cNvSpPr txBox="1"/>
      </xdr:nvSpPr>
      <xdr:spPr>
        <a:xfrm>
          <a:off x="10528300" y="1302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143574</xdr:rowOff>
    </xdr:from>
    <xdr:to>
      <xdr:col>15</xdr:col>
      <xdr:colOff>231775</xdr:colOff>
      <xdr:row>77</xdr:row>
      <xdr:rowOff>73724</xdr:rowOff>
    </xdr:to>
    <xdr:sp macro="" textlink="">
      <xdr:nvSpPr>
        <xdr:cNvPr id="410" name="フローチャート : 判断 409"/>
        <xdr:cNvSpPr/>
      </xdr:nvSpPr>
      <xdr:spPr>
        <a:xfrm>
          <a:off x="104267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16790</xdr:rowOff>
    </xdr:from>
    <xdr:to>
      <xdr:col>14</xdr:col>
      <xdr:colOff>28575</xdr:colOff>
      <xdr:row>77</xdr:row>
      <xdr:rowOff>146672</xdr:rowOff>
    </xdr:to>
    <xdr:cxnSp macro="">
      <xdr:nvCxnSpPr>
        <xdr:cNvPr id="411" name="直線コネクタ 410"/>
        <xdr:cNvCxnSpPr/>
      </xdr:nvCxnSpPr>
      <xdr:spPr>
        <a:xfrm flipV="1">
          <a:off x="8750300" y="13218440"/>
          <a:ext cx="889000" cy="1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120752</xdr:rowOff>
    </xdr:from>
    <xdr:to>
      <xdr:col>14</xdr:col>
      <xdr:colOff>79375</xdr:colOff>
      <xdr:row>76</xdr:row>
      <xdr:rowOff>50902</xdr:rowOff>
    </xdr:to>
    <xdr:sp macro="" textlink="">
      <xdr:nvSpPr>
        <xdr:cNvPr id="412" name="フローチャート : 判断 411"/>
        <xdr:cNvSpPr/>
      </xdr:nvSpPr>
      <xdr:spPr>
        <a:xfrm>
          <a:off x="9588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67429</xdr:rowOff>
    </xdr:from>
    <xdr:ext cx="534377" cy="259045"/>
    <xdr:sp macro="" textlink="">
      <xdr:nvSpPr>
        <xdr:cNvPr id="413" name="テキスト ボックス 412"/>
        <xdr:cNvSpPr txBox="1"/>
      </xdr:nvSpPr>
      <xdr:spPr>
        <a:xfrm>
          <a:off x="9372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75794</xdr:rowOff>
    </xdr:from>
    <xdr:to>
      <xdr:col>12</xdr:col>
      <xdr:colOff>561975</xdr:colOff>
      <xdr:row>76</xdr:row>
      <xdr:rowOff>5944</xdr:rowOff>
    </xdr:to>
    <xdr:sp macro="" textlink="">
      <xdr:nvSpPr>
        <xdr:cNvPr id="414" name="フローチャート : 判断 413"/>
        <xdr:cNvSpPr/>
      </xdr:nvSpPr>
      <xdr:spPr>
        <a:xfrm>
          <a:off x="8699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22471</xdr:rowOff>
    </xdr:from>
    <xdr:ext cx="534377" cy="259045"/>
    <xdr:sp macro="" textlink="">
      <xdr:nvSpPr>
        <xdr:cNvPr id="415" name="テキスト ボックス 414"/>
        <xdr:cNvSpPr txBox="1"/>
      </xdr:nvSpPr>
      <xdr:spPr>
        <a:xfrm>
          <a:off x="8483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31522</xdr:rowOff>
    </xdr:from>
    <xdr:to>
      <xdr:col>15</xdr:col>
      <xdr:colOff>231775</xdr:colOff>
      <xdr:row>77</xdr:row>
      <xdr:rowOff>133122</xdr:rowOff>
    </xdr:to>
    <xdr:sp macro="" textlink="">
      <xdr:nvSpPr>
        <xdr:cNvPr id="421" name="円/楕円 420"/>
        <xdr:cNvSpPr/>
      </xdr:nvSpPr>
      <xdr:spPr>
        <a:xfrm>
          <a:off x="10426700" y="132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9949</xdr:rowOff>
    </xdr:from>
    <xdr:ext cx="469744" cy="259045"/>
    <xdr:sp macro="" textlink="">
      <xdr:nvSpPr>
        <xdr:cNvPr id="422" name="普通建設事業費 （ うち新規整備　）該当値テキスト"/>
        <xdr:cNvSpPr txBox="1"/>
      </xdr:nvSpPr>
      <xdr:spPr>
        <a:xfrm>
          <a:off x="10528300" y="1321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137440</xdr:rowOff>
    </xdr:from>
    <xdr:to>
      <xdr:col>14</xdr:col>
      <xdr:colOff>79375</xdr:colOff>
      <xdr:row>77</xdr:row>
      <xdr:rowOff>67590</xdr:rowOff>
    </xdr:to>
    <xdr:sp macro="" textlink="">
      <xdr:nvSpPr>
        <xdr:cNvPr id="423" name="円/楕円 422"/>
        <xdr:cNvSpPr/>
      </xdr:nvSpPr>
      <xdr:spPr>
        <a:xfrm>
          <a:off x="9588500" y="131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58717</xdr:rowOff>
    </xdr:from>
    <xdr:ext cx="469744" cy="259045"/>
    <xdr:sp macro="" textlink="">
      <xdr:nvSpPr>
        <xdr:cNvPr id="424" name="テキスト ボックス 423"/>
        <xdr:cNvSpPr txBox="1"/>
      </xdr:nvSpPr>
      <xdr:spPr>
        <a:xfrm>
          <a:off x="9404427" y="1326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95872</xdr:rowOff>
    </xdr:from>
    <xdr:to>
      <xdr:col>12</xdr:col>
      <xdr:colOff>561975</xdr:colOff>
      <xdr:row>78</xdr:row>
      <xdr:rowOff>26022</xdr:rowOff>
    </xdr:to>
    <xdr:sp macro="" textlink="">
      <xdr:nvSpPr>
        <xdr:cNvPr id="425" name="円/楕円 424"/>
        <xdr:cNvSpPr/>
      </xdr:nvSpPr>
      <xdr:spPr>
        <a:xfrm>
          <a:off x="8699500" y="132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17149</xdr:rowOff>
    </xdr:from>
    <xdr:ext cx="469744" cy="259045"/>
    <xdr:sp macro="" textlink="">
      <xdr:nvSpPr>
        <xdr:cNvPr id="426" name="テキスト ボックス 425"/>
        <xdr:cNvSpPr txBox="1"/>
      </xdr:nvSpPr>
      <xdr:spPr>
        <a:xfrm>
          <a:off x="8515427" y="1339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50" name="直線コネクタ 449"/>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51"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2" name="直線コネクタ 451"/>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3"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4" name="直線コネクタ 453"/>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146368</xdr:rowOff>
    </xdr:from>
    <xdr:to>
      <xdr:col>15</xdr:col>
      <xdr:colOff>180975</xdr:colOff>
      <xdr:row>98</xdr:row>
      <xdr:rowOff>16732</xdr:rowOff>
    </xdr:to>
    <xdr:cxnSp macro="">
      <xdr:nvCxnSpPr>
        <xdr:cNvPr id="455" name="直線コネクタ 454"/>
        <xdr:cNvCxnSpPr/>
      </xdr:nvCxnSpPr>
      <xdr:spPr>
        <a:xfrm>
          <a:off x="9639300" y="16777018"/>
          <a:ext cx="838200" cy="4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130903</xdr:rowOff>
    </xdr:from>
    <xdr:ext cx="534377" cy="259045"/>
    <xdr:sp macro="" textlink="">
      <xdr:nvSpPr>
        <xdr:cNvPr id="456" name="普通建設事業費 （ うち更新整備　）平均値テキスト"/>
        <xdr:cNvSpPr txBox="1"/>
      </xdr:nvSpPr>
      <xdr:spPr>
        <a:xfrm>
          <a:off x="10528300" y="1641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7" name="フローチャート : 判断 456"/>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91542</xdr:rowOff>
    </xdr:from>
    <xdr:to>
      <xdr:col>14</xdr:col>
      <xdr:colOff>28575</xdr:colOff>
      <xdr:row>97</xdr:row>
      <xdr:rowOff>146368</xdr:rowOff>
    </xdr:to>
    <xdr:cxnSp macro="">
      <xdr:nvCxnSpPr>
        <xdr:cNvPr id="458" name="直線コネクタ 457"/>
        <xdr:cNvCxnSpPr/>
      </xdr:nvCxnSpPr>
      <xdr:spPr>
        <a:xfrm>
          <a:off x="8750300" y="16722192"/>
          <a:ext cx="889000" cy="5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161500</xdr:rowOff>
    </xdr:from>
    <xdr:to>
      <xdr:col>14</xdr:col>
      <xdr:colOff>79375</xdr:colOff>
      <xdr:row>97</xdr:row>
      <xdr:rowOff>91650</xdr:rowOff>
    </xdr:to>
    <xdr:sp macro="" textlink="">
      <xdr:nvSpPr>
        <xdr:cNvPr id="459" name="フローチャート : 判断 458"/>
        <xdr:cNvSpPr/>
      </xdr:nvSpPr>
      <xdr:spPr>
        <a:xfrm>
          <a:off x="9588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108177</xdr:rowOff>
    </xdr:from>
    <xdr:ext cx="534377" cy="259045"/>
    <xdr:sp macro="" textlink="">
      <xdr:nvSpPr>
        <xdr:cNvPr id="460" name="テキスト ボックス 459"/>
        <xdr:cNvSpPr txBox="1"/>
      </xdr:nvSpPr>
      <xdr:spPr>
        <a:xfrm>
          <a:off x="9372111" y="163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61" name="フローチャート : 判断 460"/>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86383</xdr:rowOff>
    </xdr:from>
    <xdr:ext cx="534377" cy="259045"/>
    <xdr:sp macro="" textlink="">
      <xdr:nvSpPr>
        <xdr:cNvPr id="462" name="テキスト ボックス 461"/>
        <xdr:cNvSpPr txBox="1"/>
      </xdr:nvSpPr>
      <xdr:spPr>
        <a:xfrm>
          <a:off x="8483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137382</xdr:rowOff>
    </xdr:from>
    <xdr:to>
      <xdr:col>15</xdr:col>
      <xdr:colOff>231775</xdr:colOff>
      <xdr:row>98</xdr:row>
      <xdr:rowOff>67532</xdr:rowOff>
    </xdr:to>
    <xdr:sp macro="" textlink="">
      <xdr:nvSpPr>
        <xdr:cNvPr id="468" name="円/楕円 467"/>
        <xdr:cNvSpPr/>
      </xdr:nvSpPr>
      <xdr:spPr>
        <a:xfrm>
          <a:off x="10426700" y="1676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52309</xdr:rowOff>
    </xdr:from>
    <xdr:ext cx="534377" cy="259045"/>
    <xdr:sp macro="" textlink="">
      <xdr:nvSpPr>
        <xdr:cNvPr id="469" name="普通建設事業費 （ うち更新整備　）該当値テキスト"/>
        <xdr:cNvSpPr txBox="1"/>
      </xdr:nvSpPr>
      <xdr:spPr>
        <a:xfrm>
          <a:off x="10528300" y="166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10,455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95568</xdr:rowOff>
    </xdr:from>
    <xdr:to>
      <xdr:col>14</xdr:col>
      <xdr:colOff>79375</xdr:colOff>
      <xdr:row>98</xdr:row>
      <xdr:rowOff>25718</xdr:rowOff>
    </xdr:to>
    <xdr:sp macro="" textlink="">
      <xdr:nvSpPr>
        <xdr:cNvPr id="470" name="円/楕円 469"/>
        <xdr:cNvSpPr/>
      </xdr:nvSpPr>
      <xdr:spPr>
        <a:xfrm>
          <a:off x="9588500" y="167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16845</xdr:rowOff>
    </xdr:from>
    <xdr:ext cx="534377" cy="259045"/>
    <xdr:sp macro="" textlink="">
      <xdr:nvSpPr>
        <xdr:cNvPr id="471" name="テキスト ボックス 470"/>
        <xdr:cNvSpPr txBox="1"/>
      </xdr:nvSpPr>
      <xdr:spPr>
        <a:xfrm>
          <a:off x="9372111" y="168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40742</xdr:rowOff>
    </xdr:from>
    <xdr:to>
      <xdr:col>12</xdr:col>
      <xdr:colOff>561975</xdr:colOff>
      <xdr:row>97</xdr:row>
      <xdr:rowOff>142342</xdr:rowOff>
    </xdr:to>
    <xdr:sp macro="" textlink="">
      <xdr:nvSpPr>
        <xdr:cNvPr id="472" name="円/楕円 471"/>
        <xdr:cNvSpPr/>
      </xdr:nvSpPr>
      <xdr:spPr>
        <a:xfrm>
          <a:off x="8699500" y="166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133469</xdr:rowOff>
    </xdr:from>
    <xdr:ext cx="534377" cy="259045"/>
    <xdr:sp macro="" textlink="">
      <xdr:nvSpPr>
        <xdr:cNvPr id="473" name="テキスト ボックス 472"/>
        <xdr:cNvSpPr txBox="1"/>
      </xdr:nvSpPr>
      <xdr:spPr>
        <a:xfrm>
          <a:off x="8483111" y="1676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7" name="テキスト ボックス 48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9" name="テキスト ボックス 48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1" name="テキスト ボックス 49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3" name="テキスト ボックス 49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5" name="テキスト ボックス 49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499" name="直線コネクタ 498"/>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2"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3" name="直線コネクタ 502"/>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4" name="直線コネクタ 50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147961</xdr:rowOff>
    </xdr:from>
    <xdr:ext cx="469744" cy="259045"/>
    <xdr:sp macro="" textlink="">
      <xdr:nvSpPr>
        <xdr:cNvPr id="505" name="災害復旧事業費平均値テキスト"/>
        <xdr:cNvSpPr txBox="1"/>
      </xdr:nvSpPr>
      <xdr:spPr>
        <a:xfrm>
          <a:off x="16370300" y="649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6" name="フローチャート : 判断 505"/>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7" name="直線コネクタ 50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107613</xdr:rowOff>
    </xdr:from>
    <xdr:to>
      <xdr:col>22</xdr:col>
      <xdr:colOff>415925</xdr:colOff>
      <xdr:row>39</xdr:row>
      <xdr:rowOff>37763</xdr:rowOff>
    </xdr:to>
    <xdr:sp macro="" textlink="">
      <xdr:nvSpPr>
        <xdr:cNvPr id="508" name="フローチャート : 判断 507"/>
        <xdr:cNvSpPr/>
      </xdr:nvSpPr>
      <xdr:spPr>
        <a:xfrm>
          <a:off x="15430500" y="66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54289</xdr:rowOff>
    </xdr:from>
    <xdr:ext cx="469744" cy="259045"/>
    <xdr:sp macro="" textlink="">
      <xdr:nvSpPr>
        <xdr:cNvPr id="509" name="テキスト ボックス 508"/>
        <xdr:cNvSpPr txBox="1"/>
      </xdr:nvSpPr>
      <xdr:spPr>
        <a:xfrm>
          <a:off x="15246427" y="63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10" name="直線コネクタ 50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158525</xdr:rowOff>
    </xdr:from>
    <xdr:to>
      <xdr:col>21</xdr:col>
      <xdr:colOff>212725</xdr:colOff>
      <xdr:row>39</xdr:row>
      <xdr:rowOff>88675</xdr:rowOff>
    </xdr:to>
    <xdr:sp macro="" textlink="">
      <xdr:nvSpPr>
        <xdr:cNvPr id="511" name="フローチャート : 判断 510"/>
        <xdr:cNvSpPr/>
      </xdr:nvSpPr>
      <xdr:spPr>
        <a:xfrm>
          <a:off x="14541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105202</xdr:rowOff>
    </xdr:from>
    <xdr:ext cx="469744" cy="259045"/>
    <xdr:sp macro="" textlink="">
      <xdr:nvSpPr>
        <xdr:cNvPr id="512" name="テキスト ボックス 511"/>
        <xdr:cNvSpPr txBox="1"/>
      </xdr:nvSpPr>
      <xdr:spPr>
        <a:xfrm>
          <a:off x="14357427" y="644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3" name="直線コネクタ 51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115483</xdr:rowOff>
    </xdr:from>
    <xdr:to>
      <xdr:col>20</xdr:col>
      <xdr:colOff>9525</xdr:colOff>
      <xdr:row>39</xdr:row>
      <xdr:rowOff>45633</xdr:rowOff>
    </xdr:to>
    <xdr:sp macro="" textlink="">
      <xdr:nvSpPr>
        <xdr:cNvPr id="514" name="フローチャート : 判断 513"/>
        <xdr:cNvSpPr/>
      </xdr:nvSpPr>
      <xdr:spPr>
        <a:xfrm>
          <a:off x="13652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62160</xdr:rowOff>
    </xdr:from>
    <xdr:ext cx="469744" cy="259045"/>
    <xdr:sp macro="" textlink="">
      <xdr:nvSpPr>
        <xdr:cNvPr id="515" name="テキスト ボックス 514"/>
        <xdr:cNvSpPr txBox="1"/>
      </xdr:nvSpPr>
      <xdr:spPr>
        <a:xfrm>
          <a:off x="13468427" y="640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6" name="フローチャート : 判断 515"/>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62911</xdr:rowOff>
    </xdr:from>
    <xdr:ext cx="469744" cy="259045"/>
    <xdr:sp macro="" textlink="">
      <xdr:nvSpPr>
        <xdr:cNvPr id="517" name="テキスト ボックス 516"/>
        <xdr:cNvSpPr txBox="1"/>
      </xdr:nvSpPr>
      <xdr:spPr>
        <a:xfrm>
          <a:off x="12579427" y="640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3" name="円/楕円 52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4"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5" name="円/楕円 52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6" name="テキスト ボックス 525"/>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7" name="円/楕円 52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8" name="テキスト ボックス 527"/>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9" name="円/楕円 52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30" name="テキスト ボックス 529"/>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31" name="円/楕円 53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2" name="テキスト ボックス 531"/>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5" name="直線コネクタ 604"/>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6"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7" name="直線コネクタ 606"/>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8"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09" name="直線コネクタ 608"/>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129451</xdr:rowOff>
    </xdr:from>
    <xdr:to>
      <xdr:col>23</xdr:col>
      <xdr:colOff>517525</xdr:colOff>
      <xdr:row>76</xdr:row>
      <xdr:rowOff>153054</xdr:rowOff>
    </xdr:to>
    <xdr:cxnSp macro="">
      <xdr:nvCxnSpPr>
        <xdr:cNvPr id="610" name="直線コネクタ 609"/>
        <xdr:cNvCxnSpPr/>
      </xdr:nvCxnSpPr>
      <xdr:spPr>
        <a:xfrm>
          <a:off x="15481300" y="13159651"/>
          <a:ext cx="838200" cy="2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17556</xdr:rowOff>
    </xdr:from>
    <xdr:ext cx="534377" cy="259045"/>
    <xdr:sp macro="" textlink="">
      <xdr:nvSpPr>
        <xdr:cNvPr id="611" name="公債費平均値テキスト"/>
        <xdr:cNvSpPr txBox="1"/>
      </xdr:nvSpPr>
      <xdr:spPr>
        <a:xfrm>
          <a:off x="16370300" y="1287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2" name="フローチャート : 判断 611"/>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102552</xdr:rowOff>
    </xdr:from>
    <xdr:to>
      <xdr:col>22</xdr:col>
      <xdr:colOff>365125</xdr:colOff>
      <xdr:row>76</xdr:row>
      <xdr:rowOff>129451</xdr:rowOff>
    </xdr:to>
    <xdr:cxnSp macro="">
      <xdr:nvCxnSpPr>
        <xdr:cNvPr id="613" name="直線コネクタ 612"/>
        <xdr:cNvCxnSpPr/>
      </xdr:nvCxnSpPr>
      <xdr:spPr>
        <a:xfrm>
          <a:off x="14592300" y="13132752"/>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135534</xdr:rowOff>
    </xdr:from>
    <xdr:to>
      <xdr:col>22</xdr:col>
      <xdr:colOff>415925</xdr:colOff>
      <xdr:row>76</xdr:row>
      <xdr:rowOff>65684</xdr:rowOff>
    </xdr:to>
    <xdr:sp macro="" textlink="">
      <xdr:nvSpPr>
        <xdr:cNvPr id="614" name="フローチャート : 判断 613"/>
        <xdr:cNvSpPr/>
      </xdr:nvSpPr>
      <xdr:spPr>
        <a:xfrm>
          <a:off x="15430500" y="1299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82211</xdr:rowOff>
    </xdr:from>
    <xdr:ext cx="534377" cy="259045"/>
    <xdr:sp macro="" textlink="">
      <xdr:nvSpPr>
        <xdr:cNvPr id="615" name="テキスト ボックス 614"/>
        <xdr:cNvSpPr txBox="1"/>
      </xdr:nvSpPr>
      <xdr:spPr>
        <a:xfrm>
          <a:off x="15214111" y="127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67024</xdr:rowOff>
    </xdr:from>
    <xdr:to>
      <xdr:col>21</xdr:col>
      <xdr:colOff>161925</xdr:colOff>
      <xdr:row>76</xdr:row>
      <xdr:rowOff>102552</xdr:rowOff>
    </xdr:to>
    <xdr:cxnSp macro="">
      <xdr:nvCxnSpPr>
        <xdr:cNvPr id="616" name="直線コネクタ 615"/>
        <xdr:cNvCxnSpPr/>
      </xdr:nvCxnSpPr>
      <xdr:spPr>
        <a:xfrm>
          <a:off x="13703300" y="13097224"/>
          <a:ext cx="889000" cy="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7" name="フローチャート : 判断 616"/>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11289</xdr:rowOff>
    </xdr:from>
    <xdr:ext cx="534377" cy="259045"/>
    <xdr:sp macro="" textlink="">
      <xdr:nvSpPr>
        <xdr:cNvPr id="618" name="テキスト ボックス 617"/>
        <xdr:cNvSpPr txBox="1"/>
      </xdr:nvSpPr>
      <xdr:spPr>
        <a:xfrm>
          <a:off x="14325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67024</xdr:rowOff>
    </xdr:from>
    <xdr:to>
      <xdr:col>19</xdr:col>
      <xdr:colOff>644525</xdr:colOff>
      <xdr:row>76</xdr:row>
      <xdr:rowOff>73597</xdr:rowOff>
    </xdr:to>
    <xdr:cxnSp macro="">
      <xdr:nvCxnSpPr>
        <xdr:cNvPr id="619" name="直線コネクタ 618"/>
        <xdr:cNvCxnSpPr/>
      </xdr:nvCxnSpPr>
      <xdr:spPr>
        <a:xfrm flipV="1">
          <a:off x="12814300" y="13097224"/>
          <a:ext cx="8890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0" name="フローチャート : 判断 619"/>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165898</xdr:rowOff>
    </xdr:from>
    <xdr:ext cx="534377" cy="259045"/>
    <xdr:sp macro="" textlink="">
      <xdr:nvSpPr>
        <xdr:cNvPr id="621" name="テキスト ボックス 620"/>
        <xdr:cNvSpPr txBox="1"/>
      </xdr:nvSpPr>
      <xdr:spPr>
        <a:xfrm>
          <a:off x="13436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2" name="フローチャート : 判断 621"/>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157402</xdr:rowOff>
    </xdr:from>
    <xdr:ext cx="534377" cy="259045"/>
    <xdr:sp macro="" textlink="">
      <xdr:nvSpPr>
        <xdr:cNvPr id="623" name="テキスト ボックス 622"/>
        <xdr:cNvSpPr txBox="1"/>
      </xdr:nvSpPr>
      <xdr:spPr>
        <a:xfrm>
          <a:off x="12547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102254</xdr:rowOff>
    </xdr:from>
    <xdr:to>
      <xdr:col>23</xdr:col>
      <xdr:colOff>568325</xdr:colOff>
      <xdr:row>77</xdr:row>
      <xdr:rowOff>32404</xdr:rowOff>
    </xdr:to>
    <xdr:sp macro="" textlink="">
      <xdr:nvSpPr>
        <xdr:cNvPr id="629" name="円/楕円 628"/>
        <xdr:cNvSpPr/>
      </xdr:nvSpPr>
      <xdr:spPr>
        <a:xfrm>
          <a:off x="16268700" y="1313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80681</xdr:rowOff>
    </xdr:from>
    <xdr:ext cx="534377" cy="259045"/>
    <xdr:sp macro="" textlink="">
      <xdr:nvSpPr>
        <xdr:cNvPr id="630" name="公債費該当値テキスト"/>
        <xdr:cNvSpPr txBox="1"/>
      </xdr:nvSpPr>
      <xdr:spPr>
        <a:xfrm>
          <a:off x="16370300" y="1311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21,299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78651</xdr:rowOff>
    </xdr:from>
    <xdr:to>
      <xdr:col>22</xdr:col>
      <xdr:colOff>415925</xdr:colOff>
      <xdr:row>77</xdr:row>
      <xdr:rowOff>8801</xdr:rowOff>
    </xdr:to>
    <xdr:sp macro="" textlink="">
      <xdr:nvSpPr>
        <xdr:cNvPr id="631" name="円/楕円 630"/>
        <xdr:cNvSpPr/>
      </xdr:nvSpPr>
      <xdr:spPr>
        <a:xfrm>
          <a:off x="15430500" y="1310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171378</xdr:rowOff>
    </xdr:from>
    <xdr:ext cx="534377" cy="259045"/>
    <xdr:sp macro="" textlink="">
      <xdr:nvSpPr>
        <xdr:cNvPr id="632" name="テキスト ボックス 631"/>
        <xdr:cNvSpPr txBox="1"/>
      </xdr:nvSpPr>
      <xdr:spPr>
        <a:xfrm>
          <a:off x="15214111" y="1320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51752</xdr:rowOff>
    </xdr:from>
    <xdr:to>
      <xdr:col>21</xdr:col>
      <xdr:colOff>212725</xdr:colOff>
      <xdr:row>76</xdr:row>
      <xdr:rowOff>153352</xdr:rowOff>
    </xdr:to>
    <xdr:sp macro="" textlink="">
      <xdr:nvSpPr>
        <xdr:cNvPr id="633" name="円/楕円 632"/>
        <xdr:cNvSpPr/>
      </xdr:nvSpPr>
      <xdr:spPr>
        <a:xfrm>
          <a:off x="14541500" y="1308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144479</xdr:rowOff>
    </xdr:from>
    <xdr:ext cx="534377" cy="259045"/>
    <xdr:sp macro="" textlink="">
      <xdr:nvSpPr>
        <xdr:cNvPr id="634" name="テキスト ボックス 633"/>
        <xdr:cNvSpPr txBox="1"/>
      </xdr:nvSpPr>
      <xdr:spPr>
        <a:xfrm>
          <a:off x="14325111" y="131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16224</xdr:rowOff>
    </xdr:from>
    <xdr:to>
      <xdr:col>20</xdr:col>
      <xdr:colOff>9525</xdr:colOff>
      <xdr:row>76</xdr:row>
      <xdr:rowOff>117824</xdr:rowOff>
    </xdr:to>
    <xdr:sp macro="" textlink="">
      <xdr:nvSpPr>
        <xdr:cNvPr id="635" name="円/楕円 634"/>
        <xdr:cNvSpPr/>
      </xdr:nvSpPr>
      <xdr:spPr>
        <a:xfrm>
          <a:off x="13652500" y="1304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108951</xdr:rowOff>
    </xdr:from>
    <xdr:ext cx="534377" cy="259045"/>
    <xdr:sp macro="" textlink="">
      <xdr:nvSpPr>
        <xdr:cNvPr id="636" name="テキスト ボックス 635"/>
        <xdr:cNvSpPr txBox="1"/>
      </xdr:nvSpPr>
      <xdr:spPr>
        <a:xfrm>
          <a:off x="13436111" y="1313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22797</xdr:rowOff>
    </xdr:from>
    <xdr:to>
      <xdr:col>18</xdr:col>
      <xdr:colOff>492125</xdr:colOff>
      <xdr:row>76</xdr:row>
      <xdr:rowOff>124397</xdr:rowOff>
    </xdr:to>
    <xdr:sp macro="" textlink="">
      <xdr:nvSpPr>
        <xdr:cNvPr id="637" name="円/楕円 636"/>
        <xdr:cNvSpPr/>
      </xdr:nvSpPr>
      <xdr:spPr>
        <a:xfrm>
          <a:off x="12763500" y="130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115524</xdr:rowOff>
    </xdr:from>
    <xdr:ext cx="534377" cy="259045"/>
    <xdr:sp macro="" textlink="">
      <xdr:nvSpPr>
        <xdr:cNvPr id="638" name="テキスト ボックス 637"/>
        <xdr:cNvSpPr txBox="1"/>
      </xdr:nvSpPr>
      <xdr:spPr>
        <a:xfrm>
          <a:off x="12547111" y="1314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40260</xdr:rowOff>
    </xdr:from>
    <xdr:to>
      <xdr:col>23</xdr:col>
      <xdr:colOff>516889</xdr:colOff>
      <xdr:row>98</xdr:row>
      <xdr:rowOff>135951</xdr:rowOff>
    </xdr:to>
    <xdr:cxnSp macro="">
      <xdr:nvCxnSpPr>
        <xdr:cNvPr id="660" name="直線コネクタ 659"/>
        <xdr:cNvCxnSpPr/>
      </xdr:nvCxnSpPr>
      <xdr:spPr>
        <a:xfrm flipV="1">
          <a:off x="16317595" y="15813660"/>
          <a:ext cx="1269" cy="112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139778</xdr:rowOff>
    </xdr:from>
    <xdr:ext cx="313932" cy="259045"/>
    <xdr:sp macro="" textlink="">
      <xdr:nvSpPr>
        <xdr:cNvPr id="661"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98</xdr:row>
      <xdr:rowOff>135951</xdr:rowOff>
    </xdr:from>
    <xdr:to>
      <xdr:col>23</xdr:col>
      <xdr:colOff>606425</xdr:colOff>
      <xdr:row>98</xdr:row>
      <xdr:rowOff>135951</xdr:rowOff>
    </xdr:to>
    <xdr:cxnSp macro="">
      <xdr:nvCxnSpPr>
        <xdr:cNvPr id="662" name="直線コネクタ 661"/>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158387</xdr:rowOff>
    </xdr:from>
    <xdr:ext cx="534377" cy="259045"/>
    <xdr:sp macro="" textlink="">
      <xdr:nvSpPr>
        <xdr:cNvPr id="663" name="積立金最大値テキスト"/>
        <xdr:cNvSpPr txBox="1"/>
      </xdr:nvSpPr>
      <xdr:spPr>
        <a:xfrm>
          <a:off x="16370300" y="155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92</xdr:row>
      <xdr:rowOff>40260</xdr:rowOff>
    </xdr:from>
    <xdr:to>
      <xdr:col>23</xdr:col>
      <xdr:colOff>606425</xdr:colOff>
      <xdr:row>92</xdr:row>
      <xdr:rowOff>40260</xdr:rowOff>
    </xdr:to>
    <xdr:cxnSp macro="">
      <xdr:nvCxnSpPr>
        <xdr:cNvPr id="664" name="直線コネクタ 663"/>
        <xdr:cNvCxnSpPr/>
      </xdr:nvCxnSpPr>
      <xdr:spPr>
        <a:xfrm>
          <a:off x="16230600" y="1581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54432</xdr:rowOff>
    </xdr:from>
    <xdr:to>
      <xdr:col>23</xdr:col>
      <xdr:colOff>517525</xdr:colOff>
      <xdr:row>98</xdr:row>
      <xdr:rowOff>57770</xdr:rowOff>
    </xdr:to>
    <xdr:cxnSp macro="">
      <xdr:nvCxnSpPr>
        <xdr:cNvPr id="665" name="直線コネクタ 664"/>
        <xdr:cNvCxnSpPr/>
      </xdr:nvCxnSpPr>
      <xdr:spPr>
        <a:xfrm>
          <a:off x="15481300" y="16856532"/>
          <a:ext cx="8382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118680</xdr:rowOff>
    </xdr:from>
    <xdr:ext cx="469744" cy="259045"/>
    <xdr:sp macro="" textlink="">
      <xdr:nvSpPr>
        <xdr:cNvPr id="666" name="積立金平均値テキスト"/>
        <xdr:cNvSpPr txBox="1"/>
      </xdr:nvSpPr>
      <xdr:spPr>
        <a:xfrm>
          <a:off x="16370300" y="16406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95803</xdr:rowOff>
    </xdr:from>
    <xdr:to>
      <xdr:col>23</xdr:col>
      <xdr:colOff>568325</xdr:colOff>
      <xdr:row>97</xdr:row>
      <xdr:rowOff>25953</xdr:rowOff>
    </xdr:to>
    <xdr:sp macro="" textlink="">
      <xdr:nvSpPr>
        <xdr:cNvPr id="667" name="フローチャート : 判断 666"/>
        <xdr:cNvSpPr/>
      </xdr:nvSpPr>
      <xdr:spPr>
        <a:xfrm>
          <a:off x="162687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54432</xdr:rowOff>
    </xdr:from>
    <xdr:to>
      <xdr:col>22</xdr:col>
      <xdr:colOff>365125</xdr:colOff>
      <xdr:row>98</xdr:row>
      <xdr:rowOff>79167</xdr:rowOff>
    </xdr:to>
    <xdr:cxnSp macro="">
      <xdr:nvCxnSpPr>
        <xdr:cNvPr id="668" name="直線コネクタ 667"/>
        <xdr:cNvCxnSpPr/>
      </xdr:nvCxnSpPr>
      <xdr:spPr>
        <a:xfrm flipV="1">
          <a:off x="14592300" y="16856532"/>
          <a:ext cx="8890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80671</xdr:rowOff>
    </xdr:from>
    <xdr:to>
      <xdr:col>22</xdr:col>
      <xdr:colOff>415925</xdr:colOff>
      <xdr:row>97</xdr:row>
      <xdr:rowOff>10821</xdr:rowOff>
    </xdr:to>
    <xdr:sp macro="" textlink="">
      <xdr:nvSpPr>
        <xdr:cNvPr id="669" name="フローチャート : 判断 668"/>
        <xdr:cNvSpPr/>
      </xdr:nvSpPr>
      <xdr:spPr>
        <a:xfrm>
          <a:off x="15430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27348</xdr:rowOff>
    </xdr:from>
    <xdr:ext cx="469744" cy="259045"/>
    <xdr:sp macro="" textlink="">
      <xdr:nvSpPr>
        <xdr:cNvPr id="670" name="テキスト ボックス 669"/>
        <xdr:cNvSpPr txBox="1"/>
      </xdr:nvSpPr>
      <xdr:spPr>
        <a:xfrm>
          <a:off x="15246427"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79167</xdr:rowOff>
    </xdr:from>
    <xdr:to>
      <xdr:col>21</xdr:col>
      <xdr:colOff>161925</xdr:colOff>
      <xdr:row>98</xdr:row>
      <xdr:rowOff>91236</xdr:rowOff>
    </xdr:to>
    <xdr:cxnSp macro="">
      <xdr:nvCxnSpPr>
        <xdr:cNvPr id="671" name="直線コネクタ 670"/>
        <xdr:cNvCxnSpPr/>
      </xdr:nvCxnSpPr>
      <xdr:spPr>
        <a:xfrm flipV="1">
          <a:off x="13703300" y="16881267"/>
          <a:ext cx="889000" cy="1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72" name="フローチャート : 判断 671"/>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147911</xdr:rowOff>
    </xdr:from>
    <xdr:ext cx="469744" cy="259045"/>
    <xdr:sp macro="" textlink="">
      <xdr:nvSpPr>
        <xdr:cNvPr id="673" name="テキスト ボックス 672"/>
        <xdr:cNvSpPr txBox="1"/>
      </xdr:nvSpPr>
      <xdr:spPr>
        <a:xfrm>
          <a:off x="14357427" y="162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91236</xdr:rowOff>
    </xdr:from>
    <xdr:to>
      <xdr:col>19</xdr:col>
      <xdr:colOff>644525</xdr:colOff>
      <xdr:row>98</xdr:row>
      <xdr:rowOff>91466</xdr:rowOff>
    </xdr:to>
    <xdr:cxnSp macro="">
      <xdr:nvCxnSpPr>
        <xdr:cNvPr id="674" name="直線コネクタ 673"/>
        <xdr:cNvCxnSpPr/>
      </xdr:nvCxnSpPr>
      <xdr:spPr>
        <a:xfrm flipV="1">
          <a:off x="12814300" y="16893336"/>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5" name="フローチャート : 判断 674"/>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10706</xdr:rowOff>
    </xdr:from>
    <xdr:ext cx="534377" cy="259045"/>
    <xdr:sp macro="" textlink="">
      <xdr:nvSpPr>
        <xdr:cNvPr id="676" name="テキスト ボックス 675"/>
        <xdr:cNvSpPr txBox="1"/>
      </xdr:nvSpPr>
      <xdr:spPr>
        <a:xfrm>
          <a:off x="13436111" y="159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7" name="フローチャート : 判断 676"/>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8" name="テキスト ボックス 677"/>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6970</xdr:rowOff>
    </xdr:from>
    <xdr:to>
      <xdr:col>23</xdr:col>
      <xdr:colOff>568325</xdr:colOff>
      <xdr:row>98</xdr:row>
      <xdr:rowOff>108570</xdr:rowOff>
    </xdr:to>
    <xdr:sp macro="" textlink="">
      <xdr:nvSpPr>
        <xdr:cNvPr id="684" name="円/楕円 683"/>
        <xdr:cNvSpPr/>
      </xdr:nvSpPr>
      <xdr:spPr>
        <a:xfrm>
          <a:off x="16268700" y="1680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93347</xdr:rowOff>
    </xdr:from>
    <xdr:ext cx="469744" cy="259045"/>
    <xdr:sp macro="" textlink="">
      <xdr:nvSpPr>
        <xdr:cNvPr id="685" name="積立金該当値テキスト"/>
        <xdr:cNvSpPr txBox="1"/>
      </xdr:nvSpPr>
      <xdr:spPr>
        <a:xfrm>
          <a:off x="16370300" y="1672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3632</xdr:rowOff>
    </xdr:from>
    <xdr:to>
      <xdr:col>22</xdr:col>
      <xdr:colOff>415925</xdr:colOff>
      <xdr:row>98</xdr:row>
      <xdr:rowOff>105232</xdr:rowOff>
    </xdr:to>
    <xdr:sp macro="" textlink="">
      <xdr:nvSpPr>
        <xdr:cNvPr id="686" name="円/楕円 685"/>
        <xdr:cNvSpPr/>
      </xdr:nvSpPr>
      <xdr:spPr>
        <a:xfrm>
          <a:off x="15430500" y="1680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96359</xdr:rowOff>
    </xdr:from>
    <xdr:ext cx="469744" cy="259045"/>
    <xdr:sp macro="" textlink="">
      <xdr:nvSpPr>
        <xdr:cNvPr id="687" name="テキスト ボックス 686"/>
        <xdr:cNvSpPr txBox="1"/>
      </xdr:nvSpPr>
      <xdr:spPr>
        <a:xfrm>
          <a:off x="15246427" y="1689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28367</xdr:rowOff>
    </xdr:from>
    <xdr:to>
      <xdr:col>21</xdr:col>
      <xdr:colOff>212725</xdr:colOff>
      <xdr:row>98</xdr:row>
      <xdr:rowOff>129967</xdr:rowOff>
    </xdr:to>
    <xdr:sp macro="" textlink="">
      <xdr:nvSpPr>
        <xdr:cNvPr id="688" name="円/楕円 687"/>
        <xdr:cNvSpPr/>
      </xdr:nvSpPr>
      <xdr:spPr>
        <a:xfrm>
          <a:off x="14541500" y="168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121094</xdr:rowOff>
    </xdr:from>
    <xdr:ext cx="469744" cy="259045"/>
    <xdr:sp macro="" textlink="">
      <xdr:nvSpPr>
        <xdr:cNvPr id="689" name="テキスト ボックス 688"/>
        <xdr:cNvSpPr txBox="1"/>
      </xdr:nvSpPr>
      <xdr:spPr>
        <a:xfrm>
          <a:off x="14357427" y="1692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40436</xdr:rowOff>
    </xdr:from>
    <xdr:to>
      <xdr:col>20</xdr:col>
      <xdr:colOff>9525</xdr:colOff>
      <xdr:row>98</xdr:row>
      <xdr:rowOff>142036</xdr:rowOff>
    </xdr:to>
    <xdr:sp macro="" textlink="">
      <xdr:nvSpPr>
        <xdr:cNvPr id="690" name="円/楕円 689"/>
        <xdr:cNvSpPr/>
      </xdr:nvSpPr>
      <xdr:spPr>
        <a:xfrm>
          <a:off x="13652500" y="1684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133163</xdr:rowOff>
    </xdr:from>
    <xdr:ext cx="469744" cy="259045"/>
    <xdr:sp macro="" textlink="">
      <xdr:nvSpPr>
        <xdr:cNvPr id="691" name="テキスト ボックス 690"/>
        <xdr:cNvSpPr txBox="1"/>
      </xdr:nvSpPr>
      <xdr:spPr>
        <a:xfrm>
          <a:off x="13468427" y="169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40666</xdr:rowOff>
    </xdr:from>
    <xdr:to>
      <xdr:col>18</xdr:col>
      <xdr:colOff>492125</xdr:colOff>
      <xdr:row>98</xdr:row>
      <xdr:rowOff>142266</xdr:rowOff>
    </xdr:to>
    <xdr:sp macro="" textlink="">
      <xdr:nvSpPr>
        <xdr:cNvPr id="692" name="円/楕円 691"/>
        <xdr:cNvSpPr/>
      </xdr:nvSpPr>
      <xdr:spPr>
        <a:xfrm>
          <a:off x="12763500" y="1684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133393</xdr:rowOff>
    </xdr:from>
    <xdr:ext cx="469744" cy="259045"/>
    <xdr:sp macro="" textlink="">
      <xdr:nvSpPr>
        <xdr:cNvPr id="693" name="テキスト ボックス 692"/>
        <xdr:cNvSpPr txBox="1"/>
      </xdr:nvSpPr>
      <xdr:spPr>
        <a:xfrm>
          <a:off x="12579427" y="169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7" name="テキスト ボックス 70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9" name="テキスト ボックス 70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1" name="テキスト ボックス 71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5" name="直線コネクタ 714"/>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8"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19" name="直線コネクタ 718"/>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43654</xdr:rowOff>
    </xdr:from>
    <xdr:ext cx="378565" cy="259045"/>
    <xdr:sp macro="" textlink="">
      <xdr:nvSpPr>
        <xdr:cNvPr id="721" name="投資及び出資金平均値テキスト"/>
        <xdr:cNvSpPr txBox="1"/>
      </xdr:nvSpPr>
      <xdr:spPr>
        <a:xfrm>
          <a:off x="22212300" y="6215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22" name="フローチャート : 判断 721"/>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138735</xdr:rowOff>
    </xdr:from>
    <xdr:to>
      <xdr:col>31</xdr:col>
      <xdr:colOff>85725</xdr:colOff>
      <xdr:row>37</xdr:row>
      <xdr:rowOff>68885</xdr:rowOff>
    </xdr:to>
    <xdr:sp macro="" textlink="">
      <xdr:nvSpPr>
        <xdr:cNvPr id="724" name="フローチャート : 判断 723"/>
        <xdr:cNvSpPr/>
      </xdr:nvSpPr>
      <xdr:spPr>
        <a:xfrm>
          <a:off x="2127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85412</xdr:rowOff>
    </xdr:from>
    <xdr:ext cx="378565" cy="259045"/>
    <xdr:sp macro="" textlink="">
      <xdr:nvSpPr>
        <xdr:cNvPr id="725" name="テキスト ボックス 724"/>
        <xdr:cNvSpPr txBox="1"/>
      </xdr:nvSpPr>
      <xdr:spPr>
        <a:xfrm>
          <a:off x="21134017" y="6086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7" name="フローチャート : 判断 726"/>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124731</xdr:rowOff>
    </xdr:from>
    <xdr:ext cx="378565" cy="259045"/>
    <xdr:sp macro="" textlink="">
      <xdr:nvSpPr>
        <xdr:cNvPr id="728" name="テキスト ボックス 727"/>
        <xdr:cNvSpPr txBox="1"/>
      </xdr:nvSpPr>
      <xdr:spPr>
        <a:xfrm>
          <a:off x="20245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xdr:rowOff>
    </xdr:from>
    <xdr:to>
      <xdr:col>28</xdr:col>
      <xdr:colOff>365125</xdr:colOff>
      <xdr:row>37</xdr:row>
      <xdr:rowOff>111404</xdr:rowOff>
    </xdr:to>
    <xdr:sp macro="" textlink="">
      <xdr:nvSpPr>
        <xdr:cNvPr id="730" name="フローチャート : 判断 729"/>
        <xdr:cNvSpPr/>
      </xdr:nvSpPr>
      <xdr:spPr>
        <a:xfrm>
          <a:off x="19494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127931</xdr:rowOff>
    </xdr:from>
    <xdr:ext cx="378565" cy="259045"/>
    <xdr:sp macro="" textlink="">
      <xdr:nvSpPr>
        <xdr:cNvPr id="731" name="テキスト ボックス 730"/>
        <xdr:cNvSpPr txBox="1"/>
      </xdr:nvSpPr>
      <xdr:spPr>
        <a:xfrm>
          <a:off x="19356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7061</xdr:rowOff>
    </xdr:from>
    <xdr:to>
      <xdr:col>27</xdr:col>
      <xdr:colOff>161925</xdr:colOff>
      <xdr:row>37</xdr:row>
      <xdr:rowOff>108661</xdr:rowOff>
    </xdr:to>
    <xdr:sp macro="" textlink="">
      <xdr:nvSpPr>
        <xdr:cNvPr id="732" name="フローチャート : 判断 731"/>
        <xdr:cNvSpPr/>
      </xdr:nvSpPr>
      <xdr:spPr>
        <a:xfrm>
          <a:off x="18605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125188</xdr:rowOff>
    </xdr:from>
    <xdr:ext cx="378565" cy="259045"/>
    <xdr:sp macro="" textlink="">
      <xdr:nvSpPr>
        <xdr:cNvPr id="733" name="テキスト ボックス 732"/>
        <xdr:cNvSpPr txBox="1"/>
      </xdr:nvSpPr>
      <xdr:spPr>
        <a:xfrm>
          <a:off x="18467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2" name="テキスト ボックス 74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3" name="円/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4" name="テキスト ボックス 74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5" name="円/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6" name="テキスト ボックス 74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7" name="円/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8" name="テキスト ボックス 74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70" name="直線コネクタ 769"/>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2" name="直線コネクタ 77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3"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4" name="直線コネクタ 773"/>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26498</xdr:rowOff>
    </xdr:from>
    <xdr:to>
      <xdr:col>32</xdr:col>
      <xdr:colOff>187325</xdr:colOff>
      <xdr:row>58</xdr:row>
      <xdr:rowOff>70891</xdr:rowOff>
    </xdr:to>
    <xdr:cxnSp macro="">
      <xdr:nvCxnSpPr>
        <xdr:cNvPr id="775" name="直線コネクタ 774"/>
        <xdr:cNvCxnSpPr/>
      </xdr:nvCxnSpPr>
      <xdr:spPr>
        <a:xfrm>
          <a:off x="21323300" y="9970598"/>
          <a:ext cx="838200" cy="4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131939</xdr:rowOff>
    </xdr:from>
    <xdr:ext cx="469744" cy="259045"/>
    <xdr:sp macro="" textlink="">
      <xdr:nvSpPr>
        <xdr:cNvPr id="776" name="貸付金平均値テキスト"/>
        <xdr:cNvSpPr txBox="1"/>
      </xdr:nvSpPr>
      <xdr:spPr>
        <a:xfrm>
          <a:off x="22212300" y="9733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7" name="フローチャート : 判断 776"/>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26498</xdr:rowOff>
    </xdr:from>
    <xdr:to>
      <xdr:col>31</xdr:col>
      <xdr:colOff>34925</xdr:colOff>
      <xdr:row>58</xdr:row>
      <xdr:rowOff>30795</xdr:rowOff>
    </xdr:to>
    <xdr:cxnSp macro="">
      <xdr:nvCxnSpPr>
        <xdr:cNvPr id="778" name="直線コネクタ 777"/>
        <xdr:cNvCxnSpPr/>
      </xdr:nvCxnSpPr>
      <xdr:spPr>
        <a:xfrm flipV="1">
          <a:off x="20434300" y="9970598"/>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64485</xdr:rowOff>
    </xdr:from>
    <xdr:to>
      <xdr:col>31</xdr:col>
      <xdr:colOff>85725</xdr:colOff>
      <xdr:row>57</xdr:row>
      <xdr:rowOff>166085</xdr:rowOff>
    </xdr:to>
    <xdr:sp macro="" textlink="">
      <xdr:nvSpPr>
        <xdr:cNvPr id="779" name="フローチャート : 判断 778"/>
        <xdr:cNvSpPr/>
      </xdr:nvSpPr>
      <xdr:spPr>
        <a:xfrm>
          <a:off x="21272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11162</xdr:rowOff>
    </xdr:from>
    <xdr:ext cx="469744" cy="259045"/>
    <xdr:sp macro="" textlink="">
      <xdr:nvSpPr>
        <xdr:cNvPr id="780" name="テキスト ボックス 779"/>
        <xdr:cNvSpPr txBox="1"/>
      </xdr:nvSpPr>
      <xdr:spPr>
        <a:xfrm>
          <a:off x="21088427"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30795</xdr:rowOff>
    </xdr:from>
    <xdr:to>
      <xdr:col>29</xdr:col>
      <xdr:colOff>517525</xdr:colOff>
      <xdr:row>58</xdr:row>
      <xdr:rowOff>61290</xdr:rowOff>
    </xdr:to>
    <xdr:cxnSp macro="">
      <xdr:nvCxnSpPr>
        <xdr:cNvPr id="781" name="直線コネクタ 780"/>
        <xdr:cNvCxnSpPr/>
      </xdr:nvCxnSpPr>
      <xdr:spPr>
        <a:xfrm flipV="1">
          <a:off x="19545300" y="9974895"/>
          <a:ext cx="889000" cy="3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82" name="フローチャート : 判断 781"/>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83126</xdr:rowOff>
    </xdr:from>
    <xdr:ext cx="469744" cy="259045"/>
    <xdr:sp macro="" textlink="">
      <xdr:nvSpPr>
        <xdr:cNvPr id="783" name="テキスト ボックス 782"/>
        <xdr:cNvSpPr txBox="1"/>
      </xdr:nvSpPr>
      <xdr:spPr>
        <a:xfrm>
          <a:off x="20199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122601</xdr:rowOff>
    </xdr:from>
    <xdr:to>
      <xdr:col>28</xdr:col>
      <xdr:colOff>314325</xdr:colOff>
      <xdr:row>58</xdr:row>
      <xdr:rowOff>61290</xdr:rowOff>
    </xdr:to>
    <xdr:cxnSp macro="">
      <xdr:nvCxnSpPr>
        <xdr:cNvPr id="784" name="直線コネクタ 783"/>
        <xdr:cNvCxnSpPr/>
      </xdr:nvCxnSpPr>
      <xdr:spPr>
        <a:xfrm>
          <a:off x="18656300" y="9895251"/>
          <a:ext cx="889000" cy="11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5" name="フローチャート : 判断 784"/>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106901</xdr:rowOff>
    </xdr:from>
    <xdr:ext cx="469744" cy="259045"/>
    <xdr:sp macro="" textlink="">
      <xdr:nvSpPr>
        <xdr:cNvPr id="786" name="テキスト ボックス 785"/>
        <xdr:cNvSpPr txBox="1"/>
      </xdr:nvSpPr>
      <xdr:spPr>
        <a:xfrm>
          <a:off x="19310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87" name="フローチャート : 判断 786"/>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93230</xdr:rowOff>
    </xdr:from>
    <xdr:ext cx="469744" cy="259045"/>
    <xdr:sp macro="" textlink="">
      <xdr:nvSpPr>
        <xdr:cNvPr id="788" name="テキスト ボックス 787"/>
        <xdr:cNvSpPr txBox="1"/>
      </xdr:nvSpPr>
      <xdr:spPr>
        <a:xfrm>
          <a:off x="18421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20091</xdr:rowOff>
    </xdr:from>
    <xdr:to>
      <xdr:col>32</xdr:col>
      <xdr:colOff>238125</xdr:colOff>
      <xdr:row>58</xdr:row>
      <xdr:rowOff>121691</xdr:rowOff>
    </xdr:to>
    <xdr:sp macro="" textlink="">
      <xdr:nvSpPr>
        <xdr:cNvPr id="794" name="円/楕円 793"/>
        <xdr:cNvSpPr/>
      </xdr:nvSpPr>
      <xdr:spPr>
        <a:xfrm>
          <a:off x="22110700" y="996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106468</xdr:rowOff>
    </xdr:from>
    <xdr:ext cx="469744" cy="259045"/>
    <xdr:sp macro="" textlink="">
      <xdr:nvSpPr>
        <xdr:cNvPr id="795" name="貸付金該当値テキスト"/>
        <xdr:cNvSpPr txBox="1"/>
      </xdr:nvSpPr>
      <xdr:spPr>
        <a:xfrm>
          <a:off x="22212300" y="987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147148</xdr:rowOff>
    </xdr:from>
    <xdr:to>
      <xdr:col>31</xdr:col>
      <xdr:colOff>85725</xdr:colOff>
      <xdr:row>58</xdr:row>
      <xdr:rowOff>77298</xdr:rowOff>
    </xdr:to>
    <xdr:sp macro="" textlink="">
      <xdr:nvSpPr>
        <xdr:cNvPr id="796" name="円/楕円 795"/>
        <xdr:cNvSpPr/>
      </xdr:nvSpPr>
      <xdr:spPr>
        <a:xfrm>
          <a:off x="21272500" y="99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68425</xdr:rowOff>
    </xdr:from>
    <xdr:ext cx="469744" cy="259045"/>
    <xdr:sp macro="" textlink="">
      <xdr:nvSpPr>
        <xdr:cNvPr id="797" name="テキスト ボックス 796"/>
        <xdr:cNvSpPr txBox="1"/>
      </xdr:nvSpPr>
      <xdr:spPr>
        <a:xfrm>
          <a:off x="21088427" y="100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151445</xdr:rowOff>
    </xdr:from>
    <xdr:to>
      <xdr:col>29</xdr:col>
      <xdr:colOff>568325</xdr:colOff>
      <xdr:row>58</xdr:row>
      <xdr:rowOff>81595</xdr:rowOff>
    </xdr:to>
    <xdr:sp macro="" textlink="">
      <xdr:nvSpPr>
        <xdr:cNvPr id="798" name="円/楕円 797"/>
        <xdr:cNvSpPr/>
      </xdr:nvSpPr>
      <xdr:spPr>
        <a:xfrm>
          <a:off x="20383500" y="992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72722</xdr:rowOff>
    </xdr:from>
    <xdr:ext cx="469744" cy="259045"/>
    <xdr:sp macro="" textlink="">
      <xdr:nvSpPr>
        <xdr:cNvPr id="799" name="テキスト ボックス 798"/>
        <xdr:cNvSpPr txBox="1"/>
      </xdr:nvSpPr>
      <xdr:spPr>
        <a:xfrm>
          <a:off x="20199427" y="1001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10490</xdr:rowOff>
    </xdr:from>
    <xdr:to>
      <xdr:col>28</xdr:col>
      <xdr:colOff>365125</xdr:colOff>
      <xdr:row>58</xdr:row>
      <xdr:rowOff>112090</xdr:rowOff>
    </xdr:to>
    <xdr:sp macro="" textlink="">
      <xdr:nvSpPr>
        <xdr:cNvPr id="800" name="円/楕円 799"/>
        <xdr:cNvSpPr/>
      </xdr:nvSpPr>
      <xdr:spPr>
        <a:xfrm>
          <a:off x="19494500" y="99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103217</xdr:rowOff>
    </xdr:from>
    <xdr:ext cx="469744" cy="259045"/>
    <xdr:sp macro="" textlink="">
      <xdr:nvSpPr>
        <xdr:cNvPr id="801" name="テキスト ボックス 800"/>
        <xdr:cNvSpPr txBox="1"/>
      </xdr:nvSpPr>
      <xdr:spPr>
        <a:xfrm>
          <a:off x="19310427" y="1004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71801</xdr:rowOff>
    </xdr:from>
    <xdr:to>
      <xdr:col>27</xdr:col>
      <xdr:colOff>161925</xdr:colOff>
      <xdr:row>58</xdr:row>
      <xdr:rowOff>1951</xdr:rowOff>
    </xdr:to>
    <xdr:sp macro="" textlink="">
      <xdr:nvSpPr>
        <xdr:cNvPr id="802" name="円/楕円 801"/>
        <xdr:cNvSpPr/>
      </xdr:nvSpPr>
      <xdr:spPr>
        <a:xfrm>
          <a:off x="18605500" y="984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164528</xdr:rowOff>
    </xdr:from>
    <xdr:ext cx="469744" cy="259045"/>
    <xdr:sp macro="" textlink="">
      <xdr:nvSpPr>
        <xdr:cNvPr id="803" name="テキスト ボックス 802"/>
        <xdr:cNvSpPr txBox="1"/>
      </xdr:nvSpPr>
      <xdr:spPr>
        <a:xfrm>
          <a:off x="18421427" y="993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8" name="テキスト ボックス 81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0" name="テキスト ボックス 81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2" name="テキスト ボックス 82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6" name="直線コネクタ 825"/>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7"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8" name="直線コネクタ 827"/>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29"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30" name="直線コネクタ 829"/>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171293</xdr:rowOff>
    </xdr:from>
    <xdr:to>
      <xdr:col>32</xdr:col>
      <xdr:colOff>187325</xdr:colOff>
      <xdr:row>76</xdr:row>
      <xdr:rowOff>91145</xdr:rowOff>
    </xdr:to>
    <xdr:cxnSp macro="">
      <xdr:nvCxnSpPr>
        <xdr:cNvPr id="831" name="直線コネクタ 830"/>
        <xdr:cNvCxnSpPr/>
      </xdr:nvCxnSpPr>
      <xdr:spPr>
        <a:xfrm>
          <a:off x="21323300" y="12515693"/>
          <a:ext cx="838200" cy="60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161612</xdr:rowOff>
    </xdr:from>
    <xdr:ext cx="534377" cy="259045"/>
    <xdr:sp macro="" textlink="">
      <xdr:nvSpPr>
        <xdr:cNvPr id="832" name="繰出金平均値テキスト"/>
        <xdr:cNvSpPr txBox="1"/>
      </xdr:nvSpPr>
      <xdr:spPr>
        <a:xfrm>
          <a:off x="22212300" y="1267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33" name="フローチャート : 判断 832"/>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171293</xdr:rowOff>
    </xdr:from>
    <xdr:to>
      <xdr:col>31</xdr:col>
      <xdr:colOff>34925</xdr:colOff>
      <xdr:row>73</xdr:row>
      <xdr:rowOff>45654</xdr:rowOff>
    </xdr:to>
    <xdr:cxnSp macro="">
      <xdr:nvCxnSpPr>
        <xdr:cNvPr id="834" name="直線コネクタ 833"/>
        <xdr:cNvCxnSpPr/>
      </xdr:nvCxnSpPr>
      <xdr:spPr>
        <a:xfrm flipV="1">
          <a:off x="20434300" y="12515693"/>
          <a:ext cx="8890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136495</xdr:rowOff>
    </xdr:from>
    <xdr:to>
      <xdr:col>31</xdr:col>
      <xdr:colOff>85725</xdr:colOff>
      <xdr:row>75</xdr:row>
      <xdr:rowOff>66645</xdr:rowOff>
    </xdr:to>
    <xdr:sp macro="" textlink="">
      <xdr:nvSpPr>
        <xdr:cNvPr id="835" name="フローチャート : 判断 834"/>
        <xdr:cNvSpPr/>
      </xdr:nvSpPr>
      <xdr:spPr>
        <a:xfrm>
          <a:off x="21272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57772</xdr:rowOff>
    </xdr:from>
    <xdr:ext cx="534377" cy="259045"/>
    <xdr:sp macro="" textlink="">
      <xdr:nvSpPr>
        <xdr:cNvPr id="836" name="テキスト ボックス 835"/>
        <xdr:cNvSpPr txBox="1"/>
      </xdr:nvSpPr>
      <xdr:spPr>
        <a:xfrm>
          <a:off x="21056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45654</xdr:rowOff>
    </xdr:from>
    <xdr:to>
      <xdr:col>29</xdr:col>
      <xdr:colOff>517525</xdr:colOff>
      <xdr:row>74</xdr:row>
      <xdr:rowOff>48992</xdr:rowOff>
    </xdr:to>
    <xdr:cxnSp macro="">
      <xdr:nvCxnSpPr>
        <xdr:cNvPr id="837" name="直線コネクタ 836"/>
        <xdr:cNvCxnSpPr/>
      </xdr:nvCxnSpPr>
      <xdr:spPr>
        <a:xfrm flipV="1">
          <a:off x="19545300" y="12561504"/>
          <a:ext cx="889000" cy="17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56256</xdr:rowOff>
    </xdr:from>
    <xdr:to>
      <xdr:col>29</xdr:col>
      <xdr:colOff>568325</xdr:colOff>
      <xdr:row>74</xdr:row>
      <xdr:rowOff>157856</xdr:rowOff>
    </xdr:to>
    <xdr:sp macro="" textlink="">
      <xdr:nvSpPr>
        <xdr:cNvPr id="838" name="フローチャート : 判断 837"/>
        <xdr:cNvSpPr/>
      </xdr:nvSpPr>
      <xdr:spPr>
        <a:xfrm>
          <a:off x="20383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148983</xdr:rowOff>
    </xdr:from>
    <xdr:ext cx="534377" cy="259045"/>
    <xdr:sp macro="" textlink="">
      <xdr:nvSpPr>
        <xdr:cNvPr id="839" name="テキスト ボックス 838"/>
        <xdr:cNvSpPr txBox="1"/>
      </xdr:nvSpPr>
      <xdr:spPr>
        <a:xfrm>
          <a:off x="20167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48992</xdr:rowOff>
    </xdr:from>
    <xdr:to>
      <xdr:col>28</xdr:col>
      <xdr:colOff>314325</xdr:colOff>
      <xdr:row>74</xdr:row>
      <xdr:rowOff>76972</xdr:rowOff>
    </xdr:to>
    <xdr:cxnSp macro="">
      <xdr:nvCxnSpPr>
        <xdr:cNvPr id="840" name="直線コネクタ 839"/>
        <xdr:cNvCxnSpPr/>
      </xdr:nvCxnSpPr>
      <xdr:spPr>
        <a:xfrm flipV="1">
          <a:off x="18656300" y="12736292"/>
          <a:ext cx="889000" cy="2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99187</xdr:rowOff>
    </xdr:from>
    <xdr:to>
      <xdr:col>28</xdr:col>
      <xdr:colOff>365125</xdr:colOff>
      <xdr:row>75</xdr:row>
      <xdr:rowOff>29337</xdr:rowOff>
    </xdr:to>
    <xdr:sp macro="" textlink="">
      <xdr:nvSpPr>
        <xdr:cNvPr id="841" name="フローチャート : 判断 840"/>
        <xdr:cNvSpPr/>
      </xdr:nvSpPr>
      <xdr:spPr>
        <a:xfrm>
          <a:off x="19494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20464</xdr:rowOff>
    </xdr:from>
    <xdr:ext cx="534377" cy="259045"/>
    <xdr:sp macro="" textlink="">
      <xdr:nvSpPr>
        <xdr:cNvPr id="842" name="テキスト ボックス 841"/>
        <xdr:cNvSpPr txBox="1"/>
      </xdr:nvSpPr>
      <xdr:spPr>
        <a:xfrm>
          <a:off x="19278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124516</xdr:rowOff>
    </xdr:from>
    <xdr:to>
      <xdr:col>27</xdr:col>
      <xdr:colOff>161925</xdr:colOff>
      <xdr:row>75</xdr:row>
      <xdr:rowOff>54666</xdr:rowOff>
    </xdr:to>
    <xdr:sp macro="" textlink="">
      <xdr:nvSpPr>
        <xdr:cNvPr id="843" name="フローチャート : 判断 842"/>
        <xdr:cNvSpPr/>
      </xdr:nvSpPr>
      <xdr:spPr>
        <a:xfrm>
          <a:off x="18605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45793</xdr:rowOff>
    </xdr:from>
    <xdr:ext cx="534377" cy="259045"/>
    <xdr:sp macro="" textlink="">
      <xdr:nvSpPr>
        <xdr:cNvPr id="844" name="テキスト ボックス 843"/>
        <xdr:cNvSpPr txBox="1"/>
      </xdr:nvSpPr>
      <xdr:spPr>
        <a:xfrm>
          <a:off x="18389111" y="129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40345</xdr:rowOff>
    </xdr:from>
    <xdr:to>
      <xdr:col>32</xdr:col>
      <xdr:colOff>238125</xdr:colOff>
      <xdr:row>76</xdr:row>
      <xdr:rowOff>141945</xdr:rowOff>
    </xdr:to>
    <xdr:sp macro="" textlink="">
      <xdr:nvSpPr>
        <xdr:cNvPr id="850" name="円/楕円 849"/>
        <xdr:cNvSpPr/>
      </xdr:nvSpPr>
      <xdr:spPr>
        <a:xfrm>
          <a:off x="22110700" y="1307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18772</xdr:rowOff>
    </xdr:from>
    <xdr:ext cx="534377" cy="259045"/>
    <xdr:sp macro="" textlink="">
      <xdr:nvSpPr>
        <xdr:cNvPr id="851" name="繰出金該当値テキスト"/>
        <xdr:cNvSpPr txBox="1"/>
      </xdr:nvSpPr>
      <xdr:spPr>
        <a:xfrm>
          <a:off x="22212300" y="1304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28,562</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120493</xdr:rowOff>
    </xdr:from>
    <xdr:to>
      <xdr:col>31</xdr:col>
      <xdr:colOff>85725</xdr:colOff>
      <xdr:row>73</xdr:row>
      <xdr:rowOff>50643</xdr:rowOff>
    </xdr:to>
    <xdr:sp macro="" textlink="">
      <xdr:nvSpPr>
        <xdr:cNvPr id="852" name="円/楕円 851"/>
        <xdr:cNvSpPr/>
      </xdr:nvSpPr>
      <xdr:spPr>
        <a:xfrm>
          <a:off x="21272500" y="1246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67170</xdr:rowOff>
    </xdr:from>
    <xdr:ext cx="534377" cy="259045"/>
    <xdr:sp macro="" textlink="">
      <xdr:nvSpPr>
        <xdr:cNvPr id="853" name="テキスト ボックス 852"/>
        <xdr:cNvSpPr txBox="1"/>
      </xdr:nvSpPr>
      <xdr:spPr>
        <a:xfrm>
          <a:off x="21056111" y="122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41,809</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166304</xdr:rowOff>
    </xdr:from>
    <xdr:to>
      <xdr:col>29</xdr:col>
      <xdr:colOff>568325</xdr:colOff>
      <xdr:row>73</xdr:row>
      <xdr:rowOff>96454</xdr:rowOff>
    </xdr:to>
    <xdr:sp macro="" textlink="">
      <xdr:nvSpPr>
        <xdr:cNvPr id="854" name="円/楕円 853"/>
        <xdr:cNvSpPr/>
      </xdr:nvSpPr>
      <xdr:spPr>
        <a:xfrm>
          <a:off x="20383500" y="1251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112981</xdr:rowOff>
    </xdr:from>
    <xdr:ext cx="534377" cy="259045"/>
    <xdr:sp macro="" textlink="">
      <xdr:nvSpPr>
        <xdr:cNvPr id="855" name="テキスト ボックス 854"/>
        <xdr:cNvSpPr txBox="1"/>
      </xdr:nvSpPr>
      <xdr:spPr>
        <a:xfrm>
          <a:off x="20167111" y="122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40,807</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169642</xdr:rowOff>
    </xdr:from>
    <xdr:to>
      <xdr:col>28</xdr:col>
      <xdr:colOff>365125</xdr:colOff>
      <xdr:row>74</xdr:row>
      <xdr:rowOff>99792</xdr:rowOff>
    </xdr:to>
    <xdr:sp macro="" textlink="">
      <xdr:nvSpPr>
        <xdr:cNvPr id="856" name="円/楕円 855"/>
        <xdr:cNvSpPr/>
      </xdr:nvSpPr>
      <xdr:spPr>
        <a:xfrm>
          <a:off x="19494500" y="126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116319</xdr:rowOff>
    </xdr:from>
    <xdr:ext cx="534377" cy="259045"/>
    <xdr:sp macro="" textlink="">
      <xdr:nvSpPr>
        <xdr:cNvPr id="857" name="テキスト ボックス 856"/>
        <xdr:cNvSpPr txBox="1"/>
      </xdr:nvSpPr>
      <xdr:spPr>
        <a:xfrm>
          <a:off x="19278111" y="124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36,984</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26172</xdr:rowOff>
    </xdr:from>
    <xdr:to>
      <xdr:col>27</xdr:col>
      <xdr:colOff>161925</xdr:colOff>
      <xdr:row>74</xdr:row>
      <xdr:rowOff>127772</xdr:rowOff>
    </xdr:to>
    <xdr:sp macro="" textlink="">
      <xdr:nvSpPr>
        <xdr:cNvPr id="858" name="円/楕円 857"/>
        <xdr:cNvSpPr/>
      </xdr:nvSpPr>
      <xdr:spPr>
        <a:xfrm>
          <a:off x="18605500" y="127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144299</xdr:rowOff>
    </xdr:from>
    <xdr:ext cx="534377" cy="259045"/>
    <xdr:sp macro="" textlink="">
      <xdr:nvSpPr>
        <xdr:cNvPr id="859" name="テキスト ボックス 858"/>
        <xdr:cNvSpPr txBox="1"/>
      </xdr:nvSpPr>
      <xdr:spPr>
        <a:xfrm>
          <a:off x="18389111" y="1248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j-ea"/>
              <a:ea typeface="+mj-ea"/>
              <a:cs typeface="+mn-cs"/>
            </a:rPr>
            <a:t>　人件費：職員増の抑制や給与の総合的な見直しにより、職員給は△</a:t>
          </a:r>
          <a:r>
            <a:rPr kumimoji="1" lang="en-US" altLang="ja-JP" sz="1100">
              <a:solidFill>
                <a:schemeClr val="dk1"/>
              </a:solidFill>
              <a:effectLst/>
              <a:latin typeface="+mj-ea"/>
              <a:ea typeface="+mj-ea"/>
              <a:cs typeface="+mn-cs"/>
            </a:rPr>
            <a:t>26,178</a:t>
          </a:r>
          <a:r>
            <a:rPr kumimoji="1" lang="ja-JP" altLang="en-US" sz="1100">
              <a:solidFill>
                <a:schemeClr val="dk1"/>
              </a:solidFill>
              <a:effectLst/>
              <a:latin typeface="+mj-ea"/>
              <a:ea typeface="+mj-ea"/>
              <a:cs typeface="+mn-cs"/>
            </a:rPr>
            <a:t>千円（△</a:t>
          </a:r>
          <a:r>
            <a:rPr kumimoji="1" lang="en-US" altLang="ja-JP" sz="1100">
              <a:solidFill>
                <a:schemeClr val="dk1"/>
              </a:solidFill>
              <a:effectLst/>
              <a:latin typeface="+mj-ea"/>
              <a:ea typeface="+mj-ea"/>
              <a:cs typeface="+mn-cs"/>
            </a:rPr>
            <a:t>0.4</a:t>
          </a:r>
          <a:r>
            <a:rPr kumimoji="1" lang="ja-JP" altLang="en-US" sz="1100">
              <a:solidFill>
                <a:schemeClr val="dk1"/>
              </a:solidFill>
              <a:effectLst/>
              <a:latin typeface="+mj-ea"/>
              <a:ea typeface="+mj-ea"/>
              <a:cs typeface="+mn-cs"/>
            </a:rPr>
            <a:t>％）の減となったものの、退職者の増加に伴う退職金が＋</a:t>
          </a:r>
          <a:r>
            <a:rPr kumimoji="1" lang="en-US" altLang="ja-JP" sz="1100">
              <a:solidFill>
                <a:schemeClr val="dk1"/>
              </a:solidFill>
              <a:effectLst/>
              <a:latin typeface="+mj-ea"/>
              <a:ea typeface="+mj-ea"/>
              <a:cs typeface="+mn-cs"/>
            </a:rPr>
            <a:t>294,261</a:t>
          </a:r>
          <a:r>
            <a:rPr kumimoji="1" lang="ja-JP" altLang="en-US" sz="1100">
              <a:solidFill>
                <a:schemeClr val="dk1"/>
              </a:solidFill>
              <a:effectLst/>
              <a:latin typeface="+mj-ea"/>
              <a:ea typeface="+mj-ea"/>
              <a:cs typeface="+mn-cs"/>
            </a:rPr>
            <a:t>千円（＋</a:t>
          </a:r>
          <a:r>
            <a:rPr kumimoji="1" lang="en-US" altLang="ja-JP" sz="1100">
              <a:solidFill>
                <a:schemeClr val="dk1"/>
              </a:solidFill>
              <a:effectLst/>
              <a:latin typeface="+mj-ea"/>
              <a:ea typeface="+mj-ea"/>
              <a:cs typeface="+mn-cs"/>
            </a:rPr>
            <a:t>41.2</a:t>
          </a:r>
          <a:r>
            <a:rPr kumimoji="1" lang="ja-JP" altLang="en-US" sz="1100">
              <a:solidFill>
                <a:schemeClr val="dk1"/>
              </a:solidFill>
              <a:effectLst/>
              <a:latin typeface="+mj-ea"/>
              <a:ea typeface="+mj-ea"/>
              <a:cs typeface="+mn-cs"/>
            </a:rPr>
            <a:t>％）の増となったことなどにより、人件費全体では、＋</a:t>
          </a:r>
          <a:r>
            <a:rPr kumimoji="1" lang="en-US" altLang="ja-JP" sz="1100">
              <a:solidFill>
                <a:schemeClr val="dk1"/>
              </a:solidFill>
              <a:effectLst/>
              <a:latin typeface="+mj-ea"/>
              <a:ea typeface="+mj-ea"/>
              <a:cs typeface="+mn-cs"/>
            </a:rPr>
            <a:t>242,838</a:t>
          </a:r>
          <a:r>
            <a:rPr kumimoji="1" lang="ja-JP" altLang="en-US" sz="1100">
              <a:solidFill>
                <a:schemeClr val="dk1"/>
              </a:solidFill>
              <a:effectLst/>
              <a:latin typeface="+mj-ea"/>
              <a:ea typeface="+mj-ea"/>
              <a:cs typeface="+mn-cs"/>
            </a:rPr>
            <a:t>千円（＋</a:t>
          </a:r>
          <a:r>
            <a:rPr kumimoji="1" lang="en-US" altLang="ja-JP" sz="1100">
              <a:solidFill>
                <a:schemeClr val="dk1"/>
              </a:solidFill>
              <a:effectLst/>
              <a:latin typeface="+mj-ea"/>
              <a:ea typeface="+mj-ea"/>
              <a:cs typeface="+mn-cs"/>
            </a:rPr>
            <a:t>2.7</a:t>
          </a:r>
          <a:r>
            <a:rPr kumimoji="1" lang="ja-JP" altLang="en-US" sz="1100">
              <a:solidFill>
                <a:schemeClr val="dk1"/>
              </a:solidFill>
              <a:effectLst/>
              <a:latin typeface="+mj-ea"/>
              <a:ea typeface="+mj-ea"/>
              <a:cs typeface="+mn-cs"/>
            </a:rPr>
            <a:t>％）の増となっている。住民一人当たりのコストとしても、前年度から＋</a:t>
          </a:r>
          <a:r>
            <a:rPr kumimoji="1" lang="en-US" altLang="ja-JP" sz="1100">
              <a:solidFill>
                <a:schemeClr val="dk1"/>
              </a:solidFill>
              <a:effectLst/>
              <a:latin typeface="+mj-ea"/>
              <a:ea typeface="+mj-ea"/>
              <a:cs typeface="+mn-cs"/>
            </a:rPr>
            <a:t>1,756</a:t>
          </a:r>
          <a:r>
            <a:rPr kumimoji="1" lang="ja-JP" altLang="en-US" sz="1100">
              <a:solidFill>
                <a:schemeClr val="dk1"/>
              </a:solidFill>
              <a:effectLst/>
              <a:latin typeface="+mj-ea"/>
              <a:ea typeface="+mj-ea"/>
              <a:cs typeface="+mn-cs"/>
            </a:rPr>
            <a:t>円（＋</a:t>
          </a:r>
          <a:r>
            <a:rPr kumimoji="1" lang="en-US" altLang="ja-JP" sz="1100">
              <a:solidFill>
                <a:schemeClr val="dk1"/>
              </a:solidFill>
              <a:effectLst/>
              <a:latin typeface="+mj-ea"/>
              <a:ea typeface="+mj-ea"/>
              <a:cs typeface="+mn-cs"/>
            </a:rPr>
            <a:t>3.2</a:t>
          </a:r>
          <a:r>
            <a:rPr kumimoji="1" lang="ja-JP" altLang="en-US" sz="1100">
              <a:solidFill>
                <a:schemeClr val="dk1"/>
              </a:solidFill>
              <a:effectLst/>
              <a:latin typeface="+mj-ea"/>
              <a:ea typeface="+mj-ea"/>
              <a:cs typeface="+mn-cs"/>
            </a:rPr>
            <a:t>％）増額し、</a:t>
          </a:r>
          <a:r>
            <a:rPr kumimoji="1" lang="en-US" altLang="ja-JP" sz="1100">
              <a:solidFill>
                <a:schemeClr val="dk1"/>
              </a:solidFill>
              <a:effectLst/>
              <a:latin typeface="+mj-ea"/>
              <a:ea typeface="+mj-ea"/>
              <a:cs typeface="+mn-cs"/>
            </a:rPr>
            <a:t>57,425</a:t>
          </a:r>
          <a:r>
            <a:rPr kumimoji="1" lang="ja-JP" altLang="en-US" sz="1100">
              <a:solidFill>
                <a:schemeClr val="dk1"/>
              </a:solidFill>
              <a:effectLst/>
              <a:latin typeface="+mj-ea"/>
              <a:ea typeface="+mj-ea"/>
              <a:cs typeface="+mn-cs"/>
            </a:rPr>
            <a:t>円となり、類似団体平均の</a:t>
          </a:r>
          <a:r>
            <a:rPr kumimoji="1" lang="en-US" altLang="ja-JP" sz="1100">
              <a:solidFill>
                <a:schemeClr val="dk1"/>
              </a:solidFill>
              <a:effectLst/>
              <a:latin typeface="+mj-ea"/>
              <a:ea typeface="+mj-ea"/>
              <a:cs typeface="+mn-cs"/>
            </a:rPr>
            <a:t>56,186</a:t>
          </a:r>
          <a:r>
            <a:rPr kumimoji="1" lang="ja-JP" altLang="en-US" sz="1100">
              <a:solidFill>
                <a:schemeClr val="dk1"/>
              </a:solidFill>
              <a:effectLst/>
              <a:latin typeface="+mj-ea"/>
              <a:ea typeface="+mj-ea"/>
              <a:cs typeface="+mn-cs"/>
            </a:rPr>
            <a:t>円を上回った。</a:t>
          </a:r>
          <a:endParaRPr kumimoji="1" lang="en-US" altLang="ja-JP" sz="1100">
            <a:solidFill>
              <a:schemeClr val="dk1"/>
            </a:solidFill>
            <a:effectLst/>
            <a:latin typeface="+mj-ea"/>
            <a:ea typeface="+mj-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j-ea"/>
              <a:ea typeface="+mj-ea"/>
              <a:cs typeface="+mn-cs"/>
            </a:rPr>
            <a:t>　物件費：前年度から総額が＋</a:t>
          </a:r>
          <a:r>
            <a:rPr kumimoji="1" lang="en-US" altLang="ja-JP" sz="1100">
              <a:solidFill>
                <a:schemeClr val="dk1"/>
              </a:solidFill>
              <a:effectLst/>
              <a:latin typeface="+mj-ea"/>
              <a:ea typeface="+mj-ea"/>
              <a:cs typeface="+mn-cs"/>
            </a:rPr>
            <a:t>393,853</a:t>
          </a:r>
          <a:r>
            <a:rPr kumimoji="1" lang="ja-JP" altLang="en-US" sz="1100">
              <a:solidFill>
                <a:schemeClr val="dk1"/>
              </a:solidFill>
              <a:effectLst/>
              <a:latin typeface="+mj-ea"/>
              <a:ea typeface="+mj-ea"/>
              <a:cs typeface="+mn-cs"/>
            </a:rPr>
            <a:t>千円の増となったことにより、住民一人当たりのコストも</a:t>
          </a:r>
          <a:r>
            <a:rPr kumimoji="1" lang="en-US" altLang="ja-JP" sz="1100">
              <a:solidFill>
                <a:schemeClr val="dk1"/>
              </a:solidFill>
              <a:effectLst/>
              <a:latin typeface="+mj-ea"/>
              <a:ea typeface="+mj-ea"/>
              <a:cs typeface="+mn-cs"/>
            </a:rPr>
            <a:t>37,493</a:t>
          </a:r>
          <a:r>
            <a:rPr kumimoji="1" lang="ja-JP" altLang="en-US" sz="1100">
              <a:solidFill>
                <a:schemeClr val="dk1"/>
              </a:solidFill>
              <a:effectLst/>
              <a:latin typeface="+mj-ea"/>
              <a:ea typeface="+mj-ea"/>
              <a:cs typeface="+mn-cs"/>
            </a:rPr>
            <a:t>円（＋</a:t>
          </a:r>
          <a:r>
            <a:rPr kumimoji="1" lang="en-US" altLang="ja-JP" sz="1100">
              <a:solidFill>
                <a:schemeClr val="dk1"/>
              </a:solidFill>
              <a:effectLst/>
              <a:latin typeface="+mj-ea"/>
              <a:ea typeface="+mj-ea"/>
              <a:cs typeface="+mn-cs"/>
            </a:rPr>
            <a:t>2,585</a:t>
          </a:r>
          <a:r>
            <a:rPr kumimoji="1" lang="ja-JP" altLang="en-US" sz="1100">
              <a:solidFill>
                <a:schemeClr val="dk1"/>
              </a:solidFill>
              <a:effectLst/>
              <a:latin typeface="+mj-ea"/>
              <a:ea typeface="+mj-ea"/>
              <a:cs typeface="+mn-cs"/>
            </a:rPr>
            <a:t>円）となった。経常収支比率では全国平均、神奈川県平均を上回っていたが、住民一人当たりのコストとしては、</a:t>
          </a:r>
          <a:r>
            <a:rPr kumimoji="1" lang="ja-JP" altLang="ja-JP" sz="1100">
              <a:solidFill>
                <a:schemeClr val="dk1"/>
              </a:solidFill>
              <a:effectLst/>
              <a:latin typeface="+mj-ea"/>
              <a:ea typeface="+mj-ea"/>
              <a:cs typeface="+mn-cs"/>
            </a:rPr>
            <a:t>全国平均を</a:t>
          </a:r>
          <a:r>
            <a:rPr kumimoji="1" lang="en-US" altLang="ja-JP" sz="1100">
              <a:solidFill>
                <a:schemeClr val="dk1"/>
              </a:solidFill>
              <a:effectLst/>
              <a:latin typeface="+mj-ea"/>
              <a:ea typeface="+mj-ea"/>
              <a:cs typeface="+mn-cs"/>
            </a:rPr>
            <a:t>20,733</a:t>
          </a:r>
          <a:r>
            <a:rPr kumimoji="1" lang="ja-JP" altLang="ja-JP" sz="1100">
              <a:solidFill>
                <a:schemeClr val="dk1"/>
              </a:solidFill>
              <a:effectLst/>
              <a:latin typeface="+mj-ea"/>
              <a:ea typeface="+mj-ea"/>
              <a:cs typeface="+mn-cs"/>
            </a:rPr>
            <a:t>円、神奈川県平均を</a:t>
          </a:r>
          <a:r>
            <a:rPr kumimoji="1" lang="en-US" altLang="ja-JP" sz="1100">
              <a:solidFill>
                <a:schemeClr val="dk1"/>
              </a:solidFill>
              <a:effectLst/>
              <a:latin typeface="+mj-ea"/>
              <a:ea typeface="+mj-ea"/>
              <a:cs typeface="+mn-cs"/>
            </a:rPr>
            <a:t>7,821</a:t>
          </a:r>
          <a:r>
            <a:rPr kumimoji="1" lang="ja-JP" altLang="ja-JP" sz="1100">
              <a:solidFill>
                <a:schemeClr val="dk1"/>
              </a:solidFill>
              <a:effectLst/>
              <a:latin typeface="+mj-ea"/>
              <a:ea typeface="+mj-ea"/>
              <a:cs typeface="+mn-cs"/>
            </a:rPr>
            <a:t>円</a:t>
          </a:r>
          <a:r>
            <a:rPr kumimoji="1" lang="ja-JP" altLang="en-US" sz="1100">
              <a:solidFill>
                <a:schemeClr val="dk1"/>
              </a:solidFill>
              <a:effectLst/>
              <a:latin typeface="+mj-ea"/>
              <a:ea typeface="+mj-ea"/>
              <a:cs typeface="+mn-cs"/>
            </a:rPr>
            <a:t>、類似団体平均を</a:t>
          </a:r>
          <a:r>
            <a:rPr kumimoji="1" lang="en-US" altLang="ja-JP" sz="1100">
              <a:solidFill>
                <a:schemeClr val="dk1"/>
              </a:solidFill>
              <a:effectLst/>
              <a:latin typeface="+mj-ea"/>
              <a:ea typeface="+mj-ea"/>
              <a:cs typeface="+mn-cs"/>
            </a:rPr>
            <a:t>24,830</a:t>
          </a:r>
          <a:r>
            <a:rPr kumimoji="1" lang="ja-JP" altLang="en-US" sz="1100">
              <a:solidFill>
                <a:schemeClr val="dk1"/>
              </a:solidFill>
              <a:effectLst/>
              <a:latin typeface="+mj-ea"/>
              <a:ea typeface="+mj-ea"/>
              <a:cs typeface="+mn-cs"/>
            </a:rPr>
            <a:t>円下回っている。</a:t>
          </a:r>
          <a:endParaRPr kumimoji="1" lang="en-US" altLang="ja-JP" sz="1100">
            <a:solidFill>
              <a:schemeClr val="dk1"/>
            </a:solidFill>
            <a:effectLst/>
            <a:latin typeface="+mj-ea"/>
            <a:ea typeface="+mj-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j-ea"/>
              <a:ea typeface="+mj-ea"/>
              <a:cs typeface="+mn-cs"/>
            </a:rPr>
            <a:t>　扶助費：平成</a:t>
          </a:r>
          <a:r>
            <a:rPr kumimoji="1" lang="en-US" altLang="ja-JP" sz="1100">
              <a:solidFill>
                <a:schemeClr val="dk1"/>
              </a:solidFill>
              <a:effectLst/>
              <a:latin typeface="+mj-ea"/>
              <a:ea typeface="+mj-ea"/>
              <a:cs typeface="+mn-cs"/>
            </a:rPr>
            <a:t>27</a:t>
          </a:r>
          <a:r>
            <a:rPr kumimoji="1" lang="ja-JP" altLang="en-US" sz="1100">
              <a:solidFill>
                <a:schemeClr val="dk1"/>
              </a:solidFill>
              <a:effectLst/>
              <a:latin typeface="+mj-ea"/>
              <a:ea typeface="+mj-ea"/>
              <a:cs typeface="+mn-cs"/>
            </a:rPr>
            <a:t>年</a:t>
          </a:r>
          <a:r>
            <a:rPr kumimoji="1" lang="en-US" altLang="ja-JP" sz="1100">
              <a:solidFill>
                <a:schemeClr val="dk1"/>
              </a:solidFill>
              <a:effectLst/>
              <a:latin typeface="+mj-ea"/>
              <a:ea typeface="+mj-ea"/>
              <a:cs typeface="+mn-cs"/>
            </a:rPr>
            <a:t>4</a:t>
          </a:r>
          <a:r>
            <a:rPr kumimoji="1" lang="ja-JP" altLang="en-US" sz="1100">
              <a:solidFill>
                <a:schemeClr val="dk1"/>
              </a:solidFill>
              <a:effectLst/>
              <a:latin typeface="+mj-ea"/>
              <a:ea typeface="+mj-ea"/>
              <a:cs typeface="+mn-cs"/>
            </a:rPr>
            <a:t>月から開始した子ども・子育て支援新制度による施設型当給付費が、施設（</a:t>
          </a:r>
          <a:r>
            <a:rPr kumimoji="1" lang="en-US" altLang="ja-JP" sz="1100">
              <a:solidFill>
                <a:schemeClr val="dk1"/>
              </a:solidFill>
              <a:effectLst/>
              <a:latin typeface="+mj-ea"/>
              <a:ea typeface="+mj-ea"/>
              <a:cs typeface="+mn-cs"/>
            </a:rPr>
            <a:t>53</a:t>
          </a:r>
          <a:r>
            <a:rPr kumimoji="1" lang="ja-JP" altLang="en-US" sz="1100">
              <a:solidFill>
                <a:schemeClr val="dk1"/>
              </a:solidFill>
              <a:effectLst/>
              <a:latin typeface="+mj-ea"/>
              <a:ea typeface="+mj-ea"/>
              <a:cs typeface="+mn-cs"/>
            </a:rPr>
            <a:t>施設→</a:t>
          </a:r>
          <a:r>
            <a:rPr kumimoji="1" lang="en-US" altLang="ja-JP" sz="1100">
              <a:solidFill>
                <a:schemeClr val="dk1"/>
              </a:solidFill>
              <a:effectLst/>
              <a:latin typeface="+mj-ea"/>
              <a:ea typeface="+mj-ea"/>
              <a:cs typeface="+mn-cs"/>
            </a:rPr>
            <a:t>70</a:t>
          </a:r>
          <a:r>
            <a:rPr kumimoji="1" lang="ja-JP" altLang="en-US" sz="1100">
              <a:solidFill>
                <a:schemeClr val="dk1"/>
              </a:solidFill>
              <a:effectLst/>
              <a:latin typeface="+mj-ea"/>
              <a:ea typeface="+mj-ea"/>
              <a:cs typeface="+mn-cs"/>
            </a:rPr>
            <a:t>施設）や利用者数（</a:t>
          </a:r>
          <a:r>
            <a:rPr kumimoji="1" lang="en-US" altLang="ja-JP" sz="1100">
              <a:solidFill>
                <a:schemeClr val="dk1"/>
              </a:solidFill>
              <a:effectLst/>
              <a:latin typeface="+mj-ea"/>
              <a:ea typeface="+mj-ea"/>
              <a:cs typeface="+mn-cs"/>
            </a:rPr>
            <a:t>18,411</a:t>
          </a:r>
          <a:r>
            <a:rPr kumimoji="1" lang="ja-JP" altLang="en-US" sz="1100">
              <a:solidFill>
                <a:schemeClr val="dk1"/>
              </a:solidFill>
              <a:effectLst/>
              <a:latin typeface="+mj-ea"/>
              <a:ea typeface="+mj-ea"/>
              <a:cs typeface="+mn-cs"/>
            </a:rPr>
            <a:t>人→</a:t>
          </a:r>
          <a:r>
            <a:rPr kumimoji="1" lang="en-US" altLang="ja-JP" sz="1100">
              <a:solidFill>
                <a:schemeClr val="dk1"/>
              </a:solidFill>
              <a:effectLst/>
              <a:latin typeface="+mj-ea"/>
              <a:ea typeface="+mj-ea"/>
              <a:cs typeface="+mn-cs"/>
            </a:rPr>
            <a:t>21,977</a:t>
          </a:r>
          <a:r>
            <a:rPr kumimoji="1" lang="ja-JP" altLang="en-US" sz="1100">
              <a:solidFill>
                <a:schemeClr val="dk1"/>
              </a:solidFill>
              <a:effectLst/>
              <a:latin typeface="+mj-ea"/>
              <a:ea typeface="+mj-ea"/>
              <a:cs typeface="+mn-cs"/>
            </a:rPr>
            <a:t>人）の増により＋</a:t>
          </a:r>
          <a:r>
            <a:rPr kumimoji="1" lang="en-US" altLang="ja-JP" sz="1100">
              <a:solidFill>
                <a:schemeClr val="dk1"/>
              </a:solidFill>
              <a:effectLst/>
              <a:latin typeface="+mj-ea"/>
              <a:ea typeface="+mj-ea"/>
              <a:cs typeface="+mn-cs"/>
            </a:rPr>
            <a:t>296,924</a:t>
          </a:r>
          <a:r>
            <a:rPr kumimoji="1" lang="ja-JP" altLang="en-US" sz="1100">
              <a:solidFill>
                <a:schemeClr val="dk1"/>
              </a:solidFill>
              <a:effectLst/>
              <a:latin typeface="+mj-ea"/>
              <a:ea typeface="+mj-ea"/>
              <a:cs typeface="+mn-cs"/>
            </a:rPr>
            <a:t>千円と大幅に増加するとともに、介護給付・訓練等給付事業において、サービスの利用者の増（</a:t>
          </a:r>
          <a:r>
            <a:rPr kumimoji="1" lang="en-US" altLang="ja-JP" sz="1100">
              <a:solidFill>
                <a:schemeClr val="dk1"/>
              </a:solidFill>
              <a:effectLst/>
              <a:latin typeface="+mj-ea"/>
              <a:ea typeface="+mj-ea"/>
              <a:cs typeface="+mn-cs"/>
            </a:rPr>
            <a:t>1,576</a:t>
          </a:r>
          <a:r>
            <a:rPr kumimoji="1" lang="ja-JP" altLang="en-US" sz="1100">
              <a:solidFill>
                <a:schemeClr val="dk1"/>
              </a:solidFill>
              <a:effectLst/>
              <a:latin typeface="+mj-ea"/>
              <a:ea typeface="+mj-ea"/>
              <a:cs typeface="+mn-cs"/>
            </a:rPr>
            <a:t>人→</a:t>
          </a:r>
          <a:r>
            <a:rPr kumimoji="1" lang="en-US" altLang="ja-JP" sz="1100">
              <a:solidFill>
                <a:schemeClr val="dk1"/>
              </a:solidFill>
              <a:effectLst/>
              <a:latin typeface="+mj-ea"/>
              <a:ea typeface="+mj-ea"/>
              <a:cs typeface="+mn-cs"/>
            </a:rPr>
            <a:t>1,718</a:t>
          </a:r>
          <a:r>
            <a:rPr kumimoji="1" lang="ja-JP" altLang="en-US" sz="1100">
              <a:solidFill>
                <a:schemeClr val="dk1"/>
              </a:solidFill>
              <a:effectLst/>
              <a:latin typeface="+mj-ea"/>
              <a:ea typeface="+mj-ea"/>
              <a:cs typeface="+mn-cs"/>
            </a:rPr>
            <a:t>人）により＋</a:t>
          </a:r>
          <a:r>
            <a:rPr kumimoji="1" lang="en-US" altLang="ja-JP" sz="1100">
              <a:solidFill>
                <a:schemeClr val="dk1"/>
              </a:solidFill>
              <a:effectLst/>
              <a:latin typeface="+mj-ea"/>
              <a:ea typeface="+mj-ea"/>
              <a:cs typeface="+mn-cs"/>
            </a:rPr>
            <a:t>272,885</a:t>
          </a:r>
          <a:r>
            <a:rPr kumimoji="1" lang="ja-JP" altLang="en-US" sz="1100">
              <a:solidFill>
                <a:schemeClr val="dk1"/>
              </a:solidFill>
              <a:effectLst/>
              <a:latin typeface="+mj-ea"/>
              <a:ea typeface="+mj-ea"/>
              <a:cs typeface="+mn-cs"/>
            </a:rPr>
            <a:t>千円の増加となったことなどから、扶助費全体で＋</a:t>
          </a:r>
          <a:r>
            <a:rPr kumimoji="1" lang="en-US" altLang="ja-JP" sz="1100">
              <a:solidFill>
                <a:schemeClr val="dk1"/>
              </a:solidFill>
              <a:effectLst/>
              <a:latin typeface="+mj-ea"/>
              <a:ea typeface="+mj-ea"/>
              <a:cs typeface="+mn-cs"/>
            </a:rPr>
            <a:t>909,049</a:t>
          </a:r>
          <a:r>
            <a:rPr kumimoji="1" lang="ja-JP" altLang="en-US" sz="1100">
              <a:solidFill>
                <a:schemeClr val="dk1"/>
              </a:solidFill>
              <a:effectLst/>
              <a:latin typeface="+mj-ea"/>
              <a:ea typeface="+mj-ea"/>
              <a:cs typeface="+mn-cs"/>
            </a:rPr>
            <a:t>千円となっており、住民一人当たりのコストも前年度から＋</a:t>
          </a:r>
          <a:r>
            <a:rPr kumimoji="1" lang="en-US" altLang="ja-JP" sz="1100">
              <a:solidFill>
                <a:schemeClr val="dk1"/>
              </a:solidFill>
              <a:effectLst/>
              <a:latin typeface="+mj-ea"/>
              <a:ea typeface="+mj-ea"/>
              <a:cs typeface="+mn-cs"/>
            </a:rPr>
            <a:t>5,949</a:t>
          </a:r>
          <a:r>
            <a:rPr kumimoji="1" lang="ja-JP" altLang="en-US" sz="1100">
              <a:solidFill>
                <a:schemeClr val="dk1"/>
              </a:solidFill>
              <a:effectLst/>
              <a:latin typeface="+mj-ea"/>
              <a:ea typeface="+mj-ea"/>
              <a:cs typeface="+mn-cs"/>
            </a:rPr>
            <a:t>円の増となった。</a:t>
          </a:r>
          <a:endParaRPr kumimoji="1" lang="en-US" altLang="ja-JP" sz="1100">
            <a:solidFill>
              <a:schemeClr val="dk1"/>
            </a:solidFill>
            <a:effectLst/>
            <a:latin typeface="+mj-ea"/>
            <a:ea typeface="+mj-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j-ea"/>
              <a:ea typeface="+mj-ea"/>
              <a:cs typeface="+mn-cs"/>
            </a:rPr>
            <a:t>　普通建設事業費：鶴巻温泉駅南口周辺整備事業（</a:t>
          </a:r>
          <a:r>
            <a:rPr kumimoji="1" lang="en-US" altLang="ja-JP" sz="1100">
              <a:solidFill>
                <a:schemeClr val="dk1"/>
              </a:solidFill>
              <a:effectLst/>
              <a:latin typeface="+mj-ea"/>
              <a:ea typeface="+mj-ea"/>
              <a:cs typeface="+mn-cs"/>
            </a:rPr>
            <a:t>452,818</a:t>
          </a:r>
          <a:r>
            <a:rPr kumimoji="1" lang="ja-JP" altLang="en-US" sz="1100">
              <a:solidFill>
                <a:schemeClr val="dk1"/>
              </a:solidFill>
              <a:effectLst/>
              <a:latin typeface="+mj-ea"/>
              <a:ea typeface="+mj-ea"/>
              <a:cs typeface="+mn-cs"/>
            </a:rPr>
            <a:t>千円）やクリーンセンター周辺整備事業（</a:t>
          </a:r>
          <a:r>
            <a:rPr kumimoji="1" lang="en-US" altLang="ja-JP" sz="1100">
              <a:solidFill>
                <a:schemeClr val="dk1"/>
              </a:solidFill>
              <a:effectLst/>
              <a:latin typeface="+mj-ea"/>
              <a:ea typeface="+mj-ea"/>
              <a:cs typeface="+mn-cs"/>
            </a:rPr>
            <a:t>356,649</a:t>
          </a:r>
          <a:r>
            <a:rPr kumimoji="1" lang="ja-JP" altLang="en-US" sz="1100">
              <a:solidFill>
                <a:schemeClr val="dk1"/>
              </a:solidFill>
              <a:effectLst/>
              <a:latin typeface="+mj-ea"/>
              <a:ea typeface="+mj-ea"/>
              <a:cs typeface="+mn-cs"/>
            </a:rPr>
            <a:t>千円）などの大規模事業を実施したものの、カルチャーパーク再編整備事業（△</a:t>
          </a:r>
          <a:r>
            <a:rPr kumimoji="1" lang="en-US" altLang="ja-JP" sz="1100">
              <a:solidFill>
                <a:schemeClr val="dk1"/>
              </a:solidFill>
              <a:effectLst/>
              <a:latin typeface="+mj-ea"/>
              <a:ea typeface="+mj-ea"/>
              <a:cs typeface="+mn-cs"/>
            </a:rPr>
            <a:t>990,508</a:t>
          </a:r>
          <a:r>
            <a:rPr kumimoji="1" lang="ja-JP" altLang="en-US" sz="1100">
              <a:solidFill>
                <a:schemeClr val="dk1"/>
              </a:solidFill>
              <a:effectLst/>
              <a:latin typeface="+mj-ea"/>
              <a:ea typeface="+mj-ea"/>
              <a:cs typeface="+mn-cs"/>
            </a:rPr>
            <a:t>千円）やしぶさわこども園整備事業（</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198,615</a:t>
          </a:r>
          <a:r>
            <a:rPr kumimoji="1" lang="ja-JP" altLang="en-US" sz="1100">
              <a:solidFill>
                <a:schemeClr val="dk1"/>
              </a:solidFill>
              <a:effectLst/>
              <a:latin typeface="+mj-ea"/>
              <a:ea typeface="+mj-ea"/>
              <a:cs typeface="+mn-cs"/>
            </a:rPr>
            <a:t>千円）が完了したことにより、全体では</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256,585</a:t>
          </a:r>
          <a:r>
            <a:rPr kumimoji="1" lang="ja-JP" altLang="en-US" sz="1100">
              <a:solidFill>
                <a:schemeClr val="dk1"/>
              </a:solidFill>
              <a:effectLst/>
              <a:latin typeface="+mj-ea"/>
              <a:ea typeface="+mj-ea"/>
              <a:cs typeface="+mn-cs"/>
            </a:rPr>
            <a:t>千円（</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5.1</a:t>
          </a:r>
          <a:r>
            <a:rPr kumimoji="1" lang="ja-JP" altLang="en-US" sz="1100">
              <a:solidFill>
                <a:schemeClr val="dk1"/>
              </a:solidFill>
              <a:effectLst/>
              <a:latin typeface="+mj-ea"/>
              <a:ea typeface="+mj-ea"/>
              <a:cs typeface="+mn-cs"/>
            </a:rPr>
            <a:t>％）の減となっている。住民一人当たりのコストは類似団体平均と比較しても</a:t>
          </a:r>
          <a:r>
            <a:rPr kumimoji="1" lang="en-US" altLang="ja-JP" sz="1100">
              <a:solidFill>
                <a:schemeClr val="dk1"/>
              </a:solidFill>
              <a:effectLst/>
              <a:latin typeface="+mj-ea"/>
              <a:ea typeface="+mj-ea"/>
              <a:cs typeface="+mn-cs"/>
            </a:rPr>
            <a:t>10,661</a:t>
          </a:r>
          <a:r>
            <a:rPr kumimoji="1" lang="ja-JP" altLang="en-US" sz="1100">
              <a:solidFill>
                <a:schemeClr val="dk1"/>
              </a:solidFill>
              <a:effectLst/>
              <a:latin typeface="+mj-ea"/>
              <a:ea typeface="+mj-ea"/>
              <a:cs typeface="+mn-cs"/>
            </a:rPr>
            <a:t>円下回り、</a:t>
          </a:r>
          <a:r>
            <a:rPr kumimoji="1" lang="en-US" altLang="ja-JP" sz="1100">
              <a:solidFill>
                <a:schemeClr val="dk1"/>
              </a:solidFill>
              <a:effectLst/>
              <a:latin typeface="+mj-ea"/>
              <a:ea typeface="+mj-ea"/>
              <a:cs typeface="+mn-cs"/>
            </a:rPr>
            <a:t>2</a:t>
          </a:r>
          <a:r>
            <a:rPr kumimoji="1" lang="ja-JP" altLang="en-US" sz="1100">
              <a:solidFill>
                <a:schemeClr val="dk1"/>
              </a:solidFill>
              <a:effectLst/>
              <a:latin typeface="+mj-ea"/>
              <a:ea typeface="+mj-ea"/>
              <a:cs typeface="+mn-cs"/>
            </a:rPr>
            <a:t>年連続で抑制された。</a:t>
          </a:r>
          <a:endParaRPr kumimoji="1" lang="ja-JP" altLang="en-US" sz="1300">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神奈川県秦野市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162,809
159,768
103.76
49,450,015
47,516,344
1,601,792
29,093,432
32,967,505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31.7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20501</xdr:rowOff>
    </xdr:from>
    <xdr:to>
      <xdr:col>6</xdr:col>
      <xdr:colOff>511175</xdr:colOff>
      <xdr:row>35</xdr:row>
      <xdr:rowOff>131536</xdr:rowOff>
    </xdr:to>
    <xdr:cxnSp macro="">
      <xdr:nvCxnSpPr>
        <xdr:cNvPr id="63" name="直線コネクタ 62"/>
        <xdr:cNvCxnSpPr/>
      </xdr:nvCxnSpPr>
      <xdr:spPr>
        <a:xfrm>
          <a:off x="3797300" y="6021251"/>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76580</xdr:rowOff>
    </xdr:from>
    <xdr:ext cx="469744" cy="259045"/>
    <xdr:sp macro="" textlink="">
      <xdr:nvSpPr>
        <xdr:cNvPr id="64" name="議会費平均値テキスト"/>
        <xdr:cNvSpPr txBox="1"/>
      </xdr:nvSpPr>
      <xdr:spPr>
        <a:xfrm>
          <a:off x="4686300" y="6077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20501</xdr:rowOff>
    </xdr:from>
    <xdr:to>
      <xdr:col>5</xdr:col>
      <xdr:colOff>358775</xdr:colOff>
      <xdr:row>35</xdr:row>
      <xdr:rowOff>79284</xdr:rowOff>
    </xdr:to>
    <xdr:cxnSp macro="">
      <xdr:nvCxnSpPr>
        <xdr:cNvPr id="66" name="直線コネクタ 65"/>
        <xdr:cNvCxnSpPr/>
      </xdr:nvCxnSpPr>
      <xdr:spPr>
        <a:xfrm flipV="1">
          <a:off x="2908300" y="60212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92166</xdr:rowOff>
    </xdr:from>
    <xdr:to>
      <xdr:col>5</xdr:col>
      <xdr:colOff>409575</xdr:colOff>
      <xdr:row>35</xdr:row>
      <xdr:rowOff>22316</xdr:rowOff>
    </xdr:to>
    <xdr:sp macro="" textlink="">
      <xdr:nvSpPr>
        <xdr:cNvPr id="67" name="フローチャート : 判断 66"/>
        <xdr:cNvSpPr/>
      </xdr:nvSpPr>
      <xdr:spPr>
        <a:xfrm>
          <a:off x="3746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38843</xdr:rowOff>
    </xdr:from>
    <xdr:ext cx="469744" cy="259045"/>
    <xdr:sp macro="" textlink="">
      <xdr:nvSpPr>
        <xdr:cNvPr id="68" name="テキスト ボックス 67"/>
        <xdr:cNvSpPr txBox="1"/>
      </xdr:nvSpPr>
      <xdr:spPr>
        <a:xfrm>
          <a:off x="3562427" y="56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165826</xdr:rowOff>
    </xdr:from>
    <xdr:to>
      <xdr:col>4</xdr:col>
      <xdr:colOff>155575</xdr:colOff>
      <xdr:row>35</xdr:row>
      <xdr:rowOff>79284</xdr:rowOff>
    </xdr:to>
    <xdr:cxnSp macro="">
      <xdr:nvCxnSpPr>
        <xdr:cNvPr id="69" name="直線コネクタ 68"/>
        <xdr:cNvCxnSpPr/>
      </xdr:nvCxnSpPr>
      <xdr:spPr>
        <a:xfrm>
          <a:off x="2019300" y="599512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113937</xdr:rowOff>
    </xdr:from>
    <xdr:to>
      <xdr:col>4</xdr:col>
      <xdr:colOff>206375</xdr:colOff>
      <xdr:row>35</xdr:row>
      <xdr:rowOff>44087</xdr:rowOff>
    </xdr:to>
    <xdr:sp macro="" textlink="">
      <xdr:nvSpPr>
        <xdr:cNvPr id="70" name="フローチャート : 判断 69"/>
        <xdr:cNvSpPr/>
      </xdr:nvSpPr>
      <xdr:spPr>
        <a:xfrm>
          <a:off x="2857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60614</xdr:rowOff>
    </xdr:from>
    <xdr:ext cx="469744" cy="259045"/>
    <xdr:sp macro="" textlink="">
      <xdr:nvSpPr>
        <xdr:cNvPr id="71" name="テキスト ボックス 70"/>
        <xdr:cNvSpPr txBox="1"/>
      </xdr:nvSpPr>
      <xdr:spPr>
        <a:xfrm>
          <a:off x="2673427" y="571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80917</xdr:rowOff>
    </xdr:from>
    <xdr:to>
      <xdr:col>2</xdr:col>
      <xdr:colOff>638175</xdr:colOff>
      <xdr:row>34</xdr:row>
      <xdr:rowOff>165826</xdr:rowOff>
    </xdr:to>
    <xdr:cxnSp macro="">
      <xdr:nvCxnSpPr>
        <xdr:cNvPr id="72" name="直線コネクタ 71"/>
        <xdr:cNvCxnSpPr/>
      </xdr:nvCxnSpPr>
      <xdr:spPr>
        <a:xfrm>
          <a:off x="1130300" y="591021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132443</xdr:rowOff>
    </xdr:from>
    <xdr:to>
      <xdr:col>3</xdr:col>
      <xdr:colOff>3175</xdr:colOff>
      <xdr:row>35</xdr:row>
      <xdr:rowOff>62593</xdr:rowOff>
    </xdr:to>
    <xdr:sp macro="" textlink="">
      <xdr:nvSpPr>
        <xdr:cNvPr id="73" name="フローチャート : 判断 72"/>
        <xdr:cNvSpPr/>
      </xdr:nvSpPr>
      <xdr:spPr>
        <a:xfrm>
          <a:off x="1968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53720</xdr:rowOff>
    </xdr:from>
    <xdr:ext cx="469744" cy="259045"/>
    <xdr:sp macro="" textlink="">
      <xdr:nvSpPr>
        <xdr:cNvPr id="74" name="テキスト ボックス 73"/>
        <xdr:cNvSpPr txBox="1"/>
      </xdr:nvSpPr>
      <xdr:spPr>
        <a:xfrm>
          <a:off x="1784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75" name="フローチャート : 判断 74"/>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115587</xdr:rowOff>
    </xdr:from>
    <xdr:ext cx="469744" cy="259045"/>
    <xdr:sp macro="" textlink="">
      <xdr:nvSpPr>
        <xdr:cNvPr id="76" name="テキスト ボックス 75"/>
        <xdr:cNvSpPr txBox="1"/>
      </xdr:nvSpPr>
      <xdr:spPr>
        <a:xfrm>
          <a:off x="895427"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80736</xdr:rowOff>
    </xdr:from>
    <xdr:to>
      <xdr:col>6</xdr:col>
      <xdr:colOff>561975</xdr:colOff>
      <xdr:row>36</xdr:row>
      <xdr:rowOff>10886</xdr:rowOff>
    </xdr:to>
    <xdr:sp macro="" textlink="">
      <xdr:nvSpPr>
        <xdr:cNvPr id="82" name="円/楕円 81"/>
        <xdr:cNvSpPr/>
      </xdr:nvSpPr>
      <xdr:spPr>
        <a:xfrm>
          <a:off x="4584700" y="608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103613</xdr:rowOff>
    </xdr:from>
    <xdr:ext cx="469744" cy="259045"/>
    <xdr:sp macro="" textlink="">
      <xdr:nvSpPr>
        <xdr:cNvPr id="83" name="議会費該当値テキスト"/>
        <xdr:cNvSpPr txBox="1"/>
      </xdr:nvSpPr>
      <xdr:spPr>
        <a:xfrm>
          <a:off x="4686300" y="593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141151</xdr:rowOff>
    </xdr:from>
    <xdr:to>
      <xdr:col>5</xdr:col>
      <xdr:colOff>409575</xdr:colOff>
      <xdr:row>35</xdr:row>
      <xdr:rowOff>71301</xdr:rowOff>
    </xdr:to>
    <xdr:sp macro="" textlink="">
      <xdr:nvSpPr>
        <xdr:cNvPr id="84" name="円/楕円 83"/>
        <xdr:cNvSpPr/>
      </xdr:nvSpPr>
      <xdr:spPr>
        <a:xfrm>
          <a:off x="3746500" y="59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62428</xdr:rowOff>
    </xdr:from>
    <xdr:ext cx="469744" cy="259045"/>
    <xdr:sp macro="" textlink="">
      <xdr:nvSpPr>
        <xdr:cNvPr id="85" name="テキスト ボックス 84"/>
        <xdr:cNvSpPr txBox="1"/>
      </xdr:nvSpPr>
      <xdr:spPr>
        <a:xfrm>
          <a:off x="3562427"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28484</xdr:rowOff>
    </xdr:from>
    <xdr:to>
      <xdr:col>4</xdr:col>
      <xdr:colOff>206375</xdr:colOff>
      <xdr:row>35</xdr:row>
      <xdr:rowOff>130084</xdr:rowOff>
    </xdr:to>
    <xdr:sp macro="" textlink="">
      <xdr:nvSpPr>
        <xdr:cNvPr id="86" name="円/楕円 85"/>
        <xdr:cNvSpPr/>
      </xdr:nvSpPr>
      <xdr:spPr>
        <a:xfrm>
          <a:off x="2857500" y="602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121211</xdr:rowOff>
    </xdr:from>
    <xdr:ext cx="469744" cy="259045"/>
    <xdr:sp macro="" textlink="">
      <xdr:nvSpPr>
        <xdr:cNvPr id="87" name="テキスト ボックス 86"/>
        <xdr:cNvSpPr txBox="1"/>
      </xdr:nvSpPr>
      <xdr:spPr>
        <a:xfrm>
          <a:off x="2673427" y="612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115026</xdr:rowOff>
    </xdr:from>
    <xdr:to>
      <xdr:col>3</xdr:col>
      <xdr:colOff>3175</xdr:colOff>
      <xdr:row>35</xdr:row>
      <xdr:rowOff>45176</xdr:rowOff>
    </xdr:to>
    <xdr:sp macro="" textlink="">
      <xdr:nvSpPr>
        <xdr:cNvPr id="88" name="円/楕円 87"/>
        <xdr:cNvSpPr/>
      </xdr:nvSpPr>
      <xdr:spPr>
        <a:xfrm>
          <a:off x="1968500" y="594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61703</xdr:rowOff>
    </xdr:from>
    <xdr:ext cx="469744" cy="259045"/>
    <xdr:sp macro="" textlink="">
      <xdr:nvSpPr>
        <xdr:cNvPr id="89" name="テキスト ボックス 88"/>
        <xdr:cNvSpPr txBox="1"/>
      </xdr:nvSpPr>
      <xdr:spPr>
        <a:xfrm>
          <a:off x="1784427" y="571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30117</xdr:rowOff>
    </xdr:from>
    <xdr:to>
      <xdr:col>1</xdr:col>
      <xdr:colOff>485775</xdr:colOff>
      <xdr:row>34</xdr:row>
      <xdr:rowOff>131717</xdr:rowOff>
    </xdr:to>
    <xdr:sp macro="" textlink="">
      <xdr:nvSpPr>
        <xdr:cNvPr id="90" name="円/楕円 89"/>
        <xdr:cNvSpPr/>
      </xdr:nvSpPr>
      <xdr:spPr>
        <a:xfrm>
          <a:off x="1079500" y="58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122844</xdr:rowOff>
    </xdr:from>
    <xdr:ext cx="469744" cy="259045"/>
    <xdr:sp macro="" textlink="">
      <xdr:nvSpPr>
        <xdr:cNvPr id="91" name="テキスト ボックス 90"/>
        <xdr:cNvSpPr txBox="1"/>
      </xdr:nvSpPr>
      <xdr:spPr>
        <a:xfrm>
          <a:off x="895427" y="595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143663</xdr:rowOff>
    </xdr:from>
    <xdr:to>
      <xdr:col>6</xdr:col>
      <xdr:colOff>511175</xdr:colOff>
      <xdr:row>58</xdr:row>
      <xdr:rowOff>89236</xdr:rowOff>
    </xdr:to>
    <xdr:cxnSp macro="">
      <xdr:nvCxnSpPr>
        <xdr:cNvPr id="121" name="直線コネクタ 120"/>
        <xdr:cNvCxnSpPr/>
      </xdr:nvCxnSpPr>
      <xdr:spPr>
        <a:xfrm flipV="1">
          <a:off x="3797300" y="9916313"/>
          <a:ext cx="838200" cy="11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2544</xdr:rowOff>
    </xdr:from>
    <xdr:ext cx="534377" cy="259045"/>
    <xdr:sp macro="" textlink="">
      <xdr:nvSpPr>
        <xdr:cNvPr id="122" name="総務費平均値テキスト"/>
        <xdr:cNvSpPr txBox="1"/>
      </xdr:nvSpPr>
      <xdr:spPr>
        <a:xfrm>
          <a:off x="4686300" y="960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89236</xdr:rowOff>
    </xdr:from>
    <xdr:to>
      <xdr:col>5</xdr:col>
      <xdr:colOff>358775</xdr:colOff>
      <xdr:row>58</xdr:row>
      <xdr:rowOff>129794</xdr:rowOff>
    </xdr:to>
    <xdr:cxnSp macro="">
      <xdr:nvCxnSpPr>
        <xdr:cNvPr id="124" name="直線コネクタ 123"/>
        <xdr:cNvCxnSpPr/>
      </xdr:nvCxnSpPr>
      <xdr:spPr>
        <a:xfrm flipV="1">
          <a:off x="2908300" y="10033336"/>
          <a:ext cx="889000" cy="4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169291</xdr:rowOff>
    </xdr:from>
    <xdr:to>
      <xdr:col>5</xdr:col>
      <xdr:colOff>409575</xdr:colOff>
      <xdr:row>57</xdr:row>
      <xdr:rowOff>99441</xdr:rowOff>
    </xdr:to>
    <xdr:sp macro="" textlink="">
      <xdr:nvSpPr>
        <xdr:cNvPr id="125" name="フローチャート : 判断 124"/>
        <xdr:cNvSpPr/>
      </xdr:nvSpPr>
      <xdr:spPr>
        <a:xfrm>
          <a:off x="3746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115968</xdr:rowOff>
    </xdr:from>
    <xdr:ext cx="534377" cy="259045"/>
    <xdr:sp macro="" textlink="">
      <xdr:nvSpPr>
        <xdr:cNvPr id="126" name="テキスト ボックス 125"/>
        <xdr:cNvSpPr txBox="1"/>
      </xdr:nvSpPr>
      <xdr:spPr>
        <a:xfrm>
          <a:off x="3530111" y="95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83845</xdr:rowOff>
    </xdr:from>
    <xdr:to>
      <xdr:col>4</xdr:col>
      <xdr:colOff>155575</xdr:colOff>
      <xdr:row>58</xdr:row>
      <xdr:rowOff>129794</xdr:rowOff>
    </xdr:to>
    <xdr:cxnSp macro="">
      <xdr:nvCxnSpPr>
        <xdr:cNvPr id="127" name="直線コネクタ 126"/>
        <xdr:cNvCxnSpPr/>
      </xdr:nvCxnSpPr>
      <xdr:spPr>
        <a:xfrm>
          <a:off x="2019300" y="10027945"/>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93242</xdr:rowOff>
    </xdr:from>
    <xdr:ext cx="534377" cy="259045"/>
    <xdr:sp macro="" textlink="">
      <xdr:nvSpPr>
        <xdr:cNvPr id="129" name="テキスト ボックス 128"/>
        <xdr:cNvSpPr txBox="1"/>
      </xdr:nvSpPr>
      <xdr:spPr>
        <a:xfrm>
          <a:off x="2641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83845</xdr:rowOff>
    </xdr:from>
    <xdr:to>
      <xdr:col>2</xdr:col>
      <xdr:colOff>638175</xdr:colOff>
      <xdr:row>58</xdr:row>
      <xdr:rowOff>162027</xdr:rowOff>
    </xdr:to>
    <xdr:cxnSp macro="">
      <xdr:nvCxnSpPr>
        <xdr:cNvPr id="130" name="直線コネクタ 129"/>
        <xdr:cNvCxnSpPr/>
      </xdr:nvCxnSpPr>
      <xdr:spPr>
        <a:xfrm flipV="1">
          <a:off x="1130300" y="10027945"/>
          <a:ext cx="889000" cy="7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87489</xdr:rowOff>
    </xdr:from>
    <xdr:ext cx="534377" cy="259045"/>
    <xdr:sp macro="" textlink="">
      <xdr:nvSpPr>
        <xdr:cNvPr id="132" name="テキスト ボックス 131"/>
        <xdr:cNvSpPr txBox="1"/>
      </xdr:nvSpPr>
      <xdr:spPr>
        <a:xfrm>
          <a:off x="1752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92863</xdr:rowOff>
    </xdr:from>
    <xdr:to>
      <xdr:col>6</xdr:col>
      <xdr:colOff>561975</xdr:colOff>
      <xdr:row>58</xdr:row>
      <xdr:rowOff>23013</xdr:rowOff>
    </xdr:to>
    <xdr:sp macro="" textlink="">
      <xdr:nvSpPr>
        <xdr:cNvPr id="140" name="円/楕円 139"/>
        <xdr:cNvSpPr/>
      </xdr:nvSpPr>
      <xdr:spPr>
        <a:xfrm>
          <a:off x="4584700" y="986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71290</xdr:rowOff>
    </xdr:from>
    <xdr:ext cx="534377" cy="259045"/>
    <xdr:sp macro="" textlink="">
      <xdr:nvSpPr>
        <xdr:cNvPr id="141" name="総務費該当値テキスト"/>
        <xdr:cNvSpPr txBox="1"/>
      </xdr:nvSpPr>
      <xdr:spPr>
        <a:xfrm>
          <a:off x="4686300" y="984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32,792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38436</xdr:rowOff>
    </xdr:from>
    <xdr:to>
      <xdr:col>5</xdr:col>
      <xdr:colOff>409575</xdr:colOff>
      <xdr:row>58</xdr:row>
      <xdr:rowOff>140036</xdr:rowOff>
    </xdr:to>
    <xdr:sp macro="" textlink="">
      <xdr:nvSpPr>
        <xdr:cNvPr id="142" name="円/楕円 141"/>
        <xdr:cNvSpPr/>
      </xdr:nvSpPr>
      <xdr:spPr>
        <a:xfrm>
          <a:off x="3746500" y="998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131163</xdr:rowOff>
    </xdr:from>
    <xdr:ext cx="534377" cy="259045"/>
    <xdr:sp macro="" textlink="">
      <xdr:nvSpPr>
        <xdr:cNvPr id="143" name="テキスト ボックス 142"/>
        <xdr:cNvSpPr txBox="1"/>
      </xdr:nvSpPr>
      <xdr:spPr>
        <a:xfrm>
          <a:off x="3530111" y="1007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78994</xdr:rowOff>
    </xdr:from>
    <xdr:to>
      <xdr:col>4</xdr:col>
      <xdr:colOff>206375</xdr:colOff>
      <xdr:row>59</xdr:row>
      <xdr:rowOff>9144</xdr:rowOff>
    </xdr:to>
    <xdr:sp macro="" textlink="">
      <xdr:nvSpPr>
        <xdr:cNvPr id="144" name="円/楕円 143"/>
        <xdr:cNvSpPr/>
      </xdr:nvSpPr>
      <xdr:spPr>
        <a:xfrm>
          <a:off x="2857500" y="100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271</xdr:rowOff>
    </xdr:from>
    <xdr:ext cx="534377" cy="259045"/>
    <xdr:sp macro="" textlink="">
      <xdr:nvSpPr>
        <xdr:cNvPr id="145" name="テキスト ボックス 144"/>
        <xdr:cNvSpPr txBox="1"/>
      </xdr:nvSpPr>
      <xdr:spPr>
        <a:xfrm>
          <a:off x="2641111" y="101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24,520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33045</xdr:rowOff>
    </xdr:from>
    <xdr:to>
      <xdr:col>3</xdr:col>
      <xdr:colOff>3175</xdr:colOff>
      <xdr:row>58</xdr:row>
      <xdr:rowOff>134645</xdr:rowOff>
    </xdr:to>
    <xdr:sp macro="" textlink="">
      <xdr:nvSpPr>
        <xdr:cNvPr id="146" name="円/楕円 145"/>
        <xdr:cNvSpPr/>
      </xdr:nvSpPr>
      <xdr:spPr>
        <a:xfrm>
          <a:off x="1968500" y="99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125772</xdr:rowOff>
    </xdr:from>
    <xdr:ext cx="534377" cy="259045"/>
    <xdr:sp macro="" textlink="">
      <xdr:nvSpPr>
        <xdr:cNvPr id="147" name="テキスト ボックス 146"/>
        <xdr:cNvSpPr txBox="1"/>
      </xdr:nvSpPr>
      <xdr:spPr>
        <a:xfrm>
          <a:off x="1752111" y="1006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111227</xdr:rowOff>
    </xdr:from>
    <xdr:to>
      <xdr:col>1</xdr:col>
      <xdr:colOff>485775</xdr:colOff>
      <xdr:row>59</xdr:row>
      <xdr:rowOff>41377</xdr:rowOff>
    </xdr:to>
    <xdr:sp macro="" textlink="">
      <xdr:nvSpPr>
        <xdr:cNvPr id="148" name="円/楕円 147"/>
        <xdr:cNvSpPr/>
      </xdr:nvSpPr>
      <xdr:spPr>
        <a:xfrm>
          <a:off x="1079500" y="1005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32504</xdr:rowOff>
    </xdr:from>
    <xdr:ext cx="534377" cy="259045"/>
    <xdr:sp macro="" textlink="">
      <xdr:nvSpPr>
        <xdr:cNvPr id="149" name="テキスト ボックス 148"/>
        <xdr:cNvSpPr txBox="1"/>
      </xdr:nvSpPr>
      <xdr:spPr>
        <a:xfrm>
          <a:off x="863111" y="1014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10761</xdr:rowOff>
    </xdr:from>
    <xdr:to>
      <xdr:col>6</xdr:col>
      <xdr:colOff>511175</xdr:colOff>
      <xdr:row>78</xdr:row>
      <xdr:rowOff>25761</xdr:rowOff>
    </xdr:to>
    <xdr:cxnSp macro="">
      <xdr:nvCxnSpPr>
        <xdr:cNvPr id="177" name="直線コネクタ 176"/>
        <xdr:cNvCxnSpPr/>
      </xdr:nvCxnSpPr>
      <xdr:spPr>
        <a:xfrm flipV="1">
          <a:off x="3797300" y="13383861"/>
          <a:ext cx="838200" cy="1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11134</xdr:rowOff>
    </xdr:from>
    <xdr:ext cx="599010" cy="259045"/>
    <xdr:sp macro="" textlink="">
      <xdr:nvSpPr>
        <xdr:cNvPr id="178" name="民生費平均値テキスト"/>
        <xdr:cNvSpPr txBox="1"/>
      </xdr:nvSpPr>
      <xdr:spPr>
        <a:xfrm>
          <a:off x="4686300" y="13041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25761</xdr:rowOff>
    </xdr:from>
    <xdr:to>
      <xdr:col>5</xdr:col>
      <xdr:colOff>358775</xdr:colOff>
      <xdr:row>78</xdr:row>
      <xdr:rowOff>46870</xdr:rowOff>
    </xdr:to>
    <xdr:cxnSp macro="">
      <xdr:nvCxnSpPr>
        <xdr:cNvPr id="180" name="直線コネクタ 179"/>
        <xdr:cNvCxnSpPr/>
      </xdr:nvCxnSpPr>
      <xdr:spPr>
        <a:xfrm flipV="1">
          <a:off x="2908300" y="13398861"/>
          <a:ext cx="889000" cy="2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29528</xdr:rowOff>
    </xdr:from>
    <xdr:to>
      <xdr:col>5</xdr:col>
      <xdr:colOff>409575</xdr:colOff>
      <xdr:row>77</xdr:row>
      <xdr:rowOff>131128</xdr:rowOff>
    </xdr:to>
    <xdr:sp macro="" textlink="">
      <xdr:nvSpPr>
        <xdr:cNvPr id="181" name="フローチャート : 判断 180"/>
        <xdr:cNvSpPr/>
      </xdr:nvSpPr>
      <xdr:spPr>
        <a:xfrm>
          <a:off x="37465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147655</xdr:rowOff>
    </xdr:from>
    <xdr:ext cx="599010" cy="259045"/>
    <xdr:sp macro="" textlink="">
      <xdr:nvSpPr>
        <xdr:cNvPr id="182" name="テキスト ボックス 181"/>
        <xdr:cNvSpPr txBox="1"/>
      </xdr:nvSpPr>
      <xdr:spPr>
        <a:xfrm>
          <a:off x="3497794" y="1300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46870</xdr:rowOff>
    </xdr:from>
    <xdr:to>
      <xdr:col>4</xdr:col>
      <xdr:colOff>155575</xdr:colOff>
      <xdr:row>78</xdr:row>
      <xdr:rowOff>91356</xdr:rowOff>
    </xdr:to>
    <xdr:cxnSp macro="">
      <xdr:nvCxnSpPr>
        <xdr:cNvPr id="183" name="直線コネクタ 182"/>
        <xdr:cNvCxnSpPr/>
      </xdr:nvCxnSpPr>
      <xdr:spPr>
        <a:xfrm flipV="1">
          <a:off x="2019300" y="13419970"/>
          <a:ext cx="889000" cy="4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4" name="フローチャート : 判断 183"/>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153864</xdr:rowOff>
    </xdr:from>
    <xdr:ext cx="599010" cy="259045"/>
    <xdr:sp macro="" textlink="">
      <xdr:nvSpPr>
        <xdr:cNvPr id="185" name="テキスト ボックス 184"/>
        <xdr:cNvSpPr txBox="1"/>
      </xdr:nvSpPr>
      <xdr:spPr>
        <a:xfrm>
          <a:off x="2608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91356</xdr:rowOff>
    </xdr:from>
    <xdr:to>
      <xdr:col>2</xdr:col>
      <xdr:colOff>638175</xdr:colOff>
      <xdr:row>78</xdr:row>
      <xdr:rowOff>110714</xdr:rowOff>
    </xdr:to>
    <xdr:cxnSp macro="">
      <xdr:nvCxnSpPr>
        <xdr:cNvPr id="186" name="直線コネクタ 185"/>
        <xdr:cNvCxnSpPr/>
      </xdr:nvCxnSpPr>
      <xdr:spPr>
        <a:xfrm flipV="1">
          <a:off x="1130300" y="13464456"/>
          <a:ext cx="889000" cy="1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7" name="フローチャート : 判断 186"/>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8255</xdr:rowOff>
    </xdr:from>
    <xdr:ext cx="599010" cy="259045"/>
    <xdr:sp macro="" textlink="">
      <xdr:nvSpPr>
        <xdr:cNvPr id="188" name="テキスト ボックス 187"/>
        <xdr:cNvSpPr txBox="1"/>
      </xdr:nvSpPr>
      <xdr:spPr>
        <a:xfrm>
          <a:off x="1719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9" name="フローチャート : 判断 188"/>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24111</xdr:rowOff>
    </xdr:from>
    <xdr:ext cx="599010" cy="259045"/>
    <xdr:sp macro="" textlink="">
      <xdr:nvSpPr>
        <xdr:cNvPr id="190" name="テキスト ボックス 189"/>
        <xdr:cNvSpPr txBox="1"/>
      </xdr:nvSpPr>
      <xdr:spPr>
        <a:xfrm>
          <a:off x="830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131411</xdr:rowOff>
    </xdr:from>
    <xdr:to>
      <xdr:col>6</xdr:col>
      <xdr:colOff>561975</xdr:colOff>
      <xdr:row>78</xdr:row>
      <xdr:rowOff>61561</xdr:rowOff>
    </xdr:to>
    <xdr:sp macro="" textlink="">
      <xdr:nvSpPr>
        <xdr:cNvPr id="196" name="円/楕円 195"/>
        <xdr:cNvSpPr/>
      </xdr:nvSpPr>
      <xdr:spPr>
        <a:xfrm>
          <a:off x="4584700" y="1333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46338</xdr:rowOff>
    </xdr:from>
    <xdr:ext cx="599010" cy="259045"/>
    <xdr:sp macro="" textlink="">
      <xdr:nvSpPr>
        <xdr:cNvPr id="197" name="民生費該当値テキスト"/>
        <xdr:cNvSpPr txBox="1"/>
      </xdr:nvSpPr>
      <xdr:spPr>
        <a:xfrm>
          <a:off x="4686300" y="1324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128,202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146411</xdr:rowOff>
    </xdr:from>
    <xdr:to>
      <xdr:col>5</xdr:col>
      <xdr:colOff>409575</xdr:colOff>
      <xdr:row>78</xdr:row>
      <xdr:rowOff>76561</xdr:rowOff>
    </xdr:to>
    <xdr:sp macro="" textlink="">
      <xdr:nvSpPr>
        <xdr:cNvPr id="198" name="円/楕円 197"/>
        <xdr:cNvSpPr/>
      </xdr:nvSpPr>
      <xdr:spPr>
        <a:xfrm>
          <a:off x="3746500" y="1334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67688</xdr:rowOff>
    </xdr:from>
    <xdr:ext cx="599010" cy="259045"/>
    <xdr:sp macro="" textlink="">
      <xdr:nvSpPr>
        <xdr:cNvPr id="199" name="テキスト ボックス 198"/>
        <xdr:cNvSpPr txBox="1"/>
      </xdr:nvSpPr>
      <xdr:spPr>
        <a:xfrm>
          <a:off x="3497794" y="1344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124,921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167520</xdr:rowOff>
    </xdr:from>
    <xdr:to>
      <xdr:col>4</xdr:col>
      <xdr:colOff>206375</xdr:colOff>
      <xdr:row>78</xdr:row>
      <xdr:rowOff>97670</xdr:rowOff>
    </xdr:to>
    <xdr:sp macro="" textlink="">
      <xdr:nvSpPr>
        <xdr:cNvPr id="200" name="円/楕円 199"/>
        <xdr:cNvSpPr/>
      </xdr:nvSpPr>
      <xdr:spPr>
        <a:xfrm>
          <a:off x="2857500" y="133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88797</xdr:rowOff>
    </xdr:from>
    <xdr:ext cx="599010" cy="259045"/>
    <xdr:sp macro="" textlink="">
      <xdr:nvSpPr>
        <xdr:cNvPr id="201" name="テキスト ボックス 200"/>
        <xdr:cNvSpPr txBox="1"/>
      </xdr:nvSpPr>
      <xdr:spPr>
        <a:xfrm>
          <a:off x="2608794" y="1346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120,304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40556</xdr:rowOff>
    </xdr:from>
    <xdr:to>
      <xdr:col>3</xdr:col>
      <xdr:colOff>3175</xdr:colOff>
      <xdr:row>78</xdr:row>
      <xdr:rowOff>142156</xdr:rowOff>
    </xdr:to>
    <xdr:sp macro="" textlink="">
      <xdr:nvSpPr>
        <xdr:cNvPr id="202" name="円/楕円 201"/>
        <xdr:cNvSpPr/>
      </xdr:nvSpPr>
      <xdr:spPr>
        <a:xfrm>
          <a:off x="1968500" y="1341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133283</xdr:rowOff>
    </xdr:from>
    <xdr:ext cx="599010" cy="259045"/>
    <xdr:sp macro="" textlink="">
      <xdr:nvSpPr>
        <xdr:cNvPr id="203" name="テキスト ボックス 202"/>
        <xdr:cNvSpPr txBox="1"/>
      </xdr:nvSpPr>
      <xdr:spPr>
        <a:xfrm>
          <a:off x="1719794" y="1350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110,574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59914</xdr:rowOff>
    </xdr:from>
    <xdr:to>
      <xdr:col>1</xdr:col>
      <xdr:colOff>485775</xdr:colOff>
      <xdr:row>78</xdr:row>
      <xdr:rowOff>161514</xdr:rowOff>
    </xdr:to>
    <xdr:sp macro="" textlink="">
      <xdr:nvSpPr>
        <xdr:cNvPr id="204" name="円/楕円 203"/>
        <xdr:cNvSpPr/>
      </xdr:nvSpPr>
      <xdr:spPr>
        <a:xfrm>
          <a:off x="1079500" y="1343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152641</xdr:rowOff>
    </xdr:from>
    <xdr:ext cx="599010" cy="259045"/>
    <xdr:sp macro="" textlink="">
      <xdr:nvSpPr>
        <xdr:cNvPr id="205" name="テキスト ボックス 204"/>
        <xdr:cNvSpPr txBox="1"/>
      </xdr:nvSpPr>
      <xdr:spPr>
        <a:xfrm>
          <a:off x="830794" y="13525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30" name="直線コネクタ 229"/>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31"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2" name="直線コネクタ 231"/>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3"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4" name="直線コネクタ 233"/>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144235</xdr:rowOff>
    </xdr:from>
    <xdr:to>
      <xdr:col>6</xdr:col>
      <xdr:colOff>511175</xdr:colOff>
      <xdr:row>96</xdr:row>
      <xdr:rowOff>149988</xdr:rowOff>
    </xdr:to>
    <xdr:cxnSp macro="">
      <xdr:nvCxnSpPr>
        <xdr:cNvPr id="235" name="直線コネクタ 234"/>
        <xdr:cNvCxnSpPr/>
      </xdr:nvCxnSpPr>
      <xdr:spPr>
        <a:xfrm flipV="1">
          <a:off x="3797300" y="16603435"/>
          <a:ext cx="8382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130218</xdr:rowOff>
    </xdr:from>
    <xdr:ext cx="534377" cy="259045"/>
    <xdr:sp macro="" textlink="">
      <xdr:nvSpPr>
        <xdr:cNvPr id="236" name="衛生費平均値テキスト"/>
        <xdr:cNvSpPr txBox="1"/>
      </xdr:nvSpPr>
      <xdr:spPr>
        <a:xfrm>
          <a:off x="4686300" y="1607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7" name="フローチャート : 判断 236"/>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149988</xdr:rowOff>
    </xdr:from>
    <xdr:to>
      <xdr:col>5</xdr:col>
      <xdr:colOff>358775</xdr:colOff>
      <xdr:row>97</xdr:row>
      <xdr:rowOff>7189</xdr:rowOff>
    </xdr:to>
    <xdr:cxnSp macro="">
      <xdr:nvCxnSpPr>
        <xdr:cNvPr id="238" name="直線コネクタ 237"/>
        <xdr:cNvCxnSpPr/>
      </xdr:nvCxnSpPr>
      <xdr:spPr>
        <a:xfrm flipV="1">
          <a:off x="2908300" y="16609188"/>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82575</xdr:rowOff>
    </xdr:from>
    <xdr:to>
      <xdr:col>5</xdr:col>
      <xdr:colOff>409575</xdr:colOff>
      <xdr:row>95</xdr:row>
      <xdr:rowOff>12725</xdr:rowOff>
    </xdr:to>
    <xdr:sp macro="" textlink="">
      <xdr:nvSpPr>
        <xdr:cNvPr id="239" name="フローチャート : 判断 238"/>
        <xdr:cNvSpPr/>
      </xdr:nvSpPr>
      <xdr:spPr>
        <a:xfrm>
          <a:off x="3746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29252</xdr:rowOff>
    </xdr:from>
    <xdr:ext cx="534377" cy="259045"/>
    <xdr:sp macro="" textlink="">
      <xdr:nvSpPr>
        <xdr:cNvPr id="240" name="テキスト ボックス 239"/>
        <xdr:cNvSpPr txBox="1"/>
      </xdr:nvSpPr>
      <xdr:spPr>
        <a:xfrm>
          <a:off x="3530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7189</xdr:rowOff>
    </xdr:from>
    <xdr:to>
      <xdr:col>4</xdr:col>
      <xdr:colOff>155575</xdr:colOff>
      <xdr:row>97</xdr:row>
      <xdr:rowOff>24905</xdr:rowOff>
    </xdr:to>
    <xdr:cxnSp macro="">
      <xdr:nvCxnSpPr>
        <xdr:cNvPr id="241" name="直線コネクタ 240"/>
        <xdr:cNvCxnSpPr/>
      </xdr:nvCxnSpPr>
      <xdr:spPr>
        <a:xfrm flipV="1">
          <a:off x="2019300" y="16637839"/>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70765</xdr:rowOff>
    </xdr:from>
    <xdr:to>
      <xdr:col>4</xdr:col>
      <xdr:colOff>206375</xdr:colOff>
      <xdr:row>95</xdr:row>
      <xdr:rowOff>915</xdr:rowOff>
    </xdr:to>
    <xdr:sp macro="" textlink="">
      <xdr:nvSpPr>
        <xdr:cNvPr id="242" name="フローチャート : 判断 241"/>
        <xdr:cNvSpPr/>
      </xdr:nvSpPr>
      <xdr:spPr>
        <a:xfrm>
          <a:off x="2857500" y="161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17442</xdr:rowOff>
    </xdr:from>
    <xdr:ext cx="534377" cy="259045"/>
    <xdr:sp macro="" textlink="">
      <xdr:nvSpPr>
        <xdr:cNvPr id="243" name="テキスト ボックス 242"/>
        <xdr:cNvSpPr txBox="1"/>
      </xdr:nvSpPr>
      <xdr:spPr>
        <a:xfrm>
          <a:off x="2641111" y="1596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133719</xdr:rowOff>
    </xdr:from>
    <xdr:to>
      <xdr:col>2</xdr:col>
      <xdr:colOff>638175</xdr:colOff>
      <xdr:row>97</xdr:row>
      <xdr:rowOff>24905</xdr:rowOff>
    </xdr:to>
    <xdr:cxnSp macro="">
      <xdr:nvCxnSpPr>
        <xdr:cNvPr id="244" name="直線コネクタ 243"/>
        <xdr:cNvCxnSpPr/>
      </xdr:nvCxnSpPr>
      <xdr:spPr>
        <a:xfrm>
          <a:off x="1130300" y="16592919"/>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117666</xdr:rowOff>
    </xdr:from>
    <xdr:to>
      <xdr:col>3</xdr:col>
      <xdr:colOff>3175</xdr:colOff>
      <xdr:row>95</xdr:row>
      <xdr:rowOff>47816</xdr:rowOff>
    </xdr:to>
    <xdr:sp macro="" textlink="">
      <xdr:nvSpPr>
        <xdr:cNvPr id="245" name="フローチャート : 判断 244"/>
        <xdr:cNvSpPr/>
      </xdr:nvSpPr>
      <xdr:spPr>
        <a:xfrm>
          <a:off x="1968500" y="162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64343</xdr:rowOff>
    </xdr:from>
    <xdr:ext cx="534377" cy="259045"/>
    <xdr:sp macro="" textlink="">
      <xdr:nvSpPr>
        <xdr:cNvPr id="246" name="テキスト ボックス 245"/>
        <xdr:cNvSpPr txBox="1"/>
      </xdr:nvSpPr>
      <xdr:spPr>
        <a:xfrm>
          <a:off x="1752111" y="160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111989</xdr:rowOff>
    </xdr:from>
    <xdr:to>
      <xdr:col>1</xdr:col>
      <xdr:colOff>485775</xdr:colOff>
      <xdr:row>95</xdr:row>
      <xdr:rowOff>42139</xdr:rowOff>
    </xdr:to>
    <xdr:sp macro="" textlink="">
      <xdr:nvSpPr>
        <xdr:cNvPr id="247" name="フローチャート : 判断 246"/>
        <xdr:cNvSpPr/>
      </xdr:nvSpPr>
      <xdr:spPr>
        <a:xfrm>
          <a:off x="1079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58666</xdr:rowOff>
    </xdr:from>
    <xdr:ext cx="534377" cy="259045"/>
    <xdr:sp macro="" textlink="">
      <xdr:nvSpPr>
        <xdr:cNvPr id="248" name="テキスト ボックス 247"/>
        <xdr:cNvSpPr txBox="1"/>
      </xdr:nvSpPr>
      <xdr:spPr>
        <a:xfrm>
          <a:off x="863111" y="160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93435</xdr:rowOff>
    </xdr:from>
    <xdr:to>
      <xdr:col>6</xdr:col>
      <xdr:colOff>561975</xdr:colOff>
      <xdr:row>97</xdr:row>
      <xdr:rowOff>23585</xdr:rowOff>
    </xdr:to>
    <xdr:sp macro="" textlink="">
      <xdr:nvSpPr>
        <xdr:cNvPr id="254" name="円/楕円 253"/>
        <xdr:cNvSpPr/>
      </xdr:nvSpPr>
      <xdr:spPr>
        <a:xfrm>
          <a:off x="4584700" y="1655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71862</xdr:rowOff>
    </xdr:from>
    <xdr:ext cx="534377" cy="259045"/>
    <xdr:sp macro="" textlink="">
      <xdr:nvSpPr>
        <xdr:cNvPr id="255" name="衛生費該当値テキスト"/>
        <xdr:cNvSpPr txBox="1"/>
      </xdr:nvSpPr>
      <xdr:spPr>
        <a:xfrm>
          <a:off x="4686300" y="165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20,881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99188</xdr:rowOff>
    </xdr:from>
    <xdr:to>
      <xdr:col>5</xdr:col>
      <xdr:colOff>409575</xdr:colOff>
      <xdr:row>97</xdr:row>
      <xdr:rowOff>29338</xdr:rowOff>
    </xdr:to>
    <xdr:sp macro="" textlink="">
      <xdr:nvSpPr>
        <xdr:cNvPr id="256" name="円/楕円 255"/>
        <xdr:cNvSpPr/>
      </xdr:nvSpPr>
      <xdr:spPr>
        <a:xfrm>
          <a:off x="3746500" y="1655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20465</xdr:rowOff>
    </xdr:from>
    <xdr:ext cx="534377" cy="259045"/>
    <xdr:sp macro="" textlink="">
      <xdr:nvSpPr>
        <xdr:cNvPr id="257" name="テキスト ボックス 256"/>
        <xdr:cNvSpPr txBox="1"/>
      </xdr:nvSpPr>
      <xdr:spPr>
        <a:xfrm>
          <a:off x="3530111" y="1665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127839</xdr:rowOff>
    </xdr:from>
    <xdr:to>
      <xdr:col>4</xdr:col>
      <xdr:colOff>206375</xdr:colOff>
      <xdr:row>97</xdr:row>
      <xdr:rowOff>57989</xdr:rowOff>
    </xdr:to>
    <xdr:sp macro="" textlink="">
      <xdr:nvSpPr>
        <xdr:cNvPr id="258" name="円/楕円 257"/>
        <xdr:cNvSpPr/>
      </xdr:nvSpPr>
      <xdr:spPr>
        <a:xfrm>
          <a:off x="2857500" y="1658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49116</xdr:rowOff>
    </xdr:from>
    <xdr:ext cx="534377" cy="259045"/>
    <xdr:sp macro="" textlink="">
      <xdr:nvSpPr>
        <xdr:cNvPr id="259" name="テキスト ボックス 258"/>
        <xdr:cNvSpPr txBox="1"/>
      </xdr:nvSpPr>
      <xdr:spPr>
        <a:xfrm>
          <a:off x="2641111" y="166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145555</xdr:rowOff>
    </xdr:from>
    <xdr:to>
      <xdr:col>3</xdr:col>
      <xdr:colOff>3175</xdr:colOff>
      <xdr:row>97</xdr:row>
      <xdr:rowOff>75705</xdr:rowOff>
    </xdr:to>
    <xdr:sp macro="" textlink="">
      <xdr:nvSpPr>
        <xdr:cNvPr id="260" name="円/楕円 259"/>
        <xdr:cNvSpPr/>
      </xdr:nvSpPr>
      <xdr:spPr>
        <a:xfrm>
          <a:off x="1968500" y="166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66832</xdr:rowOff>
    </xdr:from>
    <xdr:ext cx="534377" cy="259045"/>
    <xdr:sp macro="" textlink="">
      <xdr:nvSpPr>
        <xdr:cNvPr id="261" name="テキスト ボックス 260"/>
        <xdr:cNvSpPr txBox="1"/>
      </xdr:nvSpPr>
      <xdr:spPr>
        <a:xfrm>
          <a:off x="1752111" y="1669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82919</xdr:rowOff>
    </xdr:from>
    <xdr:to>
      <xdr:col>1</xdr:col>
      <xdr:colOff>485775</xdr:colOff>
      <xdr:row>97</xdr:row>
      <xdr:rowOff>13069</xdr:rowOff>
    </xdr:to>
    <xdr:sp macro="" textlink="">
      <xdr:nvSpPr>
        <xdr:cNvPr id="262" name="円/楕円 261"/>
        <xdr:cNvSpPr/>
      </xdr:nvSpPr>
      <xdr:spPr>
        <a:xfrm>
          <a:off x="1079500" y="165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4196</xdr:rowOff>
    </xdr:from>
    <xdr:ext cx="534377" cy="259045"/>
    <xdr:sp macro="" textlink="">
      <xdr:nvSpPr>
        <xdr:cNvPr id="263" name="テキスト ボックス 262"/>
        <xdr:cNvSpPr txBox="1"/>
      </xdr:nvSpPr>
      <xdr:spPr>
        <a:xfrm>
          <a:off x="863111" y="166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5" name="直線コネクタ 284"/>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6"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7" name="直線コネクタ 286"/>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88"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89" name="直線コネクタ 288"/>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139700</xdr:rowOff>
    </xdr:from>
    <xdr:to>
      <xdr:col>15</xdr:col>
      <xdr:colOff>180975</xdr:colOff>
      <xdr:row>36</xdr:row>
      <xdr:rowOff>139700</xdr:rowOff>
    </xdr:to>
    <xdr:cxnSp macro="">
      <xdr:nvCxnSpPr>
        <xdr:cNvPr id="290" name="直線コネクタ 289"/>
        <xdr:cNvCxnSpPr/>
      </xdr:nvCxnSpPr>
      <xdr:spPr>
        <a:xfrm>
          <a:off x="9639300" y="6311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98061</xdr:rowOff>
    </xdr:from>
    <xdr:ext cx="378565" cy="259045"/>
    <xdr:sp macro="" textlink="">
      <xdr:nvSpPr>
        <xdr:cNvPr id="291" name="労働費平均値テキスト"/>
        <xdr:cNvSpPr txBox="1"/>
      </xdr:nvSpPr>
      <xdr:spPr>
        <a:xfrm>
          <a:off x="10528300" y="6098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2" name="フローチャート : 判断 291"/>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78435</xdr:rowOff>
    </xdr:from>
    <xdr:to>
      <xdr:col>14</xdr:col>
      <xdr:colOff>28575</xdr:colOff>
      <xdr:row>36</xdr:row>
      <xdr:rowOff>139700</xdr:rowOff>
    </xdr:to>
    <xdr:cxnSp macro="">
      <xdr:nvCxnSpPr>
        <xdr:cNvPr id="293" name="直線コネクタ 292"/>
        <xdr:cNvCxnSpPr/>
      </xdr:nvCxnSpPr>
      <xdr:spPr>
        <a:xfrm>
          <a:off x="8750300" y="6250635"/>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134163</xdr:rowOff>
    </xdr:from>
    <xdr:to>
      <xdr:col>14</xdr:col>
      <xdr:colOff>79375</xdr:colOff>
      <xdr:row>37</xdr:row>
      <xdr:rowOff>64313</xdr:rowOff>
    </xdr:to>
    <xdr:sp macro="" textlink="">
      <xdr:nvSpPr>
        <xdr:cNvPr id="294" name="フローチャート : 判断 293"/>
        <xdr:cNvSpPr/>
      </xdr:nvSpPr>
      <xdr:spPr>
        <a:xfrm>
          <a:off x="9588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55440</xdr:rowOff>
    </xdr:from>
    <xdr:ext cx="378565" cy="259045"/>
    <xdr:sp macro="" textlink="">
      <xdr:nvSpPr>
        <xdr:cNvPr id="295" name="テキスト ボックス 294"/>
        <xdr:cNvSpPr txBox="1"/>
      </xdr:nvSpPr>
      <xdr:spPr>
        <a:xfrm>
          <a:off x="9450017" y="6399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78435</xdr:rowOff>
    </xdr:from>
    <xdr:to>
      <xdr:col>12</xdr:col>
      <xdr:colOff>511175</xdr:colOff>
      <xdr:row>36</xdr:row>
      <xdr:rowOff>123698</xdr:rowOff>
    </xdr:to>
    <xdr:cxnSp macro="">
      <xdr:nvCxnSpPr>
        <xdr:cNvPr id="296" name="直線コネクタ 295"/>
        <xdr:cNvCxnSpPr/>
      </xdr:nvCxnSpPr>
      <xdr:spPr>
        <a:xfrm flipV="1">
          <a:off x="7861300" y="6250635"/>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7" name="フローチャート : 判断 296"/>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98213</xdr:rowOff>
    </xdr:from>
    <xdr:ext cx="378565" cy="259045"/>
    <xdr:sp macro="" textlink="">
      <xdr:nvSpPr>
        <xdr:cNvPr id="298" name="テキスト ボックス 297"/>
        <xdr:cNvSpPr txBox="1"/>
      </xdr:nvSpPr>
      <xdr:spPr>
        <a:xfrm>
          <a:off x="8561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34544</xdr:rowOff>
    </xdr:from>
    <xdr:to>
      <xdr:col>11</xdr:col>
      <xdr:colOff>307975</xdr:colOff>
      <xdr:row>36</xdr:row>
      <xdr:rowOff>123698</xdr:rowOff>
    </xdr:to>
    <xdr:cxnSp macro="">
      <xdr:nvCxnSpPr>
        <xdr:cNvPr id="299" name="直線コネクタ 298"/>
        <xdr:cNvCxnSpPr/>
      </xdr:nvCxnSpPr>
      <xdr:spPr>
        <a:xfrm>
          <a:off x="6972300" y="6206744"/>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0" name="フローチャート : 判断 299"/>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104614</xdr:rowOff>
    </xdr:from>
    <xdr:ext cx="469744" cy="259045"/>
    <xdr:sp macro="" textlink="">
      <xdr:nvSpPr>
        <xdr:cNvPr id="301" name="テキスト ボックス 300"/>
        <xdr:cNvSpPr txBox="1"/>
      </xdr:nvSpPr>
      <xdr:spPr>
        <a:xfrm>
          <a:off x="7626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2" name="フローチャート : 判断 301"/>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23690</xdr:rowOff>
    </xdr:from>
    <xdr:ext cx="469744" cy="259045"/>
    <xdr:sp macro="" textlink="">
      <xdr:nvSpPr>
        <xdr:cNvPr id="303" name="テキスト ボックス 302"/>
        <xdr:cNvSpPr txBox="1"/>
      </xdr:nvSpPr>
      <xdr:spPr>
        <a:xfrm>
          <a:off x="6737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88900</xdr:rowOff>
    </xdr:from>
    <xdr:to>
      <xdr:col>15</xdr:col>
      <xdr:colOff>231775</xdr:colOff>
      <xdr:row>37</xdr:row>
      <xdr:rowOff>19050</xdr:rowOff>
    </xdr:to>
    <xdr:sp macro="" textlink="">
      <xdr:nvSpPr>
        <xdr:cNvPr id="309" name="円/楕円 308"/>
        <xdr:cNvSpPr/>
      </xdr:nvSpPr>
      <xdr:spPr>
        <a:xfrm>
          <a:off x="104267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67327</xdr:rowOff>
    </xdr:from>
    <xdr:ext cx="378565" cy="259045"/>
    <xdr:sp macro="" textlink="">
      <xdr:nvSpPr>
        <xdr:cNvPr id="310" name="労働費該当値テキスト"/>
        <xdr:cNvSpPr txBox="1"/>
      </xdr:nvSpPr>
      <xdr:spPr>
        <a:xfrm>
          <a:off x="10528300" y="6239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88900</xdr:rowOff>
    </xdr:from>
    <xdr:to>
      <xdr:col>14</xdr:col>
      <xdr:colOff>79375</xdr:colOff>
      <xdr:row>37</xdr:row>
      <xdr:rowOff>19050</xdr:rowOff>
    </xdr:to>
    <xdr:sp macro="" textlink="">
      <xdr:nvSpPr>
        <xdr:cNvPr id="311" name="円/楕円 310"/>
        <xdr:cNvSpPr/>
      </xdr:nvSpPr>
      <xdr:spPr>
        <a:xfrm>
          <a:off x="9588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35577</xdr:rowOff>
    </xdr:from>
    <xdr:ext cx="378565" cy="259045"/>
    <xdr:sp macro="" textlink="">
      <xdr:nvSpPr>
        <xdr:cNvPr id="312" name="テキスト ボックス 311"/>
        <xdr:cNvSpPr txBox="1"/>
      </xdr:nvSpPr>
      <xdr:spPr>
        <a:xfrm>
          <a:off x="9450017" y="6036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27635</xdr:rowOff>
    </xdr:from>
    <xdr:to>
      <xdr:col>12</xdr:col>
      <xdr:colOff>561975</xdr:colOff>
      <xdr:row>36</xdr:row>
      <xdr:rowOff>129235</xdr:rowOff>
    </xdr:to>
    <xdr:sp macro="" textlink="">
      <xdr:nvSpPr>
        <xdr:cNvPr id="313" name="円/楕円 312"/>
        <xdr:cNvSpPr/>
      </xdr:nvSpPr>
      <xdr:spPr>
        <a:xfrm>
          <a:off x="8699500" y="61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120362</xdr:rowOff>
    </xdr:from>
    <xdr:ext cx="378565" cy="259045"/>
    <xdr:sp macro="" textlink="">
      <xdr:nvSpPr>
        <xdr:cNvPr id="314" name="テキスト ボックス 313"/>
        <xdr:cNvSpPr txBox="1"/>
      </xdr:nvSpPr>
      <xdr:spPr>
        <a:xfrm>
          <a:off x="8561017" y="6292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72898</xdr:rowOff>
    </xdr:from>
    <xdr:to>
      <xdr:col>11</xdr:col>
      <xdr:colOff>358775</xdr:colOff>
      <xdr:row>37</xdr:row>
      <xdr:rowOff>3048</xdr:rowOff>
    </xdr:to>
    <xdr:sp macro="" textlink="">
      <xdr:nvSpPr>
        <xdr:cNvPr id="315" name="円/楕円 314"/>
        <xdr:cNvSpPr/>
      </xdr:nvSpPr>
      <xdr:spPr>
        <a:xfrm>
          <a:off x="7810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36</xdr:row>
      <xdr:rowOff>165625</xdr:rowOff>
    </xdr:from>
    <xdr:ext cx="378565" cy="259045"/>
    <xdr:sp macro="" textlink="">
      <xdr:nvSpPr>
        <xdr:cNvPr id="316" name="テキスト ボックス 315"/>
        <xdr:cNvSpPr txBox="1"/>
      </xdr:nvSpPr>
      <xdr:spPr>
        <a:xfrm>
          <a:off x="7672017" y="6337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155194</xdr:rowOff>
    </xdr:from>
    <xdr:to>
      <xdr:col>10</xdr:col>
      <xdr:colOff>155575</xdr:colOff>
      <xdr:row>36</xdr:row>
      <xdr:rowOff>85344</xdr:rowOff>
    </xdr:to>
    <xdr:sp macro="" textlink="">
      <xdr:nvSpPr>
        <xdr:cNvPr id="317" name="円/楕円 316"/>
        <xdr:cNvSpPr/>
      </xdr:nvSpPr>
      <xdr:spPr>
        <a:xfrm>
          <a:off x="6921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36</xdr:row>
      <xdr:rowOff>76471</xdr:rowOff>
    </xdr:from>
    <xdr:ext cx="378565" cy="259045"/>
    <xdr:sp macro="" textlink="">
      <xdr:nvSpPr>
        <xdr:cNvPr id="318" name="テキスト ボックス 317"/>
        <xdr:cNvSpPr txBox="1"/>
      </xdr:nvSpPr>
      <xdr:spPr>
        <a:xfrm>
          <a:off x="6783017" y="6248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2" name="直線コネクタ 341"/>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3"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4" name="直線コネクタ 343"/>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5"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6" name="直線コネクタ 345"/>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712</xdr:rowOff>
    </xdr:from>
    <xdr:to>
      <xdr:col>15</xdr:col>
      <xdr:colOff>180975</xdr:colOff>
      <xdr:row>58</xdr:row>
      <xdr:rowOff>13589</xdr:rowOff>
    </xdr:to>
    <xdr:cxnSp macro="">
      <xdr:nvCxnSpPr>
        <xdr:cNvPr id="347" name="直線コネクタ 346"/>
        <xdr:cNvCxnSpPr/>
      </xdr:nvCxnSpPr>
      <xdr:spPr>
        <a:xfrm>
          <a:off x="9639300" y="9944812"/>
          <a:ext cx="838200" cy="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143857</xdr:rowOff>
    </xdr:from>
    <xdr:ext cx="469744" cy="259045"/>
    <xdr:sp macro="" textlink="">
      <xdr:nvSpPr>
        <xdr:cNvPr id="348" name="農林水産業費平均値テキスト"/>
        <xdr:cNvSpPr txBox="1"/>
      </xdr:nvSpPr>
      <xdr:spPr>
        <a:xfrm>
          <a:off x="10528300" y="9745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49" name="フローチャート : 判断 348"/>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133147</xdr:rowOff>
    </xdr:from>
    <xdr:to>
      <xdr:col>14</xdr:col>
      <xdr:colOff>28575</xdr:colOff>
      <xdr:row>58</xdr:row>
      <xdr:rowOff>712</xdr:rowOff>
    </xdr:to>
    <xdr:cxnSp macro="">
      <xdr:nvCxnSpPr>
        <xdr:cNvPr id="350" name="直線コネクタ 349"/>
        <xdr:cNvCxnSpPr/>
      </xdr:nvCxnSpPr>
      <xdr:spPr>
        <a:xfrm>
          <a:off x="8750300" y="9905797"/>
          <a:ext cx="889000" cy="3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88747</xdr:rowOff>
    </xdr:from>
    <xdr:to>
      <xdr:col>14</xdr:col>
      <xdr:colOff>79375</xdr:colOff>
      <xdr:row>58</xdr:row>
      <xdr:rowOff>18897</xdr:rowOff>
    </xdr:to>
    <xdr:sp macro="" textlink="">
      <xdr:nvSpPr>
        <xdr:cNvPr id="351" name="フローチャート : 判断 350"/>
        <xdr:cNvSpPr/>
      </xdr:nvSpPr>
      <xdr:spPr>
        <a:xfrm>
          <a:off x="9588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35424</xdr:rowOff>
    </xdr:from>
    <xdr:ext cx="469744" cy="259045"/>
    <xdr:sp macro="" textlink="">
      <xdr:nvSpPr>
        <xdr:cNvPr id="352" name="テキスト ボックス 351"/>
        <xdr:cNvSpPr txBox="1"/>
      </xdr:nvSpPr>
      <xdr:spPr>
        <a:xfrm>
          <a:off x="9404427"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133147</xdr:rowOff>
    </xdr:from>
    <xdr:to>
      <xdr:col>12</xdr:col>
      <xdr:colOff>511175</xdr:colOff>
      <xdr:row>58</xdr:row>
      <xdr:rowOff>12141</xdr:rowOff>
    </xdr:to>
    <xdr:cxnSp macro="">
      <xdr:nvCxnSpPr>
        <xdr:cNvPr id="353" name="直線コネクタ 352"/>
        <xdr:cNvCxnSpPr/>
      </xdr:nvCxnSpPr>
      <xdr:spPr>
        <a:xfrm flipV="1">
          <a:off x="7861300" y="9905797"/>
          <a:ext cx="889000" cy="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4" name="フローチャート : 判断 353"/>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63161</xdr:rowOff>
    </xdr:from>
    <xdr:ext cx="469744" cy="259045"/>
    <xdr:sp macro="" textlink="">
      <xdr:nvSpPr>
        <xdr:cNvPr id="355" name="テキスト ボックス 354"/>
        <xdr:cNvSpPr txBox="1"/>
      </xdr:nvSpPr>
      <xdr:spPr>
        <a:xfrm>
          <a:off x="8515427" y="949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12141</xdr:rowOff>
    </xdr:from>
    <xdr:to>
      <xdr:col>11</xdr:col>
      <xdr:colOff>307975</xdr:colOff>
      <xdr:row>58</xdr:row>
      <xdr:rowOff>16790</xdr:rowOff>
    </xdr:to>
    <xdr:cxnSp macro="">
      <xdr:nvCxnSpPr>
        <xdr:cNvPr id="356" name="直線コネクタ 355"/>
        <xdr:cNvCxnSpPr/>
      </xdr:nvCxnSpPr>
      <xdr:spPr>
        <a:xfrm flipV="1">
          <a:off x="6972300" y="9956241"/>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7" name="フローチャート : 判断 356"/>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19880</xdr:rowOff>
    </xdr:from>
    <xdr:ext cx="469744" cy="259045"/>
    <xdr:sp macro="" textlink="">
      <xdr:nvSpPr>
        <xdr:cNvPr id="358" name="テキスト ボックス 357"/>
        <xdr:cNvSpPr txBox="1"/>
      </xdr:nvSpPr>
      <xdr:spPr>
        <a:xfrm>
          <a:off x="7626427" y="94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59" name="フローチャート : 判断 358"/>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62552</xdr:rowOff>
    </xdr:from>
    <xdr:ext cx="469744" cy="259045"/>
    <xdr:sp macro="" textlink="">
      <xdr:nvSpPr>
        <xdr:cNvPr id="360" name="テキスト ボックス 359"/>
        <xdr:cNvSpPr txBox="1"/>
      </xdr:nvSpPr>
      <xdr:spPr>
        <a:xfrm>
          <a:off x="6737427" y="949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134239</xdr:rowOff>
    </xdr:from>
    <xdr:to>
      <xdr:col>15</xdr:col>
      <xdr:colOff>231775</xdr:colOff>
      <xdr:row>58</xdr:row>
      <xdr:rowOff>64389</xdr:rowOff>
    </xdr:to>
    <xdr:sp macro="" textlink="">
      <xdr:nvSpPr>
        <xdr:cNvPr id="366" name="円/楕円 365"/>
        <xdr:cNvSpPr/>
      </xdr:nvSpPr>
      <xdr:spPr>
        <a:xfrm>
          <a:off x="10426700" y="99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112666</xdr:rowOff>
    </xdr:from>
    <xdr:ext cx="469744" cy="259045"/>
    <xdr:sp macro="" textlink="">
      <xdr:nvSpPr>
        <xdr:cNvPr id="367" name="農林水産業費該当値テキスト"/>
        <xdr:cNvSpPr txBox="1"/>
      </xdr:nvSpPr>
      <xdr:spPr>
        <a:xfrm>
          <a:off x="10528300" y="988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121362</xdr:rowOff>
    </xdr:from>
    <xdr:to>
      <xdr:col>14</xdr:col>
      <xdr:colOff>79375</xdr:colOff>
      <xdr:row>58</xdr:row>
      <xdr:rowOff>51512</xdr:rowOff>
    </xdr:to>
    <xdr:sp macro="" textlink="">
      <xdr:nvSpPr>
        <xdr:cNvPr id="368" name="円/楕円 367"/>
        <xdr:cNvSpPr/>
      </xdr:nvSpPr>
      <xdr:spPr>
        <a:xfrm>
          <a:off x="9588500" y="98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42639</xdr:rowOff>
    </xdr:from>
    <xdr:ext cx="469744" cy="259045"/>
    <xdr:sp macro="" textlink="">
      <xdr:nvSpPr>
        <xdr:cNvPr id="369" name="テキスト ボックス 368"/>
        <xdr:cNvSpPr txBox="1"/>
      </xdr:nvSpPr>
      <xdr:spPr>
        <a:xfrm>
          <a:off x="9404427" y="998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82347</xdr:rowOff>
    </xdr:from>
    <xdr:to>
      <xdr:col>12</xdr:col>
      <xdr:colOff>561975</xdr:colOff>
      <xdr:row>58</xdr:row>
      <xdr:rowOff>12497</xdr:rowOff>
    </xdr:to>
    <xdr:sp macro="" textlink="">
      <xdr:nvSpPr>
        <xdr:cNvPr id="370" name="円/楕円 369"/>
        <xdr:cNvSpPr/>
      </xdr:nvSpPr>
      <xdr:spPr>
        <a:xfrm>
          <a:off x="8699500" y="985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3624</xdr:rowOff>
    </xdr:from>
    <xdr:ext cx="469744" cy="259045"/>
    <xdr:sp macro="" textlink="">
      <xdr:nvSpPr>
        <xdr:cNvPr id="371" name="テキスト ボックス 370"/>
        <xdr:cNvSpPr txBox="1"/>
      </xdr:nvSpPr>
      <xdr:spPr>
        <a:xfrm>
          <a:off x="8515427" y="994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132791</xdr:rowOff>
    </xdr:from>
    <xdr:to>
      <xdr:col>11</xdr:col>
      <xdr:colOff>358775</xdr:colOff>
      <xdr:row>58</xdr:row>
      <xdr:rowOff>62941</xdr:rowOff>
    </xdr:to>
    <xdr:sp macro="" textlink="">
      <xdr:nvSpPr>
        <xdr:cNvPr id="372" name="円/楕円 371"/>
        <xdr:cNvSpPr/>
      </xdr:nvSpPr>
      <xdr:spPr>
        <a:xfrm>
          <a:off x="7810500" y="99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54068</xdr:rowOff>
    </xdr:from>
    <xdr:ext cx="469744" cy="259045"/>
    <xdr:sp macro="" textlink="">
      <xdr:nvSpPr>
        <xdr:cNvPr id="373" name="テキスト ボックス 372"/>
        <xdr:cNvSpPr txBox="1"/>
      </xdr:nvSpPr>
      <xdr:spPr>
        <a:xfrm>
          <a:off x="7626427" y="999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137440</xdr:rowOff>
    </xdr:from>
    <xdr:to>
      <xdr:col>10</xdr:col>
      <xdr:colOff>155575</xdr:colOff>
      <xdr:row>58</xdr:row>
      <xdr:rowOff>67590</xdr:rowOff>
    </xdr:to>
    <xdr:sp macro="" textlink="">
      <xdr:nvSpPr>
        <xdr:cNvPr id="374" name="円/楕円 373"/>
        <xdr:cNvSpPr/>
      </xdr:nvSpPr>
      <xdr:spPr>
        <a:xfrm>
          <a:off x="6921500" y="99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58717</xdr:rowOff>
    </xdr:from>
    <xdr:ext cx="469744" cy="259045"/>
    <xdr:sp macro="" textlink="">
      <xdr:nvSpPr>
        <xdr:cNvPr id="375" name="テキスト ボックス 374"/>
        <xdr:cNvSpPr txBox="1"/>
      </xdr:nvSpPr>
      <xdr:spPr>
        <a:xfrm>
          <a:off x="6737427" y="1000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399" name="直線コネクタ 398"/>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0"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1" name="直線コネクタ 400"/>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2"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3" name="直線コネクタ 402"/>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35382</xdr:rowOff>
    </xdr:from>
    <xdr:to>
      <xdr:col>15</xdr:col>
      <xdr:colOff>180975</xdr:colOff>
      <xdr:row>78</xdr:row>
      <xdr:rowOff>62548</xdr:rowOff>
    </xdr:to>
    <xdr:cxnSp macro="">
      <xdr:nvCxnSpPr>
        <xdr:cNvPr id="404" name="直線コネクタ 403"/>
        <xdr:cNvCxnSpPr/>
      </xdr:nvCxnSpPr>
      <xdr:spPr>
        <a:xfrm>
          <a:off x="9639300" y="13408482"/>
          <a:ext cx="838200" cy="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161535</xdr:rowOff>
    </xdr:from>
    <xdr:ext cx="469744" cy="259045"/>
    <xdr:sp macro="" textlink="">
      <xdr:nvSpPr>
        <xdr:cNvPr id="405" name="商工費平均値テキスト"/>
        <xdr:cNvSpPr txBox="1"/>
      </xdr:nvSpPr>
      <xdr:spPr>
        <a:xfrm>
          <a:off x="10528300" y="13191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6" name="フローチャート : 判断 405"/>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35382</xdr:rowOff>
    </xdr:from>
    <xdr:to>
      <xdr:col>14</xdr:col>
      <xdr:colOff>28575</xdr:colOff>
      <xdr:row>78</xdr:row>
      <xdr:rowOff>64300</xdr:rowOff>
    </xdr:to>
    <xdr:cxnSp macro="">
      <xdr:nvCxnSpPr>
        <xdr:cNvPr id="407" name="直線コネクタ 406"/>
        <xdr:cNvCxnSpPr/>
      </xdr:nvCxnSpPr>
      <xdr:spPr>
        <a:xfrm flipV="1">
          <a:off x="8750300" y="13408482"/>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65278</xdr:rowOff>
    </xdr:from>
    <xdr:to>
      <xdr:col>14</xdr:col>
      <xdr:colOff>79375</xdr:colOff>
      <xdr:row>77</xdr:row>
      <xdr:rowOff>166878</xdr:rowOff>
    </xdr:to>
    <xdr:sp macro="" textlink="">
      <xdr:nvSpPr>
        <xdr:cNvPr id="408" name="フローチャート : 判断 407"/>
        <xdr:cNvSpPr/>
      </xdr:nvSpPr>
      <xdr:spPr>
        <a:xfrm>
          <a:off x="9588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11955</xdr:rowOff>
    </xdr:from>
    <xdr:ext cx="469744" cy="259045"/>
    <xdr:sp macro="" textlink="">
      <xdr:nvSpPr>
        <xdr:cNvPr id="409" name="テキスト ボックス 408"/>
        <xdr:cNvSpPr txBox="1"/>
      </xdr:nvSpPr>
      <xdr:spPr>
        <a:xfrm>
          <a:off x="9404427"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64300</xdr:rowOff>
    </xdr:from>
    <xdr:to>
      <xdr:col>12</xdr:col>
      <xdr:colOff>511175</xdr:colOff>
      <xdr:row>78</xdr:row>
      <xdr:rowOff>73597</xdr:rowOff>
    </xdr:to>
    <xdr:cxnSp macro="">
      <xdr:nvCxnSpPr>
        <xdr:cNvPr id="410" name="直線コネクタ 409"/>
        <xdr:cNvCxnSpPr/>
      </xdr:nvCxnSpPr>
      <xdr:spPr>
        <a:xfrm flipV="1">
          <a:off x="7861300" y="13437400"/>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137304</xdr:rowOff>
    </xdr:from>
    <xdr:ext cx="469744" cy="259045"/>
    <xdr:sp macro="" textlink="">
      <xdr:nvSpPr>
        <xdr:cNvPr id="412" name="テキスト ボックス 411"/>
        <xdr:cNvSpPr txBox="1"/>
      </xdr:nvSpPr>
      <xdr:spPr>
        <a:xfrm>
          <a:off x="8515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73597</xdr:rowOff>
    </xdr:from>
    <xdr:to>
      <xdr:col>11</xdr:col>
      <xdr:colOff>307975</xdr:colOff>
      <xdr:row>78</xdr:row>
      <xdr:rowOff>77025</xdr:rowOff>
    </xdr:to>
    <xdr:cxnSp macro="">
      <xdr:nvCxnSpPr>
        <xdr:cNvPr id="413" name="直線コネクタ 412"/>
        <xdr:cNvCxnSpPr/>
      </xdr:nvCxnSpPr>
      <xdr:spPr>
        <a:xfrm flipV="1">
          <a:off x="6972300" y="13446697"/>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149344</xdr:rowOff>
    </xdr:from>
    <xdr:ext cx="469744" cy="259045"/>
    <xdr:sp macro="" textlink="">
      <xdr:nvSpPr>
        <xdr:cNvPr id="415" name="テキスト ボックス 414"/>
        <xdr:cNvSpPr txBox="1"/>
      </xdr:nvSpPr>
      <xdr:spPr>
        <a:xfrm>
          <a:off x="7626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154791</xdr:rowOff>
    </xdr:from>
    <xdr:ext cx="469744" cy="259045"/>
    <xdr:sp macro="" textlink="">
      <xdr:nvSpPr>
        <xdr:cNvPr id="417" name="テキスト ボックス 416"/>
        <xdr:cNvSpPr txBox="1"/>
      </xdr:nvSpPr>
      <xdr:spPr>
        <a:xfrm>
          <a:off x="6737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11748</xdr:rowOff>
    </xdr:from>
    <xdr:to>
      <xdr:col>15</xdr:col>
      <xdr:colOff>231775</xdr:colOff>
      <xdr:row>78</xdr:row>
      <xdr:rowOff>113348</xdr:rowOff>
    </xdr:to>
    <xdr:sp macro="" textlink="">
      <xdr:nvSpPr>
        <xdr:cNvPr id="423" name="円/楕円 422"/>
        <xdr:cNvSpPr/>
      </xdr:nvSpPr>
      <xdr:spPr>
        <a:xfrm>
          <a:off x="10426700" y="133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117086</xdr:rowOff>
    </xdr:from>
    <xdr:ext cx="469744" cy="259045"/>
    <xdr:sp macro="" textlink="">
      <xdr:nvSpPr>
        <xdr:cNvPr id="424" name="商工費該当値テキスト"/>
        <xdr:cNvSpPr txBox="1"/>
      </xdr:nvSpPr>
      <xdr:spPr>
        <a:xfrm>
          <a:off x="10528300" y="1331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156032</xdr:rowOff>
    </xdr:from>
    <xdr:to>
      <xdr:col>14</xdr:col>
      <xdr:colOff>79375</xdr:colOff>
      <xdr:row>78</xdr:row>
      <xdr:rowOff>86182</xdr:rowOff>
    </xdr:to>
    <xdr:sp macro="" textlink="">
      <xdr:nvSpPr>
        <xdr:cNvPr id="425" name="円/楕円 424"/>
        <xdr:cNvSpPr/>
      </xdr:nvSpPr>
      <xdr:spPr>
        <a:xfrm>
          <a:off x="9588500" y="1335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77309</xdr:rowOff>
    </xdr:from>
    <xdr:ext cx="469744" cy="259045"/>
    <xdr:sp macro="" textlink="">
      <xdr:nvSpPr>
        <xdr:cNvPr id="426" name="テキスト ボックス 425"/>
        <xdr:cNvSpPr txBox="1"/>
      </xdr:nvSpPr>
      <xdr:spPr>
        <a:xfrm>
          <a:off x="9404427" y="1345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13500</xdr:rowOff>
    </xdr:from>
    <xdr:to>
      <xdr:col>12</xdr:col>
      <xdr:colOff>561975</xdr:colOff>
      <xdr:row>78</xdr:row>
      <xdr:rowOff>115100</xdr:rowOff>
    </xdr:to>
    <xdr:sp macro="" textlink="">
      <xdr:nvSpPr>
        <xdr:cNvPr id="427" name="円/楕円 426"/>
        <xdr:cNvSpPr/>
      </xdr:nvSpPr>
      <xdr:spPr>
        <a:xfrm>
          <a:off x="8699500" y="133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106227</xdr:rowOff>
    </xdr:from>
    <xdr:ext cx="469744" cy="259045"/>
    <xdr:sp macro="" textlink="">
      <xdr:nvSpPr>
        <xdr:cNvPr id="428" name="テキスト ボックス 427"/>
        <xdr:cNvSpPr txBox="1"/>
      </xdr:nvSpPr>
      <xdr:spPr>
        <a:xfrm>
          <a:off x="8515427" y="134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22797</xdr:rowOff>
    </xdr:from>
    <xdr:to>
      <xdr:col>11</xdr:col>
      <xdr:colOff>358775</xdr:colOff>
      <xdr:row>78</xdr:row>
      <xdr:rowOff>124397</xdr:rowOff>
    </xdr:to>
    <xdr:sp macro="" textlink="">
      <xdr:nvSpPr>
        <xdr:cNvPr id="429" name="円/楕円 428"/>
        <xdr:cNvSpPr/>
      </xdr:nvSpPr>
      <xdr:spPr>
        <a:xfrm>
          <a:off x="7810500" y="1339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115524</xdr:rowOff>
    </xdr:from>
    <xdr:ext cx="469744" cy="259045"/>
    <xdr:sp macro="" textlink="">
      <xdr:nvSpPr>
        <xdr:cNvPr id="430" name="テキスト ボックス 429"/>
        <xdr:cNvSpPr txBox="1"/>
      </xdr:nvSpPr>
      <xdr:spPr>
        <a:xfrm>
          <a:off x="7626427" y="1348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26225</xdr:rowOff>
    </xdr:from>
    <xdr:to>
      <xdr:col>10</xdr:col>
      <xdr:colOff>155575</xdr:colOff>
      <xdr:row>78</xdr:row>
      <xdr:rowOff>127825</xdr:rowOff>
    </xdr:to>
    <xdr:sp macro="" textlink="">
      <xdr:nvSpPr>
        <xdr:cNvPr id="431" name="円/楕円 430"/>
        <xdr:cNvSpPr/>
      </xdr:nvSpPr>
      <xdr:spPr>
        <a:xfrm>
          <a:off x="6921500" y="1339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118952</xdr:rowOff>
    </xdr:from>
    <xdr:ext cx="469744" cy="259045"/>
    <xdr:sp macro="" textlink="">
      <xdr:nvSpPr>
        <xdr:cNvPr id="432" name="テキスト ボックス 431"/>
        <xdr:cNvSpPr txBox="1"/>
      </xdr:nvSpPr>
      <xdr:spPr>
        <a:xfrm>
          <a:off x="6737427" y="1349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5" name="直線コネクタ 454"/>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6"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7" name="直線コネクタ 456"/>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58"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59" name="直線コネクタ 458"/>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162308</xdr:rowOff>
    </xdr:from>
    <xdr:to>
      <xdr:col>15</xdr:col>
      <xdr:colOff>180975</xdr:colOff>
      <xdr:row>95</xdr:row>
      <xdr:rowOff>168686</xdr:rowOff>
    </xdr:to>
    <xdr:cxnSp macro="">
      <xdr:nvCxnSpPr>
        <xdr:cNvPr id="460" name="直線コネクタ 459"/>
        <xdr:cNvCxnSpPr/>
      </xdr:nvCxnSpPr>
      <xdr:spPr>
        <a:xfrm flipV="1">
          <a:off x="9639300" y="16450058"/>
          <a:ext cx="8382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39369</xdr:rowOff>
    </xdr:from>
    <xdr:ext cx="534377" cy="259045"/>
    <xdr:sp macro="" textlink="">
      <xdr:nvSpPr>
        <xdr:cNvPr id="461" name="土木費平均値テキスト"/>
        <xdr:cNvSpPr txBox="1"/>
      </xdr:nvSpPr>
      <xdr:spPr>
        <a:xfrm>
          <a:off x="10528300" y="16498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2" name="フローチャート : 判断 461"/>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168686</xdr:rowOff>
    </xdr:from>
    <xdr:to>
      <xdr:col>14</xdr:col>
      <xdr:colOff>28575</xdr:colOff>
      <xdr:row>96</xdr:row>
      <xdr:rowOff>52512</xdr:rowOff>
    </xdr:to>
    <xdr:cxnSp macro="">
      <xdr:nvCxnSpPr>
        <xdr:cNvPr id="463" name="直線コネクタ 462"/>
        <xdr:cNvCxnSpPr/>
      </xdr:nvCxnSpPr>
      <xdr:spPr>
        <a:xfrm flipV="1">
          <a:off x="8750300" y="16456436"/>
          <a:ext cx="889000" cy="5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29008</xdr:rowOff>
    </xdr:from>
    <xdr:to>
      <xdr:col>14</xdr:col>
      <xdr:colOff>79375</xdr:colOff>
      <xdr:row>96</xdr:row>
      <xdr:rowOff>130608</xdr:rowOff>
    </xdr:to>
    <xdr:sp macro="" textlink="">
      <xdr:nvSpPr>
        <xdr:cNvPr id="464" name="フローチャート : 判断 463"/>
        <xdr:cNvSpPr/>
      </xdr:nvSpPr>
      <xdr:spPr>
        <a:xfrm>
          <a:off x="95885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121735</xdr:rowOff>
    </xdr:from>
    <xdr:ext cx="534377" cy="259045"/>
    <xdr:sp macro="" textlink="">
      <xdr:nvSpPr>
        <xdr:cNvPr id="465" name="テキスト ボックス 464"/>
        <xdr:cNvSpPr txBox="1"/>
      </xdr:nvSpPr>
      <xdr:spPr>
        <a:xfrm>
          <a:off x="9372111" y="1658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52512</xdr:rowOff>
    </xdr:from>
    <xdr:to>
      <xdr:col>12</xdr:col>
      <xdr:colOff>511175</xdr:colOff>
      <xdr:row>96</xdr:row>
      <xdr:rowOff>163840</xdr:rowOff>
    </xdr:to>
    <xdr:cxnSp macro="">
      <xdr:nvCxnSpPr>
        <xdr:cNvPr id="466" name="直線コネクタ 465"/>
        <xdr:cNvCxnSpPr/>
      </xdr:nvCxnSpPr>
      <xdr:spPr>
        <a:xfrm flipV="1">
          <a:off x="7861300" y="16511712"/>
          <a:ext cx="889000" cy="1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108658</xdr:rowOff>
    </xdr:from>
    <xdr:ext cx="534377" cy="259045"/>
    <xdr:sp macro="" textlink="">
      <xdr:nvSpPr>
        <xdr:cNvPr id="468" name="テキスト ボックス 467"/>
        <xdr:cNvSpPr txBox="1"/>
      </xdr:nvSpPr>
      <xdr:spPr>
        <a:xfrm>
          <a:off x="8483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163840</xdr:rowOff>
    </xdr:from>
    <xdr:to>
      <xdr:col>11</xdr:col>
      <xdr:colOff>307975</xdr:colOff>
      <xdr:row>97</xdr:row>
      <xdr:rowOff>8461</xdr:rowOff>
    </xdr:to>
    <xdr:cxnSp macro="">
      <xdr:nvCxnSpPr>
        <xdr:cNvPr id="469" name="直線コネクタ 468"/>
        <xdr:cNvCxnSpPr/>
      </xdr:nvCxnSpPr>
      <xdr:spPr>
        <a:xfrm flipV="1">
          <a:off x="6972300" y="16623040"/>
          <a:ext cx="889000" cy="1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101619</xdr:rowOff>
    </xdr:from>
    <xdr:ext cx="534377" cy="259045"/>
    <xdr:sp macro="" textlink="">
      <xdr:nvSpPr>
        <xdr:cNvPr id="471" name="テキスト ボックス 470"/>
        <xdr:cNvSpPr txBox="1"/>
      </xdr:nvSpPr>
      <xdr:spPr>
        <a:xfrm>
          <a:off x="7594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118330</xdr:rowOff>
    </xdr:from>
    <xdr:ext cx="534377" cy="259045"/>
    <xdr:sp macro="" textlink="">
      <xdr:nvSpPr>
        <xdr:cNvPr id="473" name="テキスト ボックス 472"/>
        <xdr:cNvSpPr txBox="1"/>
      </xdr:nvSpPr>
      <xdr:spPr>
        <a:xfrm>
          <a:off x="6705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111508</xdr:rowOff>
    </xdr:from>
    <xdr:to>
      <xdr:col>15</xdr:col>
      <xdr:colOff>231775</xdr:colOff>
      <xdr:row>96</xdr:row>
      <xdr:rowOff>41658</xdr:rowOff>
    </xdr:to>
    <xdr:sp macro="" textlink="">
      <xdr:nvSpPr>
        <xdr:cNvPr id="479" name="円/楕円 478"/>
        <xdr:cNvSpPr/>
      </xdr:nvSpPr>
      <xdr:spPr>
        <a:xfrm>
          <a:off x="10426700" y="1639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134385</xdr:rowOff>
    </xdr:from>
    <xdr:ext cx="534377" cy="259045"/>
    <xdr:sp macro="" textlink="">
      <xdr:nvSpPr>
        <xdr:cNvPr id="480" name="土木費該当値テキスト"/>
        <xdr:cNvSpPr txBox="1"/>
      </xdr:nvSpPr>
      <xdr:spPr>
        <a:xfrm>
          <a:off x="10528300" y="1625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41,511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117886</xdr:rowOff>
    </xdr:from>
    <xdr:to>
      <xdr:col>14</xdr:col>
      <xdr:colOff>79375</xdr:colOff>
      <xdr:row>96</xdr:row>
      <xdr:rowOff>48036</xdr:rowOff>
    </xdr:to>
    <xdr:sp macro="" textlink="">
      <xdr:nvSpPr>
        <xdr:cNvPr id="481" name="円/楕円 480"/>
        <xdr:cNvSpPr/>
      </xdr:nvSpPr>
      <xdr:spPr>
        <a:xfrm>
          <a:off x="9588500" y="1640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64563</xdr:rowOff>
    </xdr:from>
    <xdr:ext cx="534377" cy="259045"/>
    <xdr:sp macro="" textlink="">
      <xdr:nvSpPr>
        <xdr:cNvPr id="482" name="テキスト ボックス 481"/>
        <xdr:cNvSpPr txBox="1"/>
      </xdr:nvSpPr>
      <xdr:spPr>
        <a:xfrm>
          <a:off x="9372111" y="1618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1712</xdr:rowOff>
    </xdr:from>
    <xdr:to>
      <xdr:col>12</xdr:col>
      <xdr:colOff>561975</xdr:colOff>
      <xdr:row>96</xdr:row>
      <xdr:rowOff>103312</xdr:rowOff>
    </xdr:to>
    <xdr:sp macro="" textlink="">
      <xdr:nvSpPr>
        <xdr:cNvPr id="483" name="円/楕円 482"/>
        <xdr:cNvSpPr/>
      </xdr:nvSpPr>
      <xdr:spPr>
        <a:xfrm>
          <a:off x="8699500" y="1646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119839</xdr:rowOff>
    </xdr:from>
    <xdr:ext cx="534377" cy="259045"/>
    <xdr:sp macro="" textlink="">
      <xdr:nvSpPr>
        <xdr:cNvPr id="484" name="テキスト ボックス 483"/>
        <xdr:cNvSpPr txBox="1"/>
      </xdr:nvSpPr>
      <xdr:spPr>
        <a:xfrm>
          <a:off x="8483111" y="162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113040</xdr:rowOff>
    </xdr:from>
    <xdr:to>
      <xdr:col>11</xdr:col>
      <xdr:colOff>358775</xdr:colOff>
      <xdr:row>97</xdr:row>
      <xdr:rowOff>43190</xdr:rowOff>
    </xdr:to>
    <xdr:sp macro="" textlink="">
      <xdr:nvSpPr>
        <xdr:cNvPr id="485" name="円/楕円 484"/>
        <xdr:cNvSpPr/>
      </xdr:nvSpPr>
      <xdr:spPr>
        <a:xfrm>
          <a:off x="7810500" y="1657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34317</xdr:rowOff>
    </xdr:from>
    <xdr:ext cx="534377" cy="259045"/>
    <xdr:sp macro="" textlink="">
      <xdr:nvSpPr>
        <xdr:cNvPr id="486" name="テキスト ボックス 485"/>
        <xdr:cNvSpPr txBox="1"/>
      </xdr:nvSpPr>
      <xdr:spPr>
        <a:xfrm>
          <a:off x="7594111" y="1666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33,944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129111</xdr:rowOff>
    </xdr:from>
    <xdr:to>
      <xdr:col>10</xdr:col>
      <xdr:colOff>155575</xdr:colOff>
      <xdr:row>97</xdr:row>
      <xdr:rowOff>59261</xdr:rowOff>
    </xdr:to>
    <xdr:sp macro="" textlink="">
      <xdr:nvSpPr>
        <xdr:cNvPr id="487" name="円/楕円 486"/>
        <xdr:cNvSpPr/>
      </xdr:nvSpPr>
      <xdr:spPr>
        <a:xfrm>
          <a:off x="6921500" y="1658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50388</xdr:rowOff>
    </xdr:from>
    <xdr:ext cx="534377" cy="259045"/>
    <xdr:sp macro="" textlink="">
      <xdr:nvSpPr>
        <xdr:cNvPr id="488" name="テキスト ボックス 487"/>
        <xdr:cNvSpPr txBox="1"/>
      </xdr:nvSpPr>
      <xdr:spPr>
        <a:xfrm>
          <a:off x="6705111" y="1668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3" name="直線コネクタ 512"/>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4"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5" name="直線コネクタ 514"/>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6"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7" name="直線コネクタ 516"/>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61214</xdr:rowOff>
    </xdr:from>
    <xdr:to>
      <xdr:col>23</xdr:col>
      <xdr:colOff>517525</xdr:colOff>
      <xdr:row>36</xdr:row>
      <xdr:rowOff>70104</xdr:rowOff>
    </xdr:to>
    <xdr:cxnSp macro="">
      <xdr:nvCxnSpPr>
        <xdr:cNvPr id="518" name="直線コネクタ 517"/>
        <xdr:cNvCxnSpPr/>
      </xdr:nvCxnSpPr>
      <xdr:spPr>
        <a:xfrm>
          <a:off x="15481300" y="6233414"/>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39006</xdr:rowOff>
    </xdr:from>
    <xdr:ext cx="534377" cy="259045"/>
    <xdr:sp macro="" textlink="">
      <xdr:nvSpPr>
        <xdr:cNvPr id="519" name="消防費平均値テキスト"/>
        <xdr:cNvSpPr txBox="1"/>
      </xdr:nvSpPr>
      <xdr:spPr>
        <a:xfrm>
          <a:off x="16370300" y="6211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0" name="フローチャート : 判断 519"/>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61214</xdr:rowOff>
    </xdr:from>
    <xdr:to>
      <xdr:col>22</xdr:col>
      <xdr:colOff>365125</xdr:colOff>
      <xdr:row>36</xdr:row>
      <xdr:rowOff>129540</xdr:rowOff>
    </xdr:to>
    <xdr:cxnSp macro="">
      <xdr:nvCxnSpPr>
        <xdr:cNvPr id="521" name="直線コネクタ 520"/>
        <xdr:cNvCxnSpPr/>
      </xdr:nvCxnSpPr>
      <xdr:spPr>
        <a:xfrm flipV="1">
          <a:off x="14592300" y="6233414"/>
          <a:ext cx="889000" cy="6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58928</xdr:rowOff>
    </xdr:from>
    <xdr:to>
      <xdr:col>22</xdr:col>
      <xdr:colOff>415925</xdr:colOff>
      <xdr:row>36</xdr:row>
      <xdr:rowOff>160528</xdr:rowOff>
    </xdr:to>
    <xdr:sp macro="" textlink="">
      <xdr:nvSpPr>
        <xdr:cNvPr id="522" name="フローチャート : 判断 521"/>
        <xdr:cNvSpPr/>
      </xdr:nvSpPr>
      <xdr:spPr>
        <a:xfrm>
          <a:off x="15430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151655</xdr:rowOff>
    </xdr:from>
    <xdr:ext cx="534377" cy="259045"/>
    <xdr:sp macro="" textlink="">
      <xdr:nvSpPr>
        <xdr:cNvPr id="523" name="テキスト ボックス 522"/>
        <xdr:cNvSpPr txBox="1"/>
      </xdr:nvSpPr>
      <xdr:spPr>
        <a:xfrm>
          <a:off x="15214111" y="63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88392</xdr:rowOff>
    </xdr:from>
    <xdr:to>
      <xdr:col>21</xdr:col>
      <xdr:colOff>161925</xdr:colOff>
      <xdr:row>36</xdr:row>
      <xdr:rowOff>129540</xdr:rowOff>
    </xdr:to>
    <xdr:cxnSp macro="">
      <xdr:nvCxnSpPr>
        <xdr:cNvPr id="524" name="直線コネクタ 523"/>
        <xdr:cNvCxnSpPr/>
      </xdr:nvCxnSpPr>
      <xdr:spPr>
        <a:xfrm>
          <a:off x="13703300" y="62605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5" name="フローチャート : 判断 524"/>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61231</xdr:rowOff>
    </xdr:from>
    <xdr:ext cx="534377" cy="259045"/>
    <xdr:sp macro="" textlink="">
      <xdr:nvSpPr>
        <xdr:cNvPr id="526" name="テキスト ボックス 525"/>
        <xdr:cNvSpPr txBox="1"/>
      </xdr:nvSpPr>
      <xdr:spPr>
        <a:xfrm>
          <a:off x="14325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88392</xdr:rowOff>
    </xdr:from>
    <xdr:to>
      <xdr:col>19</xdr:col>
      <xdr:colOff>644525</xdr:colOff>
      <xdr:row>37</xdr:row>
      <xdr:rowOff>168783</xdr:rowOff>
    </xdr:to>
    <xdr:cxnSp macro="">
      <xdr:nvCxnSpPr>
        <xdr:cNvPr id="527" name="直線コネクタ 526"/>
        <xdr:cNvCxnSpPr/>
      </xdr:nvCxnSpPr>
      <xdr:spPr>
        <a:xfrm flipV="1">
          <a:off x="12814300" y="6260592"/>
          <a:ext cx="889000" cy="25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8" name="フローチャート : 判断 527"/>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97553</xdr:rowOff>
    </xdr:from>
    <xdr:ext cx="534377" cy="259045"/>
    <xdr:sp macro="" textlink="">
      <xdr:nvSpPr>
        <xdr:cNvPr id="529" name="テキスト ボックス 528"/>
        <xdr:cNvSpPr txBox="1"/>
      </xdr:nvSpPr>
      <xdr:spPr>
        <a:xfrm>
          <a:off x="13436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0" name="フローチャート : 判断 529"/>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127779</xdr:rowOff>
    </xdr:from>
    <xdr:ext cx="534377" cy="259045"/>
    <xdr:sp macro="" textlink="">
      <xdr:nvSpPr>
        <xdr:cNvPr id="531" name="テキスト ボックス 530"/>
        <xdr:cNvSpPr txBox="1"/>
      </xdr:nvSpPr>
      <xdr:spPr>
        <a:xfrm>
          <a:off x="12547111" y="59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19304</xdr:rowOff>
    </xdr:from>
    <xdr:to>
      <xdr:col>23</xdr:col>
      <xdr:colOff>568325</xdr:colOff>
      <xdr:row>36</xdr:row>
      <xdr:rowOff>120904</xdr:rowOff>
    </xdr:to>
    <xdr:sp macro="" textlink="">
      <xdr:nvSpPr>
        <xdr:cNvPr id="537" name="円/楕円 536"/>
        <xdr:cNvSpPr/>
      </xdr:nvSpPr>
      <xdr:spPr>
        <a:xfrm>
          <a:off x="16268700" y="619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42181</xdr:rowOff>
    </xdr:from>
    <xdr:ext cx="534377" cy="259045"/>
    <xdr:sp macro="" textlink="">
      <xdr:nvSpPr>
        <xdr:cNvPr id="538" name="消防費該当値テキスト"/>
        <xdr:cNvSpPr txBox="1"/>
      </xdr:nvSpPr>
      <xdr:spPr>
        <a:xfrm>
          <a:off x="16370300" y="604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12,848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10414</xdr:rowOff>
    </xdr:from>
    <xdr:to>
      <xdr:col>22</xdr:col>
      <xdr:colOff>415925</xdr:colOff>
      <xdr:row>36</xdr:row>
      <xdr:rowOff>112014</xdr:rowOff>
    </xdr:to>
    <xdr:sp macro="" textlink="">
      <xdr:nvSpPr>
        <xdr:cNvPr id="539" name="円/楕円 538"/>
        <xdr:cNvSpPr/>
      </xdr:nvSpPr>
      <xdr:spPr>
        <a:xfrm>
          <a:off x="15430500" y="61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128541</xdr:rowOff>
    </xdr:from>
    <xdr:ext cx="534377" cy="259045"/>
    <xdr:sp macro="" textlink="">
      <xdr:nvSpPr>
        <xdr:cNvPr id="540" name="テキスト ボックス 539"/>
        <xdr:cNvSpPr txBox="1"/>
      </xdr:nvSpPr>
      <xdr:spPr>
        <a:xfrm>
          <a:off x="15214111" y="595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78740</xdr:rowOff>
    </xdr:from>
    <xdr:to>
      <xdr:col>21</xdr:col>
      <xdr:colOff>212725</xdr:colOff>
      <xdr:row>37</xdr:row>
      <xdr:rowOff>8890</xdr:rowOff>
    </xdr:to>
    <xdr:sp macro="" textlink="">
      <xdr:nvSpPr>
        <xdr:cNvPr id="541" name="円/楕円 540"/>
        <xdr:cNvSpPr/>
      </xdr:nvSpPr>
      <xdr:spPr>
        <a:xfrm>
          <a:off x="14541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17</xdr:rowOff>
    </xdr:from>
    <xdr:ext cx="534377" cy="259045"/>
    <xdr:sp macro="" textlink="">
      <xdr:nvSpPr>
        <xdr:cNvPr id="542" name="テキスト ボックス 541"/>
        <xdr:cNvSpPr txBox="1"/>
      </xdr:nvSpPr>
      <xdr:spPr>
        <a:xfrm>
          <a:off x="14325111" y="63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37592</xdr:rowOff>
    </xdr:from>
    <xdr:to>
      <xdr:col>20</xdr:col>
      <xdr:colOff>9525</xdr:colOff>
      <xdr:row>36</xdr:row>
      <xdr:rowOff>139192</xdr:rowOff>
    </xdr:to>
    <xdr:sp macro="" textlink="">
      <xdr:nvSpPr>
        <xdr:cNvPr id="543" name="円/楕円 542"/>
        <xdr:cNvSpPr/>
      </xdr:nvSpPr>
      <xdr:spPr>
        <a:xfrm>
          <a:off x="13652500" y="62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130319</xdr:rowOff>
    </xdr:from>
    <xdr:ext cx="534377" cy="259045"/>
    <xdr:sp macro="" textlink="">
      <xdr:nvSpPr>
        <xdr:cNvPr id="544" name="テキスト ボックス 543"/>
        <xdr:cNvSpPr txBox="1"/>
      </xdr:nvSpPr>
      <xdr:spPr>
        <a:xfrm>
          <a:off x="13436111" y="63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117983</xdr:rowOff>
    </xdr:from>
    <xdr:to>
      <xdr:col>18</xdr:col>
      <xdr:colOff>492125</xdr:colOff>
      <xdr:row>38</xdr:row>
      <xdr:rowOff>48133</xdr:rowOff>
    </xdr:to>
    <xdr:sp macro="" textlink="">
      <xdr:nvSpPr>
        <xdr:cNvPr id="545" name="円/楕円 544"/>
        <xdr:cNvSpPr/>
      </xdr:nvSpPr>
      <xdr:spPr>
        <a:xfrm>
          <a:off x="12763500" y="64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39260</xdr:rowOff>
    </xdr:from>
    <xdr:ext cx="534377" cy="259045"/>
    <xdr:sp macro="" textlink="">
      <xdr:nvSpPr>
        <xdr:cNvPr id="546" name="テキスト ボックス 545"/>
        <xdr:cNvSpPr txBox="1"/>
      </xdr:nvSpPr>
      <xdr:spPr>
        <a:xfrm>
          <a:off x="12547111" y="655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1" name="直線コネクタ 570"/>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2"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3" name="直線コネクタ 572"/>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4"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5" name="直線コネクタ 574"/>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124651</xdr:rowOff>
    </xdr:from>
    <xdr:to>
      <xdr:col>23</xdr:col>
      <xdr:colOff>517525</xdr:colOff>
      <xdr:row>58</xdr:row>
      <xdr:rowOff>125070</xdr:rowOff>
    </xdr:to>
    <xdr:cxnSp macro="">
      <xdr:nvCxnSpPr>
        <xdr:cNvPr id="576" name="直線コネクタ 575"/>
        <xdr:cNvCxnSpPr/>
      </xdr:nvCxnSpPr>
      <xdr:spPr>
        <a:xfrm flipV="1">
          <a:off x="15481300" y="10068751"/>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11707</xdr:rowOff>
    </xdr:from>
    <xdr:ext cx="534377" cy="259045"/>
    <xdr:sp macro="" textlink="">
      <xdr:nvSpPr>
        <xdr:cNvPr id="577" name="教育費平均値テキスト"/>
        <xdr:cNvSpPr txBox="1"/>
      </xdr:nvSpPr>
      <xdr:spPr>
        <a:xfrm>
          <a:off x="16370300" y="961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78" name="フローチャート : 判断 577"/>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11912</xdr:rowOff>
    </xdr:from>
    <xdr:to>
      <xdr:col>22</xdr:col>
      <xdr:colOff>365125</xdr:colOff>
      <xdr:row>58</xdr:row>
      <xdr:rowOff>125070</xdr:rowOff>
    </xdr:to>
    <xdr:cxnSp macro="">
      <xdr:nvCxnSpPr>
        <xdr:cNvPr id="579" name="直線コネクタ 578"/>
        <xdr:cNvCxnSpPr/>
      </xdr:nvCxnSpPr>
      <xdr:spPr>
        <a:xfrm>
          <a:off x="14592300" y="9956012"/>
          <a:ext cx="889000" cy="11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160013</xdr:rowOff>
    </xdr:from>
    <xdr:to>
      <xdr:col>22</xdr:col>
      <xdr:colOff>415925</xdr:colOff>
      <xdr:row>57</xdr:row>
      <xdr:rowOff>90163</xdr:rowOff>
    </xdr:to>
    <xdr:sp macro="" textlink="">
      <xdr:nvSpPr>
        <xdr:cNvPr id="580" name="フローチャート : 判断 579"/>
        <xdr:cNvSpPr/>
      </xdr:nvSpPr>
      <xdr:spPr>
        <a:xfrm>
          <a:off x="15430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106690</xdr:rowOff>
    </xdr:from>
    <xdr:ext cx="534377" cy="259045"/>
    <xdr:sp macro="" textlink="">
      <xdr:nvSpPr>
        <xdr:cNvPr id="581" name="テキスト ボックス 580"/>
        <xdr:cNvSpPr txBox="1"/>
      </xdr:nvSpPr>
      <xdr:spPr>
        <a:xfrm>
          <a:off x="15214111" y="95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11912</xdr:rowOff>
    </xdr:from>
    <xdr:to>
      <xdr:col>21</xdr:col>
      <xdr:colOff>161925</xdr:colOff>
      <xdr:row>58</xdr:row>
      <xdr:rowOff>109696</xdr:rowOff>
    </xdr:to>
    <xdr:cxnSp macro="">
      <xdr:nvCxnSpPr>
        <xdr:cNvPr id="582" name="直線コネクタ 581"/>
        <xdr:cNvCxnSpPr/>
      </xdr:nvCxnSpPr>
      <xdr:spPr>
        <a:xfrm flipV="1">
          <a:off x="13703300" y="9956012"/>
          <a:ext cx="889000" cy="9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3" name="フローチャート : 判断 582"/>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71772</xdr:rowOff>
    </xdr:from>
    <xdr:ext cx="534377" cy="259045"/>
    <xdr:sp macro="" textlink="">
      <xdr:nvSpPr>
        <xdr:cNvPr id="584" name="テキスト ボックス 583"/>
        <xdr:cNvSpPr txBox="1"/>
      </xdr:nvSpPr>
      <xdr:spPr>
        <a:xfrm>
          <a:off x="14325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103181</xdr:rowOff>
    </xdr:from>
    <xdr:to>
      <xdr:col>19</xdr:col>
      <xdr:colOff>644525</xdr:colOff>
      <xdr:row>58</xdr:row>
      <xdr:rowOff>109696</xdr:rowOff>
    </xdr:to>
    <xdr:cxnSp macro="">
      <xdr:nvCxnSpPr>
        <xdr:cNvPr id="585" name="直線コネクタ 584"/>
        <xdr:cNvCxnSpPr/>
      </xdr:nvCxnSpPr>
      <xdr:spPr>
        <a:xfrm>
          <a:off x="12814300" y="10047281"/>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6" name="フローチャート : 判断 585"/>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120045</xdr:rowOff>
    </xdr:from>
    <xdr:ext cx="534377" cy="259045"/>
    <xdr:sp macro="" textlink="">
      <xdr:nvSpPr>
        <xdr:cNvPr id="587" name="テキスト ボックス 586"/>
        <xdr:cNvSpPr txBox="1"/>
      </xdr:nvSpPr>
      <xdr:spPr>
        <a:xfrm>
          <a:off x="13436111" y="95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88" name="フローチャート : 判断 587"/>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131608</xdr:rowOff>
    </xdr:from>
    <xdr:ext cx="534377" cy="259045"/>
    <xdr:sp macro="" textlink="">
      <xdr:nvSpPr>
        <xdr:cNvPr id="589" name="テキスト ボックス 588"/>
        <xdr:cNvSpPr txBox="1"/>
      </xdr:nvSpPr>
      <xdr:spPr>
        <a:xfrm>
          <a:off x="12547111" y="95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73851</xdr:rowOff>
    </xdr:from>
    <xdr:to>
      <xdr:col>23</xdr:col>
      <xdr:colOff>568325</xdr:colOff>
      <xdr:row>59</xdr:row>
      <xdr:rowOff>4001</xdr:rowOff>
    </xdr:to>
    <xdr:sp macro="" textlink="">
      <xdr:nvSpPr>
        <xdr:cNvPr id="595" name="円/楕円 594"/>
        <xdr:cNvSpPr/>
      </xdr:nvSpPr>
      <xdr:spPr>
        <a:xfrm>
          <a:off x="16268700" y="1001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160228</xdr:rowOff>
    </xdr:from>
    <xdr:ext cx="534377" cy="259045"/>
    <xdr:sp macro="" textlink="">
      <xdr:nvSpPr>
        <xdr:cNvPr id="596" name="教育費該当値テキスト"/>
        <xdr:cNvSpPr txBox="1"/>
      </xdr:nvSpPr>
      <xdr:spPr>
        <a:xfrm>
          <a:off x="16370300" y="993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24,790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74270</xdr:rowOff>
    </xdr:from>
    <xdr:to>
      <xdr:col>22</xdr:col>
      <xdr:colOff>415925</xdr:colOff>
      <xdr:row>59</xdr:row>
      <xdr:rowOff>4420</xdr:rowOff>
    </xdr:to>
    <xdr:sp macro="" textlink="">
      <xdr:nvSpPr>
        <xdr:cNvPr id="597" name="円/楕円 596"/>
        <xdr:cNvSpPr/>
      </xdr:nvSpPr>
      <xdr:spPr>
        <a:xfrm>
          <a:off x="15430500" y="100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166997</xdr:rowOff>
    </xdr:from>
    <xdr:ext cx="534377" cy="259045"/>
    <xdr:sp macro="" textlink="">
      <xdr:nvSpPr>
        <xdr:cNvPr id="598" name="テキスト ボックス 597"/>
        <xdr:cNvSpPr txBox="1"/>
      </xdr:nvSpPr>
      <xdr:spPr>
        <a:xfrm>
          <a:off x="15214111" y="1011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132562</xdr:rowOff>
    </xdr:from>
    <xdr:to>
      <xdr:col>21</xdr:col>
      <xdr:colOff>212725</xdr:colOff>
      <xdr:row>58</xdr:row>
      <xdr:rowOff>62712</xdr:rowOff>
    </xdr:to>
    <xdr:sp macro="" textlink="">
      <xdr:nvSpPr>
        <xdr:cNvPr id="599" name="円/楕円 598"/>
        <xdr:cNvSpPr/>
      </xdr:nvSpPr>
      <xdr:spPr>
        <a:xfrm>
          <a:off x="14541500" y="99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53839</xdr:rowOff>
    </xdr:from>
    <xdr:ext cx="534377" cy="259045"/>
    <xdr:sp macro="" textlink="">
      <xdr:nvSpPr>
        <xdr:cNvPr id="600" name="テキスト ボックス 599"/>
        <xdr:cNvSpPr txBox="1"/>
      </xdr:nvSpPr>
      <xdr:spPr>
        <a:xfrm>
          <a:off x="14325111" y="999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58896</xdr:rowOff>
    </xdr:from>
    <xdr:to>
      <xdr:col>20</xdr:col>
      <xdr:colOff>9525</xdr:colOff>
      <xdr:row>58</xdr:row>
      <xdr:rowOff>160496</xdr:rowOff>
    </xdr:to>
    <xdr:sp macro="" textlink="">
      <xdr:nvSpPr>
        <xdr:cNvPr id="601" name="円/楕円 600"/>
        <xdr:cNvSpPr/>
      </xdr:nvSpPr>
      <xdr:spPr>
        <a:xfrm>
          <a:off x="13652500" y="100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151623</xdr:rowOff>
    </xdr:from>
    <xdr:ext cx="534377" cy="259045"/>
    <xdr:sp macro="" textlink="">
      <xdr:nvSpPr>
        <xdr:cNvPr id="602" name="テキスト ボックス 601"/>
        <xdr:cNvSpPr txBox="1"/>
      </xdr:nvSpPr>
      <xdr:spPr>
        <a:xfrm>
          <a:off x="13436111" y="1009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52381</xdr:rowOff>
    </xdr:from>
    <xdr:to>
      <xdr:col>18</xdr:col>
      <xdr:colOff>492125</xdr:colOff>
      <xdr:row>58</xdr:row>
      <xdr:rowOff>153981</xdr:rowOff>
    </xdr:to>
    <xdr:sp macro="" textlink="">
      <xdr:nvSpPr>
        <xdr:cNvPr id="603" name="円/楕円 602"/>
        <xdr:cNvSpPr/>
      </xdr:nvSpPr>
      <xdr:spPr>
        <a:xfrm>
          <a:off x="12763500" y="99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145108</xdr:rowOff>
    </xdr:from>
    <xdr:ext cx="534377" cy="259045"/>
    <xdr:sp macro="" textlink="">
      <xdr:nvSpPr>
        <xdr:cNvPr id="604" name="テキスト ボックス 603"/>
        <xdr:cNvSpPr txBox="1"/>
      </xdr:nvSpPr>
      <xdr:spPr>
        <a:xfrm>
          <a:off x="12547111" y="1008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30" name="直線コネクタ 629"/>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3"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4" name="直線コネクタ 633"/>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147961</xdr:rowOff>
    </xdr:from>
    <xdr:ext cx="469744" cy="259045"/>
    <xdr:sp macro="" textlink="">
      <xdr:nvSpPr>
        <xdr:cNvPr id="636" name="災害復旧費平均値テキスト"/>
        <xdr:cNvSpPr txBox="1"/>
      </xdr:nvSpPr>
      <xdr:spPr>
        <a:xfrm>
          <a:off x="16370300" y="133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37" name="フローチャート : 判断 636"/>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107612</xdr:rowOff>
    </xdr:from>
    <xdr:to>
      <xdr:col>22</xdr:col>
      <xdr:colOff>415925</xdr:colOff>
      <xdr:row>79</xdr:row>
      <xdr:rowOff>37762</xdr:rowOff>
    </xdr:to>
    <xdr:sp macro="" textlink="">
      <xdr:nvSpPr>
        <xdr:cNvPr id="639" name="フローチャート : 判断 638"/>
        <xdr:cNvSpPr/>
      </xdr:nvSpPr>
      <xdr:spPr>
        <a:xfrm>
          <a:off x="15430500" y="134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54289</xdr:rowOff>
    </xdr:from>
    <xdr:ext cx="469744" cy="259045"/>
    <xdr:sp macro="" textlink="">
      <xdr:nvSpPr>
        <xdr:cNvPr id="640" name="テキスト ボックス 639"/>
        <xdr:cNvSpPr txBox="1"/>
      </xdr:nvSpPr>
      <xdr:spPr>
        <a:xfrm>
          <a:off x="15246427" y="132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158525</xdr:rowOff>
    </xdr:from>
    <xdr:to>
      <xdr:col>21</xdr:col>
      <xdr:colOff>212725</xdr:colOff>
      <xdr:row>79</xdr:row>
      <xdr:rowOff>88675</xdr:rowOff>
    </xdr:to>
    <xdr:sp macro="" textlink="">
      <xdr:nvSpPr>
        <xdr:cNvPr id="642" name="フローチャート : 判断 641"/>
        <xdr:cNvSpPr/>
      </xdr:nvSpPr>
      <xdr:spPr>
        <a:xfrm>
          <a:off x="14541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105202</xdr:rowOff>
    </xdr:from>
    <xdr:ext cx="469744" cy="259045"/>
    <xdr:sp macro="" textlink="">
      <xdr:nvSpPr>
        <xdr:cNvPr id="643" name="テキスト ボックス 642"/>
        <xdr:cNvSpPr txBox="1"/>
      </xdr:nvSpPr>
      <xdr:spPr>
        <a:xfrm>
          <a:off x="14357427" y="1330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115450</xdr:rowOff>
    </xdr:from>
    <xdr:to>
      <xdr:col>20</xdr:col>
      <xdr:colOff>9525</xdr:colOff>
      <xdr:row>79</xdr:row>
      <xdr:rowOff>45600</xdr:rowOff>
    </xdr:to>
    <xdr:sp macro="" textlink="">
      <xdr:nvSpPr>
        <xdr:cNvPr id="645" name="フローチャート : 判断 644"/>
        <xdr:cNvSpPr/>
      </xdr:nvSpPr>
      <xdr:spPr>
        <a:xfrm>
          <a:off x="13652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62127</xdr:rowOff>
    </xdr:from>
    <xdr:ext cx="469744" cy="259045"/>
    <xdr:sp macro="" textlink="">
      <xdr:nvSpPr>
        <xdr:cNvPr id="646" name="テキスト ボックス 645"/>
        <xdr:cNvSpPr txBox="1"/>
      </xdr:nvSpPr>
      <xdr:spPr>
        <a:xfrm>
          <a:off x="13468427" y="132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47" name="フローチャート : 判断 646"/>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62878</xdr:rowOff>
    </xdr:from>
    <xdr:ext cx="469744" cy="259045"/>
    <xdr:sp macro="" textlink="">
      <xdr:nvSpPr>
        <xdr:cNvPr id="648" name="テキスト ボックス 647"/>
        <xdr:cNvSpPr txBox="1"/>
      </xdr:nvSpPr>
      <xdr:spPr>
        <a:xfrm>
          <a:off x="12579427" y="1326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4" name="円/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5"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6" name="円/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7" name="テキスト ボックス 656"/>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8" name="円/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9" name="テキスト ボックス 658"/>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0" name="円/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1" name="テキスト ボックス 660"/>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2" name="円/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3" name="テキスト ボックス 662"/>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7" name="直線コネクタ 686"/>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88"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89" name="直線コネクタ 688"/>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90"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91" name="直線コネクタ 690"/>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129451</xdr:rowOff>
    </xdr:from>
    <xdr:to>
      <xdr:col>23</xdr:col>
      <xdr:colOff>517525</xdr:colOff>
      <xdr:row>96</xdr:row>
      <xdr:rowOff>153054</xdr:rowOff>
    </xdr:to>
    <xdr:cxnSp macro="">
      <xdr:nvCxnSpPr>
        <xdr:cNvPr id="692" name="直線コネクタ 691"/>
        <xdr:cNvCxnSpPr/>
      </xdr:nvCxnSpPr>
      <xdr:spPr>
        <a:xfrm>
          <a:off x="15481300" y="16588651"/>
          <a:ext cx="838200" cy="2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17536</xdr:rowOff>
    </xdr:from>
    <xdr:ext cx="534377" cy="259045"/>
    <xdr:sp macro="" textlink="">
      <xdr:nvSpPr>
        <xdr:cNvPr id="693" name="公債費平均値テキスト"/>
        <xdr:cNvSpPr txBox="1"/>
      </xdr:nvSpPr>
      <xdr:spPr>
        <a:xfrm>
          <a:off x="16370300" y="16305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4" name="フローチャート : 判断 693"/>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102552</xdr:rowOff>
    </xdr:from>
    <xdr:to>
      <xdr:col>22</xdr:col>
      <xdr:colOff>365125</xdr:colOff>
      <xdr:row>96</xdr:row>
      <xdr:rowOff>129451</xdr:rowOff>
    </xdr:to>
    <xdr:cxnSp macro="">
      <xdr:nvCxnSpPr>
        <xdr:cNvPr id="695" name="直線コネクタ 694"/>
        <xdr:cNvCxnSpPr/>
      </xdr:nvCxnSpPr>
      <xdr:spPr>
        <a:xfrm>
          <a:off x="14592300" y="16561752"/>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135516</xdr:rowOff>
    </xdr:from>
    <xdr:to>
      <xdr:col>22</xdr:col>
      <xdr:colOff>415925</xdr:colOff>
      <xdr:row>96</xdr:row>
      <xdr:rowOff>65666</xdr:rowOff>
    </xdr:to>
    <xdr:sp macro="" textlink="">
      <xdr:nvSpPr>
        <xdr:cNvPr id="696" name="フローチャート : 判断 695"/>
        <xdr:cNvSpPr/>
      </xdr:nvSpPr>
      <xdr:spPr>
        <a:xfrm>
          <a:off x="15430500" y="1642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82193</xdr:rowOff>
    </xdr:from>
    <xdr:ext cx="534377" cy="259045"/>
    <xdr:sp macro="" textlink="">
      <xdr:nvSpPr>
        <xdr:cNvPr id="697" name="テキスト ボックス 696"/>
        <xdr:cNvSpPr txBox="1"/>
      </xdr:nvSpPr>
      <xdr:spPr>
        <a:xfrm>
          <a:off x="15214111" y="161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67024</xdr:rowOff>
    </xdr:from>
    <xdr:to>
      <xdr:col>21</xdr:col>
      <xdr:colOff>161925</xdr:colOff>
      <xdr:row>96</xdr:row>
      <xdr:rowOff>102552</xdr:rowOff>
    </xdr:to>
    <xdr:cxnSp macro="">
      <xdr:nvCxnSpPr>
        <xdr:cNvPr id="698" name="直線コネクタ 697"/>
        <xdr:cNvCxnSpPr/>
      </xdr:nvCxnSpPr>
      <xdr:spPr>
        <a:xfrm>
          <a:off x="13703300" y="16526224"/>
          <a:ext cx="889000" cy="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9" name="フローチャート : 判断 698"/>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11213</xdr:rowOff>
    </xdr:from>
    <xdr:ext cx="534377" cy="259045"/>
    <xdr:sp macro="" textlink="">
      <xdr:nvSpPr>
        <xdr:cNvPr id="700" name="テキスト ボックス 699"/>
        <xdr:cNvSpPr txBox="1"/>
      </xdr:nvSpPr>
      <xdr:spPr>
        <a:xfrm>
          <a:off x="14325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67024</xdr:rowOff>
    </xdr:from>
    <xdr:to>
      <xdr:col>19</xdr:col>
      <xdr:colOff>644525</xdr:colOff>
      <xdr:row>96</xdr:row>
      <xdr:rowOff>73597</xdr:rowOff>
    </xdr:to>
    <xdr:cxnSp macro="">
      <xdr:nvCxnSpPr>
        <xdr:cNvPr id="701" name="直線コネクタ 700"/>
        <xdr:cNvCxnSpPr/>
      </xdr:nvCxnSpPr>
      <xdr:spPr>
        <a:xfrm flipV="1">
          <a:off x="12814300" y="16526224"/>
          <a:ext cx="8890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2" name="フローチャート : 判断 701"/>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165803</xdr:rowOff>
    </xdr:from>
    <xdr:ext cx="534377" cy="259045"/>
    <xdr:sp macro="" textlink="">
      <xdr:nvSpPr>
        <xdr:cNvPr id="703" name="テキスト ボックス 702"/>
        <xdr:cNvSpPr txBox="1"/>
      </xdr:nvSpPr>
      <xdr:spPr>
        <a:xfrm>
          <a:off x="13436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4" name="フローチャート : 判断 703"/>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157382</xdr:rowOff>
    </xdr:from>
    <xdr:ext cx="534377" cy="259045"/>
    <xdr:sp macro="" textlink="">
      <xdr:nvSpPr>
        <xdr:cNvPr id="705" name="テキスト ボックス 704"/>
        <xdr:cNvSpPr txBox="1"/>
      </xdr:nvSpPr>
      <xdr:spPr>
        <a:xfrm>
          <a:off x="12547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102254</xdr:rowOff>
    </xdr:from>
    <xdr:to>
      <xdr:col>23</xdr:col>
      <xdr:colOff>568325</xdr:colOff>
      <xdr:row>97</xdr:row>
      <xdr:rowOff>32404</xdr:rowOff>
    </xdr:to>
    <xdr:sp macro="" textlink="">
      <xdr:nvSpPr>
        <xdr:cNvPr id="711" name="円/楕円 710"/>
        <xdr:cNvSpPr/>
      </xdr:nvSpPr>
      <xdr:spPr>
        <a:xfrm>
          <a:off x="16268700" y="165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80681</xdr:rowOff>
    </xdr:from>
    <xdr:ext cx="534377" cy="259045"/>
    <xdr:sp macro="" textlink="">
      <xdr:nvSpPr>
        <xdr:cNvPr id="712" name="公債費該当値テキスト"/>
        <xdr:cNvSpPr txBox="1"/>
      </xdr:nvSpPr>
      <xdr:spPr>
        <a:xfrm>
          <a:off x="16370300" y="1653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21,299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78651</xdr:rowOff>
    </xdr:from>
    <xdr:to>
      <xdr:col>22</xdr:col>
      <xdr:colOff>415925</xdr:colOff>
      <xdr:row>97</xdr:row>
      <xdr:rowOff>8801</xdr:rowOff>
    </xdr:to>
    <xdr:sp macro="" textlink="">
      <xdr:nvSpPr>
        <xdr:cNvPr id="713" name="円/楕円 712"/>
        <xdr:cNvSpPr/>
      </xdr:nvSpPr>
      <xdr:spPr>
        <a:xfrm>
          <a:off x="15430500" y="1653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171378</xdr:rowOff>
    </xdr:from>
    <xdr:ext cx="534377" cy="259045"/>
    <xdr:sp macro="" textlink="">
      <xdr:nvSpPr>
        <xdr:cNvPr id="714" name="テキスト ボックス 713"/>
        <xdr:cNvSpPr txBox="1"/>
      </xdr:nvSpPr>
      <xdr:spPr>
        <a:xfrm>
          <a:off x="15214111" y="166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51752</xdr:rowOff>
    </xdr:from>
    <xdr:to>
      <xdr:col>21</xdr:col>
      <xdr:colOff>212725</xdr:colOff>
      <xdr:row>96</xdr:row>
      <xdr:rowOff>153352</xdr:rowOff>
    </xdr:to>
    <xdr:sp macro="" textlink="">
      <xdr:nvSpPr>
        <xdr:cNvPr id="715" name="円/楕円 714"/>
        <xdr:cNvSpPr/>
      </xdr:nvSpPr>
      <xdr:spPr>
        <a:xfrm>
          <a:off x="14541500" y="1651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144479</xdr:rowOff>
    </xdr:from>
    <xdr:ext cx="534377" cy="259045"/>
    <xdr:sp macro="" textlink="">
      <xdr:nvSpPr>
        <xdr:cNvPr id="716" name="テキスト ボックス 715"/>
        <xdr:cNvSpPr txBox="1"/>
      </xdr:nvSpPr>
      <xdr:spPr>
        <a:xfrm>
          <a:off x="14325111" y="1660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16224</xdr:rowOff>
    </xdr:from>
    <xdr:to>
      <xdr:col>20</xdr:col>
      <xdr:colOff>9525</xdr:colOff>
      <xdr:row>96</xdr:row>
      <xdr:rowOff>117824</xdr:rowOff>
    </xdr:to>
    <xdr:sp macro="" textlink="">
      <xdr:nvSpPr>
        <xdr:cNvPr id="717" name="円/楕円 716"/>
        <xdr:cNvSpPr/>
      </xdr:nvSpPr>
      <xdr:spPr>
        <a:xfrm>
          <a:off x="13652500" y="164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108951</xdr:rowOff>
    </xdr:from>
    <xdr:ext cx="534377" cy="259045"/>
    <xdr:sp macro="" textlink="">
      <xdr:nvSpPr>
        <xdr:cNvPr id="718" name="テキスト ボックス 717"/>
        <xdr:cNvSpPr txBox="1"/>
      </xdr:nvSpPr>
      <xdr:spPr>
        <a:xfrm>
          <a:off x="13436111" y="1656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22797</xdr:rowOff>
    </xdr:from>
    <xdr:to>
      <xdr:col>18</xdr:col>
      <xdr:colOff>492125</xdr:colOff>
      <xdr:row>96</xdr:row>
      <xdr:rowOff>124397</xdr:rowOff>
    </xdr:to>
    <xdr:sp macro="" textlink="">
      <xdr:nvSpPr>
        <xdr:cNvPr id="719" name="円/楕円 718"/>
        <xdr:cNvSpPr/>
      </xdr:nvSpPr>
      <xdr:spPr>
        <a:xfrm>
          <a:off x="12763500" y="1648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115524</xdr:rowOff>
    </xdr:from>
    <xdr:ext cx="534377" cy="259045"/>
    <xdr:sp macro="" textlink="">
      <xdr:nvSpPr>
        <xdr:cNvPr id="720" name="テキスト ボックス 719"/>
        <xdr:cNvSpPr txBox="1"/>
      </xdr:nvSpPr>
      <xdr:spPr>
        <a:xfrm>
          <a:off x="12547111" y="1657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4" name="直線コネクタ 743"/>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47"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48" name="直線コネクタ 747"/>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66057</xdr:rowOff>
    </xdr:from>
    <xdr:ext cx="378565" cy="259045"/>
    <xdr:sp macro="" textlink="">
      <xdr:nvSpPr>
        <xdr:cNvPr id="750"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51" name="フローチャート : 判断 750"/>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33274</xdr:rowOff>
    </xdr:from>
    <xdr:to>
      <xdr:col>31</xdr:col>
      <xdr:colOff>85725</xdr:colOff>
      <xdr:row>38</xdr:row>
      <xdr:rowOff>134874</xdr:rowOff>
    </xdr:to>
    <xdr:sp macro="" textlink="">
      <xdr:nvSpPr>
        <xdr:cNvPr id="753" name="フローチャート : 判断 752"/>
        <xdr:cNvSpPr/>
      </xdr:nvSpPr>
      <xdr:spPr>
        <a:xfrm>
          <a:off x="21272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151401</xdr:rowOff>
    </xdr:from>
    <xdr:ext cx="378565" cy="259045"/>
    <xdr:sp macro="" textlink="">
      <xdr:nvSpPr>
        <xdr:cNvPr id="754" name="テキスト ボックス 753"/>
        <xdr:cNvSpPr txBox="1"/>
      </xdr:nvSpPr>
      <xdr:spPr>
        <a:xfrm>
          <a:off x="21134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139192</xdr:rowOff>
    </xdr:from>
    <xdr:to>
      <xdr:col>29</xdr:col>
      <xdr:colOff>568325</xdr:colOff>
      <xdr:row>38</xdr:row>
      <xdr:rowOff>69342</xdr:rowOff>
    </xdr:to>
    <xdr:sp macro="" textlink="">
      <xdr:nvSpPr>
        <xdr:cNvPr id="756" name="フローチャート : 判断 755"/>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85869</xdr:rowOff>
    </xdr:from>
    <xdr:ext cx="378565" cy="259045"/>
    <xdr:sp macro="" textlink="">
      <xdr:nvSpPr>
        <xdr:cNvPr id="757" name="テキスト ボックス 756"/>
        <xdr:cNvSpPr txBox="1"/>
      </xdr:nvSpPr>
      <xdr:spPr>
        <a:xfrm>
          <a:off x="20245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17272</xdr:rowOff>
    </xdr:from>
    <xdr:to>
      <xdr:col>28</xdr:col>
      <xdr:colOff>365125</xdr:colOff>
      <xdr:row>38</xdr:row>
      <xdr:rowOff>118872</xdr:rowOff>
    </xdr:to>
    <xdr:sp macro="" textlink="">
      <xdr:nvSpPr>
        <xdr:cNvPr id="759" name="フローチャート : 判断 758"/>
        <xdr:cNvSpPr/>
      </xdr:nvSpPr>
      <xdr:spPr>
        <a:xfrm>
          <a:off x="19494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135399</xdr:rowOff>
    </xdr:from>
    <xdr:ext cx="378565" cy="259045"/>
    <xdr:sp macro="" textlink="">
      <xdr:nvSpPr>
        <xdr:cNvPr id="760" name="テキスト ボックス 759"/>
        <xdr:cNvSpPr txBox="1"/>
      </xdr:nvSpPr>
      <xdr:spPr>
        <a:xfrm>
          <a:off x="19356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508</xdr:rowOff>
    </xdr:from>
    <xdr:to>
      <xdr:col>27</xdr:col>
      <xdr:colOff>161925</xdr:colOff>
      <xdr:row>38</xdr:row>
      <xdr:rowOff>102108</xdr:rowOff>
    </xdr:to>
    <xdr:sp macro="" textlink="">
      <xdr:nvSpPr>
        <xdr:cNvPr id="761" name="フローチャート : 判断 760"/>
        <xdr:cNvSpPr/>
      </xdr:nvSpPr>
      <xdr:spPr>
        <a:xfrm>
          <a:off x="18605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118635</xdr:rowOff>
    </xdr:from>
    <xdr:ext cx="378565" cy="259045"/>
    <xdr:sp macro="" textlink="">
      <xdr:nvSpPr>
        <xdr:cNvPr id="762" name="テキスト ボックス 761"/>
        <xdr:cNvSpPr txBox="1"/>
      </xdr:nvSpPr>
      <xdr:spPr>
        <a:xfrm>
          <a:off x="18467017" y="629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総務費：本庁舎耐震工事の開始に伴う＋</a:t>
          </a:r>
          <a:r>
            <a:rPr kumimoji="1" lang="en-US" altLang="ja-JP" sz="1300">
              <a:latin typeface="ＭＳ Ｐゴシック"/>
            </a:rPr>
            <a:t>511,321</a:t>
          </a:r>
          <a:r>
            <a:rPr kumimoji="1" lang="ja-JP" altLang="en-US" sz="1300">
              <a:latin typeface="ＭＳ Ｐゴシック"/>
            </a:rPr>
            <a:t>千円の増、職員退職者数の増に伴う職員給与費の＋</a:t>
          </a:r>
          <a:r>
            <a:rPr kumimoji="1" lang="en-US" altLang="ja-JP" sz="1300">
              <a:latin typeface="ＭＳ Ｐゴシック"/>
            </a:rPr>
            <a:t>357,884</a:t>
          </a:r>
          <a:r>
            <a:rPr kumimoji="1" lang="ja-JP" altLang="en-US" sz="1300">
              <a:latin typeface="ＭＳ Ｐゴシック"/>
            </a:rPr>
            <a:t>千円の増などにより、住民一人当たりのコストは前年度比＋</a:t>
          </a:r>
          <a:r>
            <a:rPr kumimoji="1" lang="en-US" altLang="ja-JP" sz="1300">
              <a:latin typeface="ＭＳ Ｐゴシック"/>
            </a:rPr>
            <a:t>6,143</a:t>
          </a:r>
          <a:r>
            <a:rPr kumimoji="1" lang="ja-JP" altLang="en-US" sz="1300">
              <a:latin typeface="ＭＳ Ｐゴシック"/>
            </a:rPr>
            <a:t>円となった。</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民生費：介護給付・訓練等給付事業費がサービス利用の増により＋</a:t>
          </a:r>
          <a:r>
            <a:rPr kumimoji="1" lang="en-US" altLang="ja-JP" sz="1300">
              <a:latin typeface="ＭＳ Ｐゴシック"/>
            </a:rPr>
            <a:t>113,873</a:t>
          </a:r>
          <a:r>
            <a:rPr kumimoji="1" lang="ja-JP" altLang="en-US" sz="1300">
              <a:latin typeface="ＭＳ Ｐゴシック"/>
            </a:rPr>
            <a:t>千円の増となったことなど、扶助費が大幅に伸びたほか、臨時福祉給付金が＋</a:t>
          </a:r>
          <a:r>
            <a:rPr kumimoji="1" lang="en-US" altLang="ja-JP" sz="1300">
              <a:latin typeface="ＭＳ Ｐゴシック"/>
            </a:rPr>
            <a:t>444,680</a:t>
          </a:r>
          <a:r>
            <a:rPr kumimoji="1" lang="ja-JP" altLang="en-US" sz="1300">
              <a:latin typeface="ＭＳ Ｐゴシック"/>
            </a:rPr>
            <a:t>千円の増となったことにより、住民一人当たりのコストは前年度比＋</a:t>
          </a:r>
          <a:r>
            <a:rPr kumimoji="1" lang="en-US" altLang="ja-JP" sz="1300">
              <a:latin typeface="ＭＳ Ｐゴシック"/>
            </a:rPr>
            <a:t>3,281</a:t>
          </a:r>
          <a:r>
            <a:rPr kumimoji="1" lang="ja-JP" altLang="en-US" sz="1300">
              <a:latin typeface="ＭＳ Ｐゴシック"/>
            </a:rPr>
            <a:t>円となった。</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土木費：</a:t>
          </a:r>
          <a:r>
            <a:rPr kumimoji="1" lang="ja-JP" altLang="en-US" sz="1300">
              <a:solidFill>
                <a:schemeClr val="dk1"/>
              </a:solidFill>
              <a:effectLst/>
              <a:latin typeface="+mn-lt"/>
              <a:ea typeface="+mn-ea"/>
              <a:cs typeface="+mn-cs"/>
            </a:rPr>
            <a:t>大型事業である</a:t>
          </a:r>
          <a:r>
            <a:rPr kumimoji="1" lang="ja-JP" altLang="ja-JP" sz="1300">
              <a:solidFill>
                <a:schemeClr val="dk1"/>
              </a:solidFill>
              <a:effectLst/>
              <a:latin typeface="+mn-lt"/>
              <a:ea typeface="+mn-ea"/>
              <a:cs typeface="+mn-cs"/>
            </a:rPr>
            <a:t>カルチャーパーク再編整備</a:t>
          </a:r>
          <a:r>
            <a:rPr kumimoji="1" lang="ja-JP" altLang="en-US" sz="1300">
              <a:solidFill>
                <a:schemeClr val="dk1"/>
              </a:solidFill>
              <a:effectLst/>
              <a:latin typeface="+mn-lt"/>
              <a:ea typeface="+mn-ea"/>
              <a:cs typeface="+mn-cs"/>
            </a:rPr>
            <a:t>が前年度完了したが、</a:t>
          </a:r>
          <a:r>
            <a:rPr kumimoji="1" lang="ja-JP" altLang="en-US" sz="1300">
              <a:latin typeface="ＭＳ Ｐゴシック"/>
            </a:rPr>
            <a:t>継続事業である鶴巻温泉駅南口周辺整備事業費が＋</a:t>
          </a:r>
          <a:r>
            <a:rPr kumimoji="1" lang="en-US" altLang="ja-JP" sz="1300">
              <a:latin typeface="ＭＳ Ｐゴシック"/>
            </a:rPr>
            <a:t>293,367</a:t>
          </a:r>
          <a:r>
            <a:rPr kumimoji="1" lang="ja-JP" altLang="en-US" sz="1300">
              <a:latin typeface="ＭＳ Ｐゴシック"/>
            </a:rPr>
            <a:t>千円の増、秦野駅南部（今泉）土地区画整理事業が開始されたことに伴う＋</a:t>
          </a:r>
          <a:r>
            <a:rPr kumimoji="1" lang="en-US" altLang="ja-JP" sz="1300">
              <a:latin typeface="ＭＳ Ｐゴシック"/>
            </a:rPr>
            <a:t>309,844</a:t>
          </a:r>
          <a:r>
            <a:rPr kumimoji="1" lang="ja-JP" altLang="en-US" sz="1300">
              <a:latin typeface="ＭＳ Ｐゴシック"/>
            </a:rPr>
            <a:t>千円の増などがあったため、住民一人当たりのコストは前年度比＋</a:t>
          </a:r>
          <a:r>
            <a:rPr kumimoji="1" lang="en-US" altLang="ja-JP" sz="1300">
              <a:latin typeface="ＭＳ Ｐゴシック"/>
            </a:rPr>
            <a:t>279</a:t>
          </a:r>
          <a:r>
            <a:rPr kumimoji="1" lang="ja-JP" altLang="en-US" sz="1300">
              <a:latin typeface="ＭＳ Ｐゴシック"/>
            </a:rPr>
            <a:t>円と、ほぼ横ばいであった。</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神奈川県秦野市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a:solidFill>
                <a:schemeClr val="dk1"/>
              </a:solidFill>
              <a:effectLst/>
              <a:latin typeface="+mn-ea"/>
              <a:ea typeface="+mn-ea"/>
              <a:cs typeface="+mn-cs"/>
            </a:rPr>
            <a:t>　</a:t>
          </a:r>
          <a:r>
            <a:rPr kumimoji="1" lang="ja-JP" altLang="en-US" sz="1000">
              <a:solidFill>
                <a:schemeClr val="dk1"/>
              </a:solidFill>
              <a:effectLst/>
              <a:latin typeface="+mn-ea"/>
              <a:ea typeface="+mn-ea"/>
              <a:cs typeface="+mn-cs"/>
            </a:rPr>
            <a:t>実質収支比率については、平成</a:t>
          </a:r>
          <a:r>
            <a:rPr kumimoji="1" lang="en-US" altLang="ja-JP" sz="1000">
              <a:solidFill>
                <a:schemeClr val="dk1"/>
              </a:solidFill>
              <a:effectLst/>
              <a:latin typeface="+mn-ea"/>
              <a:ea typeface="+mn-ea"/>
              <a:cs typeface="+mn-cs"/>
            </a:rPr>
            <a:t>28</a:t>
          </a:r>
          <a:r>
            <a:rPr kumimoji="1" lang="ja-JP" altLang="en-US" sz="1000">
              <a:solidFill>
                <a:schemeClr val="dk1"/>
              </a:solidFill>
              <a:effectLst/>
              <a:latin typeface="+mn-ea"/>
              <a:ea typeface="+mn-ea"/>
              <a:cs typeface="+mn-cs"/>
            </a:rPr>
            <a:t>年度は、分母である標準財政規模が△</a:t>
          </a:r>
          <a:r>
            <a:rPr kumimoji="1" lang="en-US" altLang="ja-JP" sz="1000">
              <a:solidFill>
                <a:schemeClr val="dk1"/>
              </a:solidFill>
              <a:effectLst/>
              <a:latin typeface="+mn-ea"/>
              <a:ea typeface="+mn-ea"/>
              <a:cs typeface="+mn-cs"/>
            </a:rPr>
            <a:t>78,697</a:t>
          </a:r>
          <a:r>
            <a:rPr kumimoji="1" lang="ja-JP" altLang="en-US" sz="1000">
              <a:solidFill>
                <a:schemeClr val="dk1"/>
              </a:solidFill>
              <a:effectLst/>
              <a:latin typeface="+mn-ea"/>
              <a:ea typeface="+mn-ea"/>
              <a:cs typeface="+mn-cs"/>
            </a:rPr>
            <a:t>千円（△</a:t>
          </a:r>
          <a:r>
            <a:rPr kumimoji="1" lang="en-US" altLang="ja-JP" sz="1000">
              <a:solidFill>
                <a:schemeClr val="dk1"/>
              </a:solidFill>
              <a:effectLst/>
              <a:latin typeface="+mn-ea"/>
              <a:ea typeface="+mn-ea"/>
              <a:cs typeface="+mn-cs"/>
            </a:rPr>
            <a:t>0.3</a:t>
          </a:r>
          <a:r>
            <a:rPr kumimoji="1" lang="ja-JP" altLang="en-US" sz="1000">
              <a:solidFill>
                <a:schemeClr val="dk1"/>
              </a:solidFill>
              <a:effectLst/>
              <a:latin typeface="+mn-ea"/>
              <a:ea typeface="+mn-ea"/>
              <a:cs typeface="+mn-cs"/>
            </a:rPr>
            <a:t>％）の減となる一方、分子である実質収支は、歳出の大幅な伸びに伴い△</a:t>
          </a:r>
          <a:r>
            <a:rPr kumimoji="1" lang="en-US" altLang="ja-JP" sz="1000">
              <a:solidFill>
                <a:schemeClr val="dk1"/>
              </a:solidFill>
              <a:effectLst/>
              <a:latin typeface="+mn-ea"/>
              <a:ea typeface="+mn-ea"/>
              <a:cs typeface="+mn-cs"/>
            </a:rPr>
            <a:t>1,246,390</a:t>
          </a:r>
          <a:r>
            <a:rPr kumimoji="1" lang="ja-JP" altLang="en-US" sz="1000">
              <a:solidFill>
                <a:schemeClr val="dk1"/>
              </a:solidFill>
              <a:effectLst/>
              <a:latin typeface="+mn-ea"/>
              <a:ea typeface="+mn-ea"/>
              <a:cs typeface="+mn-cs"/>
            </a:rPr>
            <a:t>千円（△</a:t>
          </a:r>
          <a:r>
            <a:rPr kumimoji="1" lang="en-US" altLang="ja-JP" sz="1000">
              <a:solidFill>
                <a:schemeClr val="dk1"/>
              </a:solidFill>
              <a:effectLst/>
              <a:latin typeface="+mn-ea"/>
              <a:ea typeface="+mn-ea"/>
              <a:cs typeface="+mn-cs"/>
            </a:rPr>
            <a:t>43.8</a:t>
          </a:r>
          <a:r>
            <a:rPr kumimoji="1" lang="ja-JP" altLang="en-US" sz="1000">
              <a:solidFill>
                <a:schemeClr val="dk1"/>
              </a:solidFill>
              <a:effectLst/>
              <a:latin typeface="+mn-ea"/>
              <a:ea typeface="+mn-ea"/>
              <a:cs typeface="+mn-cs"/>
            </a:rPr>
            <a:t>％）の減となり、</a:t>
          </a:r>
          <a:r>
            <a:rPr kumimoji="1" lang="en-US" altLang="ja-JP" sz="1000">
              <a:solidFill>
                <a:schemeClr val="dk1"/>
              </a:solidFill>
              <a:effectLst/>
              <a:latin typeface="+mn-ea"/>
              <a:ea typeface="+mn-ea"/>
              <a:cs typeface="+mn-cs"/>
            </a:rPr>
            <a:t>5.51</a:t>
          </a:r>
          <a:r>
            <a:rPr kumimoji="1" lang="ja-JP" altLang="en-US" sz="1000">
              <a:solidFill>
                <a:schemeClr val="dk1"/>
              </a:solidFill>
              <a:effectLst/>
              <a:latin typeface="+mn-ea"/>
              <a:ea typeface="+mn-ea"/>
              <a:cs typeface="+mn-cs"/>
            </a:rPr>
            <a:t>％と例年と比べて低い数値となった。</a:t>
          </a:r>
          <a:endParaRPr kumimoji="1" lang="en-US" altLang="ja-JP" sz="1000">
            <a:solidFill>
              <a:schemeClr val="dk1"/>
            </a:solidFill>
            <a:effectLst/>
            <a:latin typeface="+mn-ea"/>
            <a:ea typeface="+mn-ea"/>
            <a:cs typeface="+mn-cs"/>
          </a:endParaRPr>
        </a:p>
        <a:p>
          <a:pPr eaLnBrk="1" fontAlgn="auto" latinLnBrk="0" hangingPunct="1"/>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しかしながら、本市の財政運営上</a:t>
          </a:r>
          <a:r>
            <a:rPr kumimoji="1" lang="ja-JP" altLang="en-US" sz="1000">
              <a:solidFill>
                <a:schemeClr val="dk1"/>
              </a:solidFill>
              <a:effectLst/>
              <a:latin typeface="+mn-ea"/>
              <a:ea typeface="+mn-ea"/>
              <a:cs typeface="+mn-cs"/>
            </a:rPr>
            <a:t>の</a:t>
          </a:r>
          <a:r>
            <a:rPr kumimoji="1" lang="ja-JP" altLang="ja-JP" sz="1000">
              <a:solidFill>
                <a:schemeClr val="dk1"/>
              </a:solidFill>
              <a:effectLst/>
              <a:latin typeface="+mn-ea"/>
              <a:ea typeface="+mn-ea"/>
              <a:cs typeface="+mn-cs"/>
            </a:rPr>
            <a:t>目標</a:t>
          </a:r>
          <a:r>
            <a:rPr kumimoji="1" lang="ja-JP" altLang="en-US" sz="1000">
              <a:solidFill>
                <a:schemeClr val="dk1"/>
              </a:solidFill>
              <a:effectLst/>
              <a:latin typeface="+mn-ea"/>
              <a:ea typeface="+mn-ea"/>
              <a:cs typeface="+mn-cs"/>
            </a:rPr>
            <a:t>値</a:t>
          </a:r>
          <a:r>
            <a:rPr kumimoji="1" lang="ja-JP" altLang="ja-JP" sz="1000">
              <a:solidFill>
                <a:schemeClr val="dk1"/>
              </a:solidFill>
              <a:effectLst/>
              <a:latin typeface="+mn-ea"/>
              <a:ea typeface="+mn-ea"/>
              <a:cs typeface="+mn-cs"/>
            </a:rPr>
            <a:t>と</a:t>
          </a:r>
          <a:r>
            <a:rPr kumimoji="1" lang="ja-JP" altLang="en-US" sz="1000">
              <a:solidFill>
                <a:schemeClr val="dk1"/>
              </a:solidFill>
              <a:effectLst/>
              <a:latin typeface="+mn-ea"/>
              <a:ea typeface="+mn-ea"/>
              <a:cs typeface="+mn-cs"/>
            </a:rPr>
            <a:t>し</a:t>
          </a:r>
          <a:r>
            <a:rPr kumimoji="1" lang="ja-JP" altLang="ja-JP" sz="1000">
              <a:solidFill>
                <a:schemeClr val="dk1"/>
              </a:solidFill>
              <a:effectLst/>
              <a:latin typeface="+mn-ea"/>
              <a:ea typeface="+mn-ea"/>
              <a:cs typeface="+mn-cs"/>
            </a:rPr>
            <a:t>ている</a:t>
          </a:r>
          <a:r>
            <a:rPr kumimoji="1" lang="en-US" altLang="ja-JP" sz="1000">
              <a:solidFill>
                <a:schemeClr val="dk1"/>
              </a:solidFill>
              <a:effectLst/>
              <a:latin typeface="+mn-ea"/>
              <a:ea typeface="+mn-ea"/>
              <a:cs typeface="+mn-cs"/>
            </a:rPr>
            <a:t>5.0</a:t>
          </a:r>
          <a:r>
            <a:rPr kumimoji="1" lang="ja-JP" altLang="ja-JP" sz="1000">
              <a:solidFill>
                <a:schemeClr val="dk1"/>
              </a:solidFill>
              <a:effectLst/>
              <a:latin typeface="+mn-ea"/>
              <a:ea typeface="+mn-ea"/>
              <a:cs typeface="+mn-cs"/>
            </a:rPr>
            <a:t>％以上の確保ができている</a:t>
          </a:r>
          <a:r>
            <a:rPr kumimoji="1" lang="ja-JP" altLang="en-US" sz="1000">
              <a:solidFill>
                <a:schemeClr val="dk1"/>
              </a:solidFill>
              <a:effectLst/>
              <a:latin typeface="+mn-ea"/>
              <a:ea typeface="+mn-ea"/>
              <a:cs typeface="+mn-cs"/>
            </a:rPr>
            <a:t>ため、翌年度の当初予算や補正予算編成など、短期的な財政運営には支障がないものと考えている</a:t>
          </a:r>
          <a:r>
            <a:rPr kumimoji="1" lang="ja-JP" altLang="ja-JP" sz="1000">
              <a:solidFill>
                <a:schemeClr val="dk1"/>
              </a:solidFill>
              <a:effectLst/>
              <a:latin typeface="+mn-ea"/>
              <a:ea typeface="+mn-ea"/>
              <a:cs typeface="+mn-cs"/>
            </a:rPr>
            <a:t>。</a:t>
          </a:r>
          <a:endParaRPr kumimoji="1" lang="en-US" altLang="ja-JP" sz="1000">
            <a:solidFill>
              <a:schemeClr val="dk1"/>
            </a:solidFill>
            <a:effectLst/>
            <a:latin typeface="+mn-ea"/>
            <a:ea typeface="+mn-ea"/>
            <a:cs typeface="+mn-cs"/>
          </a:endParaRPr>
        </a:p>
        <a:p>
          <a:pPr eaLnBrk="1" fontAlgn="auto" latinLnBrk="0" hangingPunct="1"/>
          <a:r>
            <a:rPr kumimoji="1" lang="ja-JP" altLang="en-US" sz="1000">
              <a:solidFill>
                <a:schemeClr val="dk1"/>
              </a:solidFill>
              <a:effectLst/>
              <a:latin typeface="+mn-ea"/>
              <a:ea typeface="+mn-ea"/>
              <a:cs typeface="+mn-cs"/>
            </a:rPr>
            <a:t>　財政調整基金については、</a:t>
          </a:r>
          <a:r>
            <a:rPr kumimoji="1" lang="ja-JP" altLang="ja-JP" sz="1000">
              <a:solidFill>
                <a:schemeClr val="dk1"/>
              </a:solidFill>
              <a:effectLst/>
              <a:latin typeface="+mn-lt"/>
              <a:ea typeface="+mn-ea"/>
              <a:cs typeface="+mn-cs"/>
            </a:rPr>
            <a:t>ミライエはだの</a:t>
          </a:r>
          <a:r>
            <a:rPr kumimoji="1" lang="ja-JP" altLang="en-US" sz="1000">
              <a:solidFill>
                <a:schemeClr val="dk1"/>
              </a:solidFill>
              <a:effectLst/>
              <a:latin typeface="+mn-lt"/>
              <a:ea typeface="+mn-ea"/>
              <a:cs typeface="+mn-cs"/>
            </a:rPr>
            <a:t>や</a:t>
          </a:r>
          <a:r>
            <a:rPr kumimoji="1" lang="ja-JP" altLang="ja-JP" sz="1000">
              <a:solidFill>
                <a:schemeClr val="dk1"/>
              </a:solidFill>
              <a:effectLst/>
              <a:latin typeface="+mn-ea"/>
              <a:ea typeface="+mn-ea"/>
              <a:cs typeface="+mn-cs"/>
            </a:rPr>
            <a:t>名水はだの富士見の湯</a:t>
          </a:r>
          <a:r>
            <a:rPr kumimoji="1" lang="ja-JP" altLang="en-US" sz="1000">
              <a:solidFill>
                <a:schemeClr val="dk1"/>
              </a:solidFill>
              <a:effectLst/>
              <a:latin typeface="+mn-ea"/>
              <a:ea typeface="+mn-ea"/>
              <a:cs typeface="+mn-cs"/>
            </a:rPr>
            <a:t>の</a:t>
          </a:r>
          <a:r>
            <a:rPr kumimoji="1" lang="ja-JP" altLang="ja-JP" sz="1000">
              <a:solidFill>
                <a:schemeClr val="dk1"/>
              </a:solidFill>
              <a:effectLst/>
              <a:latin typeface="+mn-ea"/>
              <a:ea typeface="+mn-ea"/>
              <a:cs typeface="+mn-cs"/>
            </a:rPr>
            <a:t>整備などの大型事業の進捗により、</a:t>
          </a:r>
          <a:r>
            <a:rPr kumimoji="1" lang="en-US" altLang="ja-JP" sz="1000">
              <a:solidFill>
                <a:schemeClr val="dk1"/>
              </a:solidFill>
              <a:effectLst/>
              <a:latin typeface="+mn-ea"/>
              <a:ea typeface="+mn-ea"/>
              <a:cs typeface="+mn-cs"/>
            </a:rPr>
            <a:t>1,097,825</a:t>
          </a:r>
          <a:r>
            <a:rPr kumimoji="1" lang="ja-JP" altLang="ja-JP" sz="1000">
              <a:solidFill>
                <a:schemeClr val="dk1"/>
              </a:solidFill>
              <a:effectLst/>
              <a:latin typeface="+mn-ea"/>
              <a:ea typeface="+mn-ea"/>
              <a:cs typeface="+mn-cs"/>
            </a:rPr>
            <a:t>千円を</a:t>
          </a:r>
          <a:r>
            <a:rPr kumimoji="1" lang="ja-JP" altLang="en-US" sz="1000">
              <a:solidFill>
                <a:schemeClr val="dk1"/>
              </a:solidFill>
              <a:effectLst/>
              <a:latin typeface="+mn-ea"/>
              <a:ea typeface="+mn-ea"/>
              <a:cs typeface="+mn-cs"/>
            </a:rPr>
            <a:t>取り崩したが</a:t>
          </a: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平成</a:t>
          </a:r>
          <a:r>
            <a:rPr kumimoji="1" lang="en-US" altLang="ja-JP" sz="1000">
              <a:solidFill>
                <a:schemeClr val="dk1"/>
              </a:solidFill>
              <a:effectLst/>
              <a:latin typeface="+mn-ea"/>
              <a:ea typeface="+mn-ea"/>
              <a:cs typeface="+mn-cs"/>
            </a:rPr>
            <a:t>27</a:t>
          </a:r>
          <a:r>
            <a:rPr kumimoji="1" lang="ja-JP" altLang="en-US" sz="1000">
              <a:solidFill>
                <a:schemeClr val="dk1"/>
              </a:solidFill>
              <a:effectLst/>
              <a:latin typeface="+mn-ea"/>
              <a:ea typeface="+mn-ea"/>
              <a:cs typeface="+mn-cs"/>
            </a:rPr>
            <a:t>年度決算で生じた剰余金</a:t>
          </a:r>
          <a:r>
            <a:rPr kumimoji="1" lang="en-US" altLang="ja-JP" sz="1000">
              <a:solidFill>
                <a:schemeClr val="dk1"/>
              </a:solidFill>
              <a:effectLst/>
              <a:latin typeface="+mn-ea"/>
              <a:ea typeface="+mn-ea"/>
              <a:cs typeface="+mn-cs"/>
            </a:rPr>
            <a:t>1,200,000</a:t>
          </a:r>
          <a:r>
            <a:rPr kumimoji="1" lang="ja-JP" altLang="en-US" sz="1000">
              <a:solidFill>
                <a:schemeClr val="dk1"/>
              </a:solidFill>
              <a:effectLst/>
              <a:latin typeface="+mn-ea"/>
              <a:ea typeface="+mn-ea"/>
              <a:cs typeface="+mn-cs"/>
            </a:rPr>
            <a:t>千円（前年度比＋</a:t>
          </a:r>
          <a:r>
            <a:rPr kumimoji="1" lang="en-US" altLang="ja-JP" sz="1000">
              <a:solidFill>
                <a:schemeClr val="dk1"/>
              </a:solidFill>
              <a:effectLst/>
              <a:latin typeface="+mn-ea"/>
              <a:ea typeface="+mn-ea"/>
              <a:cs typeface="+mn-cs"/>
            </a:rPr>
            <a:t>200,000</a:t>
          </a:r>
          <a:r>
            <a:rPr kumimoji="1" lang="ja-JP" altLang="en-US" sz="1000">
              <a:solidFill>
                <a:schemeClr val="dk1"/>
              </a:solidFill>
              <a:effectLst/>
              <a:latin typeface="+mn-ea"/>
              <a:ea typeface="+mn-ea"/>
              <a:cs typeface="+mn-cs"/>
            </a:rPr>
            <a:t>千円）を編入をしたこともあり、平成</a:t>
          </a:r>
          <a:r>
            <a:rPr kumimoji="1" lang="en-US" altLang="ja-JP" sz="1000">
              <a:solidFill>
                <a:schemeClr val="dk1"/>
              </a:solidFill>
              <a:effectLst/>
              <a:latin typeface="+mn-ea"/>
              <a:ea typeface="+mn-ea"/>
              <a:cs typeface="+mn-cs"/>
            </a:rPr>
            <a:t>28</a:t>
          </a:r>
          <a:r>
            <a:rPr kumimoji="1" lang="ja-JP" altLang="en-US" sz="1000">
              <a:solidFill>
                <a:schemeClr val="dk1"/>
              </a:solidFill>
              <a:effectLst/>
              <a:latin typeface="+mn-ea"/>
              <a:ea typeface="+mn-ea"/>
              <a:cs typeface="+mn-cs"/>
            </a:rPr>
            <a:t>年度末残高は＋</a:t>
          </a:r>
          <a:r>
            <a:rPr kumimoji="1" lang="en-US" altLang="ja-JP" sz="1000">
              <a:solidFill>
                <a:schemeClr val="dk1"/>
              </a:solidFill>
              <a:effectLst/>
              <a:latin typeface="+mn-ea"/>
              <a:ea typeface="+mn-ea"/>
              <a:cs typeface="+mn-cs"/>
            </a:rPr>
            <a:t>115,232</a:t>
          </a:r>
          <a:r>
            <a:rPr kumimoji="1" lang="ja-JP" altLang="en-US" sz="1000">
              <a:solidFill>
                <a:schemeClr val="dk1"/>
              </a:solidFill>
              <a:effectLst/>
              <a:latin typeface="+mn-ea"/>
              <a:ea typeface="+mn-ea"/>
              <a:cs typeface="+mn-cs"/>
            </a:rPr>
            <a:t>千円増の</a:t>
          </a:r>
          <a:r>
            <a:rPr kumimoji="1" lang="en-US" altLang="ja-JP" sz="1000">
              <a:solidFill>
                <a:schemeClr val="dk1"/>
              </a:solidFill>
              <a:effectLst/>
              <a:latin typeface="+mn-ea"/>
              <a:ea typeface="+mn-ea"/>
              <a:cs typeface="+mn-cs"/>
            </a:rPr>
            <a:t>3,140,611</a:t>
          </a:r>
          <a:r>
            <a:rPr kumimoji="1" lang="ja-JP" altLang="en-US" sz="1000">
              <a:solidFill>
                <a:schemeClr val="dk1"/>
              </a:solidFill>
              <a:effectLst/>
              <a:latin typeface="+mn-ea"/>
              <a:ea typeface="+mn-ea"/>
              <a:cs typeface="+mn-cs"/>
            </a:rPr>
            <a:t>千円となっている。</a:t>
          </a:r>
          <a:endParaRPr lang="ja-JP" altLang="ja-JP" sz="10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神奈川県秦野市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baseline="0">
              <a:solidFill>
                <a:schemeClr val="dk1"/>
              </a:solidFill>
              <a:effectLst/>
              <a:latin typeface="+mn-ea"/>
              <a:ea typeface="+mn-ea"/>
              <a:cs typeface="+mn-cs"/>
            </a:rPr>
            <a:t>　</a:t>
          </a:r>
          <a:r>
            <a:rPr lang="en-US" altLang="ja-JP" sz="1050" baseline="0">
              <a:solidFill>
                <a:schemeClr val="dk1"/>
              </a:solidFill>
              <a:effectLst/>
              <a:latin typeface="+mn-ea"/>
              <a:ea typeface="+mn-ea"/>
              <a:cs typeface="+mn-cs"/>
            </a:rPr>
            <a:t>28</a:t>
          </a:r>
          <a:r>
            <a:rPr lang="ja-JP" altLang="ja-JP" sz="1050" baseline="0">
              <a:solidFill>
                <a:schemeClr val="dk1"/>
              </a:solidFill>
              <a:effectLst/>
              <a:latin typeface="+mn-ea"/>
              <a:ea typeface="+mn-ea"/>
              <a:cs typeface="+mn-cs"/>
            </a:rPr>
            <a:t>年度の一般会計及び特別会計等の連結決算額は、</a:t>
          </a:r>
          <a:r>
            <a:rPr lang="en-US" altLang="ja-JP" sz="1050" baseline="0">
              <a:solidFill>
                <a:schemeClr val="dk1"/>
              </a:solidFill>
              <a:effectLst/>
              <a:latin typeface="+mn-ea"/>
              <a:ea typeface="+mn-ea"/>
              <a:cs typeface="+mn-cs"/>
            </a:rPr>
            <a:t>4,326,415</a:t>
          </a:r>
          <a:r>
            <a:rPr lang="ja-JP" altLang="ja-JP" sz="1050" baseline="0">
              <a:solidFill>
                <a:schemeClr val="dk1"/>
              </a:solidFill>
              <a:effectLst/>
              <a:latin typeface="+mn-ea"/>
              <a:ea typeface="+mn-ea"/>
              <a:cs typeface="+mn-cs"/>
            </a:rPr>
            <a:t>千円の黒字となっている。また、連結実質赤字比率は</a:t>
          </a:r>
          <a:r>
            <a:rPr lang="en-US" altLang="ja-JP" sz="1050" baseline="0">
              <a:solidFill>
                <a:schemeClr val="dk1"/>
              </a:solidFill>
              <a:effectLst/>
              <a:latin typeface="+mn-ea"/>
              <a:ea typeface="+mn-ea"/>
              <a:cs typeface="+mn-cs"/>
            </a:rPr>
            <a:t>14.87</a:t>
          </a:r>
          <a:r>
            <a:rPr lang="ja-JP" altLang="ja-JP" sz="1050" baseline="0">
              <a:solidFill>
                <a:schemeClr val="dk1"/>
              </a:solidFill>
              <a:effectLst/>
              <a:latin typeface="+mn-ea"/>
              <a:ea typeface="+mn-ea"/>
              <a:cs typeface="+mn-cs"/>
            </a:rPr>
            <a:t>％の黒字となっており、いずれの会計においても赤字は生じていない。</a:t>
          </a:r>
          <a:endParaRPr lang="ja-JP" altLang="ja-JP" sz="1050">
            <a:effectLst/>
            <a:latin typeface="+mn-ea"/>
            <a:ea typeface="+mn-ea"/>
          </a:endParaRPr>
        </a:p>
        <a:p>
          <a:r>
            <a:rPr lang="ja-JP" altLang="ja-JP" sz="1050" baseline="0">
              <a:solidFill>
                <a:schemeClr val="dk1"/>
              </a:solidFill>
              <a:effectLst/>
              <a:latin typeface="+mn-ea"/>
              <a:ea typeface="+mn-ea"/>
              <a:cs typeface="+mn-cs"/>
            </a:rPr>
            <a:t>　前年度との比較では、連結決算額は△</a:t>
          </a:r>
          <a:r>
            <a:rPr lang="en-US" altLang="ja-JP" sz="1050" baseline="0">
              <a:solidFill>
                <a:schemeClr val="dk1"/>
              </a:solidFill>
              <a:effectLst/>
              <a:latin typeface="+mn-ea"/>
              <a:ea typeface="+mn-ea"/>
              <a:cs typeface="+mn-cs"/>
            </a:rPr>
            <a:t>1,279,800</a:t>
          </a:r>
          <a:r>
            <a:rPr lang="ja-JP" altLang="ja-JP" sz="1050" baseline="0">
              <a:solidFill>
                <a:schemeClr val="dk1"/>
              </a:solidFill>
              <a:effectLst/>
              <a:latin typeface="+mn-ea"/>
              <a:ea typeface="+mn-ea"/>
              <a:cs typeface="+mn-cs"/>
            </a:rPr>
            <a:t>千円（前年度</a:t>
          </a:r>
          <a:r>
            <a:rPr lang="en-US" altLang="ja-JP" sz="1050" baseline="0">
              <a:solidFill>
                <a:schemeClr val="dk1"/>
              </a:solidFill>
              <a:effectLst/>
              <a:latin typeface="+mn-ea"/>
              <a:ea typeface="+mn-ea"/>
              <a:cs typeface="+mn-cs"/>
            </a:rPr>
            <a:t>5,606,215</a:t>
          </a:r>
          <a:r>
            <a:rPr lang="ja-JP" altLang="ja-JP" sz="1050" baseline="0">
              <a:solidFill>
                <a:schemeClr val="dk1"/>
              </a:solidFill>
              <a:effectLst/>
              <a:latin typeface="+mn-ea"/>
              <a:ea typeface="+mn-ea"/>
              <a:cs typeface="+mn-cs"/>
            </a:rPr>
            <a:t>千円）、連結赤字比率は△</a:t>
          </a:r>
          <a:r>
            <a:rPr lang="en-US" altLang="ja-JP" sz="1050" baseline="0">
              <a:solidFill>
                <a:schemeClr val="dk1"/>
              </a:solidFill>
              <a:effectLst/>
              <a:latin typeface="+mn-ea"/>
              <a:ea typeface="+mn-ea"/>
              <a:cs typeface="+mn-cs"/>
            </a:rPr>
            <a:t>4.34</a:t>
          </a:r>
          <a:r>
            <a:rPr lang="ja-JP" altLang="ja-JP" sz="1050" baseline="0">
              <a:solidFill>
                <a:schemeClr val="dk1"/>
              </a:solidFill>
              <a:effectLst/>
              <a:latin typeface="+mn-ea"/>
              <a:ea typeface="+mn-ea"/>
              <a:cs typeface="+mn-cs"/>
            </a:rPr>
            <a:t>ポイントとなっているが、これは水道事業会計＋</a:t>
          </a:r>
          <a:r>
            <a:rPr lang="en-US" altLang="ja-JP" sz="1050" baseline="0">
              <a:solidFill>
                <a:schemeClr val="dk1"/>
              </a:solidFill>
              <a:effectLst/>
              <a:latin typeface="+mn-ea"/>
              <a:ea typeface="+mn-ea"/>
              <a:cs typeface="+mn-cs"/>
            </a:rPr>
            <a:t>1.25</a:t>
          </a:r>
          <a:r>
            <a:rPr lang="ja-JP" altLang="ja-JP" sz="1050" baseline="0">
              <a:solidFill>
                <a:schemeClr val="dk1"/>
              </a:solidFill>
              <a:effectLst/>
              <a:latin typeface="+mn-ea"/>
              <a:ea typeface="+mn-ea"/>
              <a:cs typeface="+mn-cs"/>
            </a:rPr>
            <a:t>ポイント、介護保険事業特別会計＋</a:t>
          </a:r>
          <a:r>
            <a:rPr lang="en-US" altLang="ja-JP" sz="1050" baseline="0">
              <a:solidFill>
                <a:schemeClr val="dk1"/>
              </a:solidFill>
              <a:effectLst/>
              <a:latin typeface="+mn-ea"/>
              <a:ea typeface="+mn-ea"/>
              <a:cs typeface="+mn-cs"/>
            </a:rPr>
            <a:t>0.32</a:t>
          </a:r>
          <a:r>
            <a:rPr lang="ja-JP" altLang="ja-JP" sz="1050" baseline="0">
              <a:solidFill>
                <a:schemeClr val="dk1"/>
              </a:solidFill>
              <a:effectLst/>
              <a:latin typeface="+mn-ea"/>
              <a:ea typeface="+mn-ea"/>
              <a:cs typeface="+mn-cs"/>
            </a:rPr>
            <a:t>ポイントと、それぞれ増加したものの、一般会計で△</a:t>
          </a:r>
          <a:r>
            <a:rPr lang="en-US" altLang="ja-JP" sz="1050" baseline="0">
              <a:solidFill>
                <a:schemeClr val="dk1"/>
              </a:solidFill>
              <a:effectLst/>
              <a:latin typeface="+mn-ea"/>
              <a:ea typeface="+mn-ea"/>
              <a:cs typeface="+mn-cs"/>
            </a:rPr>
            <a:t>4.26</a:t>
          </a:r>
          <a:r>
            <a:rPr lang="ja-JP" altLang="ja-JP" sz="1050" baseline="0">
              <a:solidFill>
                <a:schemeClr val="dk1"/>
              </a:solidFill>
              <a:effectLst/>
              <a:latin typeface="+mn-ea"/>
              <a:ea typeface="+mn-ea"/>
              <a:cs typeface="+mn-cs"/>
            </a:rPr>
            <a:t>ポイント、国民健康保健事業特別会計で△</a:t>
          </a:r>
          <a:r>
            <a:rPr lang="en-US" altLang="ja-JP" sz="1050" baseline="0">
              <a:solidFill>
                <a:schemeClr val="dk1"/>
              </a:solidFill>
              <a:effectLst/>
              <a:latin typeface="+mn-ea"/>
              <a:ea typeface="+mn-ea"/>
              <a:cs typeface="+mn-cs"/>
            </a:rPr>
            <a:t>0.20</a:t>
          </a:r>
          <a:r>
            <a:rPr lang="ja-JP" altLang="ja-JP" sz="1050" baseline="0">
              <a:solidFill>
                <a:schemeClr val="dk1"/>
              </a:solidFill>
              <a:effectLst/>
              <a:latin typeface="+mn-ea"/>
              <a:ea typeface="+mn-ea"/>
              <a:cs typeface="+mn-cs"/>
            </a:rPr>
            <a:t>ポイントと、それぞれ減少し、増加ポイントを上回ったためである。</a:t>
          </a:r>
          <a:endParaRPr lang="ja-JP" altLang="ja-JP" sz="1050">
            <a:effectLst/>
            <a:latin typeface="+mn-ea"/>
            <a:ea typeface="+mn-ea"/>
          </a:endParaRPr>
        </a:p>
        <a:p>
          <a:r>
            <a:rPr lang="ja-JP" altLang="ja-JP" sz="1050" baseline="0">
              <a:solidFill>
                <a:schemeClr val="dk1"/>
              </a:solidFill>
              <a:effectLst/>
              <a:latin typeface="+mn-ea"/>
              <a:ea typeface="+mn-ea"/>
              <a:cs typeface="+mn-cs"/>
            </a:rPr>
            <a:t>　一般会計の減額要因は、歳入においては、不動産売払収入の増に伴い財産収入が増となったものの、地方消費税交付金の減に加え、法人市民税などの減に伴い地方税が減となったことにより、歳入全体で、対前年度△</a:t>
          </a:r>
          <a:r>
            <a:rPr lang="en-US" altLang="ja-JP" sz="1050" baseline="0">
              <a:solidFill>
                <a:schemeClr val="dk1"/>
              </a:solidFill>
              <a:effectLst/>
              <a:latin typeface="+mn-ea"/>
              <a:ea typeface="+mn-ea"/>
              <a:cs typeface="+mn-cs"/>
            </a:rPr>
            <a:t>18,241</a:t>
          </a:r>
          <a:r>
            <a:rPr lang="ja-JP" altLang="en-US" sz="1050" baseline="0">
              <a:solidFill>
                <a:schemeClr val="dk1"/>
              </a:solidFill>
              <a:effectLst/>
              <a:latin typeface="+mn-ea"/>
              <a:ea typeface="+mn-ea"/>
              <a:cs typeface="+mn-cs"/>
            </a:rPr>
            <a:t>千円</a:t>
          </a:r>
          <a:r>
            <a:rPr lang="ja-JP" altLang="ja-JP" sz="1050" baseline="0">
              <a:solidFill>
                <a:schemeClr val="dk1"/>
              </a:solidFill>
              <a:effectLst/>
              <a:latin typeface="+mn-ea"/>
              <a:ea typeface="+mn-ea"/>
              <a:cs typeface="+mn-cs"/>
            </a:rPr>
            <a:t>（△</a:t>
          </a:r>
          <a:r>
            <a:rPr lang="en-US" altLang="ja-JP" sz="1050" baseline="0">
              <a:solidFill>
                <a:schemeClr val="dk1"/>
              </a:solidFill>
              <a:effectLst/>
              <a:latin typeface="+mn-ea"/>
              <a:ea typeface="+mn-ea"/>
              <a:cs typeface="+mn-cs"/>
            </a:rPr>
            <a:t>0.0</a:t>
          </a:r>
          <a:r>
            <a:rPr lang="ja-JP" altLang="ja-JP" sz="1050" baseline="0">
              <a:solidFill>
                <a:schemeClr val="dk1"/>
              </a:solidFill>
              <a:effectLst/>
              <a:latin typeface="+mn-ea"/>
              <a:ea typeface="+mn-ea"/>
              <a:cs typeface="+mn-cs"/>
            </a:rPr>
            <a:t>％）の減となっている。一方歳出においては、普通建設事業費等が減となったものの、扶助費や物件費、さらには人件費の増などにより、歳出全体では＋</a:t>
          </a:r>
          <a:r>
            <a:rPr lang="en-US" altLang="ja-JP" sz="1050" baseline="0">
              <a:solidFill>
                <a:schemeClr val="dk1"/>
              </a:solidFill>
              <a:effectLst/>
              <a:latin typeface="+mn-ea"/>
              <a:ea typeface="+mn-ea"/>
              <a:cs typeface="+mn-cs"/>
            </a:rPr>
            <a:t>1,014,875</a:t>
          </a:r>
          <a:r>
            <a:rPr lang="ja-JP" altLang="ja-JP" sz="1050" baseline="0">
              <a:solidFill>
                <a:schemeClr val="dk1"/>
              </a:solidFill>
              <a:effectLst/>
              <a:latin typeface="+mn-ea"/>
              <a:ea typeface="+mn-ea"/>
              <a:cs typeface="+mn-cs"/>
            </a:rPr>
            <a:t>千円（＋</a:t>
          </a:r>
          <a:r>
            <a:rPr lang="en-US" altLang="ja-JP" sz="1050" baseline="0">
              <a:solidFill>
                <a:schemeClr val="dk1"/>
              </a:solidFill>
              <a:effectLst/>
              <a:latin typeface="+mn-ea"/>
              <a:ea typeface="+mn-ea"/>
              <a:cs typeface="+mn-cs"/>
            </a:rPr>
            <a:t>2.2</a:t>
          </a:r>
          <a:r>
            <a:rPr lang="ja-JP" altLang="ja-JP" sz="1050" baseline="0">
              <a:solidFill>
                <a:schemeClr val="dk1"/>
              </a:solidFill>
              <a:effectLst/>
              <a:latin typeface="+mn-ea"/>
              <a:ea typeface="+mn-ea"/>
              <a:cs typeface="+mn-cs"/>
            </a:rPr>
            <a:t>％）の増となり、形式収支は△</a:t>
          </a:r>
          <a:r>
            <a:rPr lang="en-US" altLang="ja-JP" sz="1050" baseline="0">
              <a:solidFill>
                <a:schemeClr val="dk1"/>
              </a:solidFill>
              <a:effectLst/>
              <a:latin typeface="+mn-ea"/>
              <a:ea typeface="+mn-ea"/>
              <a:cs typeface="+mn-cs"/>
            </a:rPr>
            <a:t>1,033,116</a:t>
          </a:r>
          <a:r>
            <a:rPr lang="ja-JP" altLang="ja-JP" sz="1050" baseline="0">
              <a:solidFill>
                <a:schemeClr val="dk1"/>
              </a:solidFill>
              <a:effectLst/>
              <a:latin typeface="+mn-ea"/>
              <a:ea typeface="+mn-ea"/>
              <a:cs typeface="+mn-cs"/>
            </a:rPr>
            <a:t>千円（△</a:t>
          </a:r>
          <a:r>
            <a:rPr lang="en-US" altLang="ja-JP" sz="1050" baseline="0">
              <a:solidFill>
                <a:schemeClr val="dk1"/>
              </a:solidFill>
              <a:effectLst/>
              <a:latin typeface="+mn-ea"/>
              <a:ea typeface="+mn-ea"/>
              <a:cs typeface="+mn-cs"/>
            </a:rPr>
            <a:t>34.8</a:t>
          </a:r>
          <a:r>
            <a:rPr lang="ja-JP" altLang="ja-JP" sz="1050" baseline="0">
              <a:solidFill>
                <a:schemeClr val="dk1"/>
              </a:solidFill>
              <a:effectLst/>
              <a:latin typeface="+mn-ea"/>
              <a:ea typeface="+mn-ea"/>
              <a:cs typeface="+mn-cs"/>
            </a:rPr>
            <a:t>％）の減となった。また、翌年度に繰り越すべき財源は、</a:t>
          </a:r>
          <a:r>
            <a:rPr lang="en-US" altLang="ja-JP" sz="1050" baseline="0">
              <a:solidFill>
                <a:schemeClr val="dk1"/>
              </a:solidFill>
              <a:effectLst/>
              <a:latin typeface="+mn-ea"/>
              <a:ea typeface="+mn-ea"/>
              <a:cs typeface="+mn-cs"/>
            </a:rPr>
            <a:t>28</a:t>
          </a:r>
          <a:r>
            <a:rPr lang="ja-JP" altLang="ja-JP" sz="1050" baseline="0">
              <a:solidFill>
                <a:schemeClr val="dk1"/>
              </a:solidFill>
              <a:effectLst/>
              <a:latin typeface="+mn-ea"/>
              <a:ea typeface="+mn-ea"/>
              <a:cs typeface="+mn-cs"/>
            </a:rPr>
            <a:t>年度は継続費を設定している大型事業及び国の補正予算に伴って実施する事業が多かったことから、前年度に比べ＋</a:t>
          </a:r>
          <a:r>
            <a:rPr lang="en-US" altLang="ja-JP" sz="1050" baseline="0">
              <a:solidFill>
                <a:schemeClr val="dk1"/>
              </a:solidFill>
              <a:effectLst/>
              <a:latin typeface="+mn-ea"/>
              <a:ea typeface="+mn-ea"/>
              <a:cs typeface="+mn-cs"/>
            </a:rPr>
            <a:t>213,274</a:t>
          </a:r>
          <a:r>
            <a:rPr lang="ja-JP" altLang="ja-JP" sz="1050" baseline="0">
              <a:solidFill>
                <a:schemeClr val="dk1"/>
              </a:solidFill>
              <a:effectLst/>
              <a:latin typeface="+mn-ea"/>
              <a:ea typeface="+mn-ea"/>
              <a:cs typeface="+mn-cs"/>
            </a:rPr>
            <a:t>千円の増となっており、実質収支は△</a:t>
          </a:r>
          <a:r>
            <a:rPr lang="en-US" altLang="ja-JP" sz="1050" baseline="0">
              <a:solidFill>
                <a:schemeClr val="dk1"/>
              </a:solidFill>
              <a:effectLst/>
              <a:latin typeface="+mn-ea"/>
              <a:ea typeface="+mn-ea"/>
              <a:cs typeface="+mn-cs"/>
            </a:rPr>
            <a:t>1,246,390</a:t>
          </a:r>
          <a:r>
            <a:rPr lang="ja-JP" altLang="ja-JP" sz="1050" baseline="0">
              <a:solidFill>
                <a:schemeClr val="dk1"/>
              </a:solidFill>
              <a:effectLst/>
              <a:latin typeface="+mn-ea"/>
              <a:ea typeface="+mn-ea"/>
              <a:cs typeface="+mn-cs"/>
            </a:rPr>
            <a:t>千円（</a:t>
          </a:r>
          <a:r>
            <a:rPr lang="en-US" altLang="ja-JP" sz="1050" baseline="0">
              <a:solidFill>
                <a:schemeClr val="dk1"/>
              </a:solidFill>
              <a:effectLst/>
              <a:latin typeface="+mn-ea"/>
              <a:ea typeface="+mn-ea"/>
              <a:cs typeface="+mn-cs"/>
            </a:rPr>
            <a:t>43.8</a:t>
          </a:r>
          <a:r>
            <a:rPr lang="ja-JP" altLang="ja-JP" sz="1050" baseline="0">
              <a:solidFill>
                <a:schemeClr val="dk1"/>
              </a:solidFill>
              <a:effectLst/>
              <a:latin typeface="+mn-ea"/>
              <a:ea typeface="+mn-ea"/>
              <a:cs typeface="+mn-cs"/>
            </a:rPr>
            <a:t>％）の減となった。</a:t>
          </a:r>
          <a:endParaRPr lang="ja-JP" altLang="ja-JP" sz="1050">
            <a:effectLst/>
            <a:latin typeface="+mn-ea"/>
            <a:ea typeface="+mn-ea"/>
          </a:endParaRPr>
        </a:p>
        <a:p>
          <a:r>
            <a:rPr lang="ja-JP" altLang="ja-JP" sz="1050" baseline="0">
              <a:solidFill>
                <a:schemeClr val="dk1"/>
              </a:solidFill>
              <a:effectLst/>
              <a:latin typeface="+mn-ea"/>
              <a:ea typeface="+mn-ea"/>
              <a:cs typeface="+mn-cs"/>
            </a:rPr>
            <a:t>　他の会計では、介護保険事業特別会計は</a:t>
          </a:r>
          <a:r>
            <a:rPr lang="en-US" altLang="ja-JP" sz="1050" baseline="0">
              <a:solidFill>
                <a:schemeClr val="dk1"/>
              </a:solidFill>
              <a:effectLst/>
              <a:latin typeface="+mn-ea"/>
              <a:ea typeface="+mn-ea"/>
              <a:cs typeface="+mn-cs"/>
            </a:rPr>
            <a:t>258,521</a:t>
          </a:r>
          <a:r>
            <a:rPr lang="ja-JP" altLang="ja-JP" sz="1050" baseline="0">
              <a:solidFill>
                <a:schemeClr val="dk1"/>
              </a:solidFill>
              <a:effectLst/>
              <a:latin typeface="+mn-ea"/>
              <a:ea typeface="+mn-ea"/>
              <a:cs typeface="+mn-cs"/>
            </a:rPr>
            <a:t>千円、国民健康保険事業特別会計は</a:t>
          </a:r>
          <a:r>
            <a:rPr lang="en-US" altLang="ja-JP" sz="1050" baseline="0">
              <a:solidFill>
                <a:schemeClr val="dk1"/>
              </a:solidFill>
              <a:effectLst/>
              <a:latin typeface="+mn-ea"/>
              <a:ea typeface="+mn-ea"/>
              <a:cs typeface="+mn-cs"/>
            </a:rPr>
            <a:t>225,157</a:t>
          </a:r>
          <a:r>
            <a:rPr lang="ja-JP" altLang="ja-JP" sz="1050" baseline="0">
              <a:solidFill>
                <a:schemeClr val="dk1"/>
              </a:solidFill>
              <a:effectLst/>
              <a:latin typeface="+mn-ea"/>
              <a:ea typeface="+mn-ea"/>
              <a:cs typeface="+mn-cs"/>
            </a:rPr>
            <a:t>千円、後期高齢者医療事業特別会計では</a:t>
          </a:r>
          <a:r>
            <a:rPr lang="en-US" altLang="ja-JP" sz="1050" baseline="0">
              <a:solidFill>
                <a:schemeClr val="dk1"/>
              </a:solidFill>
              <a:effectLst/>
              <a:latin typeface="+mn-ea"/>
              <a:ea typeface="+mn-ea"/>
              <a:cs typeface="+mn-cs"/>
            </a:rPr>
            <a:t>111,000</a:t>
          </a:r>
          <a:r>
            <a:rPr lang="ja-JP" altLang="ja-JP" sz="1050" baseline="0">
              <a:solidFill>
                <a:schemeClr val="dk1"/>
              </a:solidFill>
              <a:effectLst/>
              <a:latin typeface="+mn-ea"/>
              <a:ea typeface="+mn-ea"/>
              <a:cs typeface="+mn-cs"/>
            </a:rPr>
            <a:t>千円と、それぞれ実質収支額は黒字となっている。</a:t>
          </a:r>
          <a:endParaRPr lang="ja-JP" altLang="ja-JP" sz="1050">
            <a:effectLst/>
            <a:latin typeface="+mn-ea"/>
            <a:ea typeface="+mn-ea"/>
          </a:endParaRPr>
        </a:p>
        <a:p>
          <a:r>
            <a:rPr lang="ja-JP" altLang="ja-JP" sz="1050" baseline="0">
              <a:solidFill>
                <a:schemeClr val="dk1"/>
              </a:solidFill>
              <a:effectLst/>
              <a:latin typeface="+mn-ea"/>
              <a:ea typeface="+mn-ea"/>
              <a:cs typeface="+mn-cs"/>
            </a:rPr>
            <a:t>　資金不足・剰余額では、水道事業会計は</a:t>
          </a:r>
          <a:r>
            <a:rPr lang="en-US" altLang="ja-JP" sz="1050" baseline="0">
              <a:solidFill>
                <a:schemeClr val="dk1"/>
              </a:solidFill>
              <a:effectLst/>
              <a:latin typeface="+mn-ea"/>
              <a:ea typeface="+mn-ea"/>
              <a:cs typeface="+mn-cs"/>
            </a:rPr>
            <a:t>1,690,007</a:t>
          </a:r>
          <a:r>
            <a:rPr lang="ja-JP" altLang="ja-JP" sz="1050" baseline="0">
              <a:solidFill>
                <a:schemeClr val="dk1"/>
              </a:solidFill>
              <a:effectLst/>
              <a:latin typeface="+mn-ea"/>
              <a:ea typeface="+mn-ea"/>
              <a:cs typeface="+mn-cs"/>
            </a:rPr>
            <a:t>千円、公共下水道事業会計は</a:t>
          </a:r>
          <a:r>
            <a:rPr lang="en-US" altLang="ja-JP" sz="1050" baseline="0">
              <a:solidFill>
                <a:schemeClr val="dk1"/>
              </a:solidFill>
              <a:effectLst/>
              <a:latin typeface="+mn-ea"/>
              <a:ea typeface="+mn-ea"/>
              <a:cs typeface="+mn-cs"/>
            </a:rPr>
            <a:t>439,938</a:t>
          </a:r>
          <a:r>
            <a:rPr lang="ja-JP" altLang="ja-JP" sz="1050" baseline="0">
              <a:solidFill>
                <a:schemeClr val="dk1"/>
              </a:solidFill>
              <a:effectLst/>
              <a:latin typeface="+mn-ea"/>
              <a:ea typeface="+mn-ea"/>
              <a:cs typeface="+mn-cs"/>
            </a:rPr>
            <a:t>千円と、それぞれ剰余額が生じている。</a:t>
          </a:r>
          <a:endParaRPr lang="ja-JP" altLang="ja-JP" sz="1050">
            <a:effectLst/>
            <a:latin typeface="+mn-ea"/>
            <a:ea typeface="+mn-ea"/>
          </a:endParaRPr>
        </a:p>
        <a:p>
          <a:r>
            <a:rPr lang="ja-JP" altLang="ja-JP" sz="1050" baseline="0">
              <a:solidFill>
                <a:schemeClr val="dk1"/>
              </a:solidFill>
              <a:effectLst/>
              <a:latin typeface="+mn-ea"/>
              <a:ea typeface="+mn-ea"/>
              <a:cs typeface="+mn-cs"/>
            </a:rPr>
            <a:t>　生産年齢人口の減少等により、歳入の根幹をなす市税の増加が見込めない中で、少子高齢化の進行に伴い、扶助費などの社会保障関係経費が増え続けるなど、厳しい財政運営を強いられているが、引き続き自主財源の確保には最大限の努力を払いつつ、常に先を見据えた健全で計画的な財政運営に努めなければならない。</a:t>
          </a:r>
          <a:endParaRPr lang="ja-JP" altLang="ja-JP" sz="105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49450015</v>
      </c>
      <c r="BO4" s="411"/>
      <c r="BP4" s="411"/>
      <c r="BQ4" s="411"/>
      <c r="BR4" s="411"/>
      <c r="BS4" s="411"/>
      <c r="BT4" s="411"/>
      <c r="BU4" s="412"/>
      <c r="BV4" s="410">
        <v>49468256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5.5</v>
      </c>
      <c r="CU4" s="588"/>
      <c r="CV4" s="588"/>
      <c r="CW4" s="588"/>
      <c r="CX4" s="588"/>
      <c r="CY4" s="588"/>
      <c r="CZ4" s="588"/>
      <c r="DA4" s="589"/>
      <c r="DB4" s="587">
        <v>9.8000000000000007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47516344</v>
      </c>
      <c r="BO5" s="416"/>
      <c r="BP5" s="416"/>
      <c r="BQ5" s="416"/>
      <c r="BR5" s="416"/>
      <c r="BS5" s="416"/>
      <c r="BT5" s="416"/>
      <c r="BU5" s="417"/>
      <c r="BV5" s="415">
        <v>46501469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99</v>
      </c>
      <c r="CU5" s="386"/>
      <c r="CV5" s="386"/>
      <c r="CW5" s="386"/>
      <c r="CX5" s="386"/>
      <c r="CY5" s="386"/>
      <c r="CZ5" s="386"/>
      <c r="DA5" s="387"/>
      <c r="DB5" s="385">
        <v>93.2</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1933671</v>
      </c>
      <c r="BO6" s="416"/>
      <c r="BP6" s="416"/>
      <c r="BQ6" s="416"/>
      <c r="BR6" s="416"/>
      <c r="BS6" s="416"/>
      <c r="BT6" s="416"/>
      <c r="BU6" s="417"/>
      <c r="BV6" s="415">
        <v>2966787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105.6</v>
      </c>
      <c r="CU6" s="562"/>
      <c r="CV6" s="562"/>
      <c r="CW6" s="562"/>
      <c r="CX6" s="562"/>
      <c r="CY6" s="562"/>
      <c r="CZ6" s="562"/>
      <c r="DA6" s="563"/>
      <c r="DB6" s="561">
        <v>99.5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331879</v>
      </c>
      <c r="BO7" s="416"/>
      <c r="BP7" s="416"/>
      <c r="BQ7" s="416"/>
      <c r="BR7" s="416"/>
      <c r="BS7" s="416"/>
      <c r="BT7" s="416"/>
      <c r="BU7" s="417"/>
      <c r="BV7" s="415">
        <v>118605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29093432</v>
      </c>
      <c r="CU7" s="416"/>
      <c r="CV7" s="416"/>
      <c r="CW7" s="416"/>
      <c r="CX7" s="416"/>
      <c r="CY7" s="416"/>
      <c r="CZ7" s="416"/>
      <c r="DA7" s="417"/>
      <c r="DB7" s="415">
        <v>29172129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1601792</v>
      </c>
      <c r="BO8" s="416"/>
      <c r="BP8" s="416"/>
      <c r="BQ8" s="416"/>
      <c r="BR8" s="416"/>
      <c r="BS8" s="416"/>
      <c r="BT8" s="416"/>
      <c r="BU8" s="417"/>
      <c r="BV8" s="415">
        <v>2848182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0.9</v>
      </c>
      <c r="CU8" s="525"/>
      <c r="CV8" s="525"/>
      <c r="CW8" s="525"/>
      <c r="CX8" s="525"/>
      <c r="CY8" s="525"/>
      <c r="CZ8" s="525"/>
      <c r="DA8" s="526"/>
      <c r="DB8" s="524">
        <v>0.9</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167378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-1246390</v>
      </c>
      <c r="BO9" s="416"/>
      <c r="BP9" s="416"/>
      <c r="BQ9" s="416"/>
      <c r="BR9" s="416"/>
      <c r="BS9" s="416"/>
      <c r="BT9" s="416"/>
      <c r="BU9" s="417"/>
      <c r="BV9" s="415">
        <v>491498</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10</v>
      </c>
      <c r="CU9" s="386"/>
      <c r="CV9" s="386"/>
      <c r="CW9" s="386"/>
      <c r="CX9" s="386"/>
      <c r="CY9" s="386"/>
      <c r="CZ9" s="386"/>
      <c r="DA9" s="387"/>
      <c r="DB9" s="385">
        <v>10.5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170145</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13018</v>
      </c>
      <c r="BO10" s="416"/>
      <c r="BP10" s="416"/>
      <c r="BQ10" s="416"/>
      <c r="BR10" s="416"/>
      <c r="BS10" s="416"/>
      <c r="BT10" s="416"/>
      <c r="BU10" s="417"/>
      <c r="BV10" s="415">
        <v>34629</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v>6019</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162809</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1097825</v>
      </c>
      <c r="BO12" s="416"/>
      <c r="BP12" s="416"/>
      <c r="BQ12" s="416"/>
      <c r="BR12" s="416"/>
      <c r="BS12" s="416"/>
      <c r="BT12" s="416"/>
      <c r="BU12" s="417"/>
      <c r="BV12" s="415">
        <v>1350000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159768</v>
      </c>
      <c r="S13" s="517"/>
      <c r="T13" s="517"/>
      <c r="U13" s="517"/>
      <c r="V13" s="518"/>
      <c r="W13" s="504" t="s">
        <v>123</v>
      </c>
      <c r="X13" s="428"/>
      <c r="Y13" s="428"/>
      <c r="Z13" s="428"/>
      <c r="AA13" s="428"/>
      <c r="AB13" s="429"/>
      <c r="AC13" s="391">
        <v>1434</v>
      </c>
      <c r="AD13" s="392"/>
      <c r="AE13" s="392"/>
      <c r="AF13" s="392"/>
      <c r="AG13" s="393"/>
      <c r="AH13" s="391">
        <v>1544</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-2331197</v>
      </c>
      <c r="BO13" s="416"/>
      <c r="BP13" s="416"/>
      <c r="BQ13" s="416"/>
      <c r="BR13" s="416"/>
      <c r="BS13" s="416"/>
      <c r="BT13" s="416"/>
      <c r="BU13" s="417"/>
      <c r="BV13" s="415">
        <v>-817854</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3.4</v>
      </c>
      <c r="CU13" s="386"/>
      <c r="CV13" s="386"/>
      <c r="CW13" s="386"/>
      <c r="CX13" s="386"/>
      <c r="CY13" s="386"/>
      <c r="CZ13" s="386"/>
      <c r="DA13" s="387"/>
      <c r="DB13" s="385">
        <v>3.4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163582</v>
      </c>
      <c r="S14" s="517"/>
      <c r="T14" s="517"/>
      <c r="U14" s="517"/>
      <c r="V14" s="518"/>
      <c r="W14" s="519"/>
      <c r="X14" s="431"/>
      <c r="Y14" s="431"/>
      <c r="Z14" s="431"/>
      <c r="AA14" s="431"/>
      <c r="AB14" s="432"/>
      <c r="AC14" s="509">
        <v>2.1</v>
      </c>
      <c r="AD14" s="510"/>
      <c r="AE14" s="510"/>
      <c r="AF14" s="510"/>
      <c r="AG14" s="511"/>
      <c r="AH14" s="509">
        <v>2.1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31.7</v>
      </c>
      <c r="CU14" s="488"/>
      <c r="CV14" s="488"/>
      <c r="CW14" s="488"/>
      <c r="CX14" s="488"/>
      <c r="CY14" s="488"/>
      <c r="CZ14" s="488"/>
      <c r="DA14" s="489"/>
      <c r="DB14" s="520">
        <v>34.200000000000003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160604</v>
      </c>
      <c r="S15" s="517"/>
      <c r="T15" s="517"/>
      <c r="U15" s="517"/>
      <c r="V15" s="518"/>
      <c r="W15" s="504" t="s">
        <v>130</v>
      </c>
      <c r="X15" s="428"/>
      <c r="Y15" s="428"/>
      <c r="Z15" s="428"/>
      <c r="AA15" s="428"/>
      <c r="AB15" s="429"/>
      <c r="AC15" s="391">
        <v>20145</v>
      </c>
      <c r="AD15" s="392"/>
      <c r="AE15" s="392"/>
      <c r="AF15" s="392"/>
      <c r="AG15" s="393"/>
      <c r="AH15" s="391">
        <v>21732</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19728270</v>
      </c>
      <c r="BO15" s="411"/>
      <c r="BP15" s="411"/>
      <c r="BQ15" s="411"/>
      <c r="BR15" s="411"/>
      <c r="BS15" s="411"/>
      <c r="BT15" s="411"/>
      <c r="BU15" s="412"/>
      <c r="BV15" s="410">
        <v>19537117</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28.9</v>
      </c>
      <c r="AD16" s="510"/>
      <c r="AE16" s="510"/>
      <c r="AF16" s="510"/>
      <c r="AG16" s="511"/>
      <c r="AH16" s="509">
        <v>29.5</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21813702</v>
      </c>
      <c r="BO16" s="416"/>
      <c r="BP16" s="416"/>
      <c r="BQ16" s="416"/>
      <c r="BR16" s="416"/>
      <c r="BS16" s="416"/>
      <c r="BT16" s="416"/>
      <c r="BU16" s="417"/>
      <c r="BV16" s="415">
        <v>21639536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48135</v>
      </c>
      <c r="AD17" s="392"/>
      <c r="AE17" s="392"/>
      <c r="AF17" s="392"/>
      <c r="AG17" s="393"/>
      <c r="AH17" s="391">
        <v>50505</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25197657</v>
      </c>
      <c r="BO17" s="416"/>
      <c r="BP17" s="416"/>
      <c r="BQ17" s="416"/>
      <c r="BR17" s="416"/>
      <c r="BS17" s="416"/>
      <c r="BT17" s="416"/>
      <c r="BU17" s="417"/>
      <c r="BV17" s="415">
        <v>24919638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103.76</v>
      </c>
      <c r="M18" s="480"/>
      <c r="N18" s="480"/>
      <c r="O18" s="480"/>
      <c r="P18" s="480"/>
      <c r="Q18" s="480"/>
      <c r="R18" s="481"/>
      <c r="S18" s="481"/>
      <c r="T18" s="481"/>
      <c r="U18" s="481"/>
      <c r="V18" s="482"/>
      <c r="W18" s="496"/>
      <c r="X18" s="497"/>
      <c r="Y18" s="497"/>
      <c r="Z18" s="497"/>
      <c r="AA18" s="497"/>
      <c r="AB18" s="505"/>
      <c r="AC18" s="379">
        <v>69</v>
      </c>
      <c r="AD18" s="380"/>
      <c r="AE18" s="380"/>
      <c r="AF18" s="380"/>
      <c r="AG18" s="483"/>
      <c r="AH18" s="379">
        <v>68.5</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28677426</v>
      </c>
      <c r="BO18" s="416"/>
      <c r="BP18" s="416"/>
      <c r="BQ18" s="416"/>
      <c r="BR18" s="416"/>
      <c r="BS18" s="416"/>
      <c r="BT18" s="416"/>
      <c r="BU18" s="417"/>
      <c r="BV18" s="415">
        <v>27661700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1613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34317914</v>
      </c>
      <c r="BO19" s="416"/>
      <c r="BP19" s="416"/>
      <c r="BQ19" s="416"/>
      <c r="BR19" s="416"/>
      <c r="BS19" s="416"/>
      <c r="BT19" s="416"/>
      <c r="BU19" s="417"/>
      <c r="BV19" s="415">
        <v>34745708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69778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32967505</v>
      </c>
      <c r="BO23" s="416"/>
      <c r="BP23" s="416"/>
      <c r="BQ23" s="416"/>
      <c r="BR23" s="416"/>
      <c r="BS23" s="416"/>
      <c r="BT23" s="416"/>
      <c r="BU23" s="417"/>
      <c r="BV23" s="415">
        <v>32985420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7973</v>
      </c>
      <c r="R24" s="392"/>
      <c r="S24" s="392"/>
      <c r="T24" s="392"/>
      <c r="U24" s="392"/>
      <c r="V24" s="393"/>
      <c r="W24" s="457"/>
      <c r="X24" s="448"/>
      <c r="Y24" s="449"/>
      <c r="Z24" s="388" t="s">
        <v>153</v>
      </c>
      <c r="AA24" s="389"/>
      <c r="AB24" s="389"/>
      <c r="AC24" s="389"/>
      <c r="AD24" s="389"/>
      <c r="AE24" s="389"/>
      <c r="AF24" s="389"/>
      <c r="AG24" s="390"/>
      <c r="AH24" s="391">
        <v>887</v>
      </c>
      <c r="AI24" s="392"/>
      <c r="AJ24" s="392"/>
      <c r="AK24" s="392"/>
      <c r="AL24" s="393"/>
      <c r="AM24" s="391">
        <v>2739943</v>
      </c>
      <c r="AN24" s="392"/>
      <c r="AO24" s="392"/>
      <c r="AP24" s="392"/>
      <c r="AQ24" s="392"/>
      <c r="AR24" s="393"/>
      <c r="AS24" s="391">
        <v>3089</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26522830</v>
      </c>
      <c r="BO24" s="416"/>
      <c r="BP24" s="416"/>
      <c r="BQ24" s="416"/>
      <c r="BR24" s="416"/>
      <c r="BS24" s="416"/>
      <c r="BT24" s="416"/>
      <c r="BU24" s="417"/>
      <c r="BV24" s="415">
        <v>26590082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2</v>
      </c>
      <c r="M25" s="392"/>
      <c r="N25" s="392"/>
      <c r="O25" s="392"/>
      <c r="P25" s="393"/>
      <c r="Q25" s="391">
        <v>6912</v>
      </c>
      <c r="R25" s="392"/>
      <c r="S25" s="392"/>
      <c r="T25" s="392"/>
      <c r="U25" s="392"/>
      <c r="V25" s="393"/>
      <c r="W25" s="457"/>
      <c r="X25" s="448"/>
      <c r="Y25" s="449"/>
      <c r="Z25" s="388" t="s">
        <v>156</v>
      </c>
      <c r="AA25" s="389"/>
      <c r="AB25" s="389"/>
      <c r="AC25" s="389"/>
      <c r="AD25" s="389"/>
      <c r="AE25" s="389"/>
      <c r="AF25" s="389"/>
      <c r="AG25" s="390"/>
      <c r="AH25" s="391">
        <v>196</v>
      </c>
      <c r="AI25" s="392"/>
      <c r="AJ25" s="392"/>
      <c r="AK25" s="392"/>
      <c r="AL25" s="393"/>
      <c r="AM25" s="391">
        <v>583100</v>
      </c>
      <c r="AN25" s="392"/>
      <c r="AO25" s="392"/>
      <c r="AP25" s="392"/>
      <c r="AQ25" s="392"/>
      <c r="AR25" s="393"/>
      <c r="AS25" s="391">
        <v>2975</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5312687</v>
      </c>
      <c r="BO25" s="411"/>
      <c r="BP25" s="411"/>
      <c r="BQ25" s="411"/>
      <c r="BR25" s="411"/>
      <c r="BS25" s="411"/>
      <c r="BT25" s="411"/>
      <c r="BU25" s="412"/>
      <c r="BV25" s="410">
        <v>5936746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6293</v>
      </c>
      <c r="R26" s="392"/>
      <c r="S26" s="392"/>
      <c r="T26" s="392"/>
      <c r="U26" s="392"/>
      <c r="V26" s="393"/>
      <c r="W26" s="457"/>
      <c r="X26" s="448"/>
      <c r="Y26" s="449"/>
      <c r="Z26" s="388" t="s">
        <v>159</v>
      </c>
      <c r="AA26" s="470"/>
      <c r="AB26" s="470"/>
      <c r="AC26" s="470"/>
      <c r="AD26" s="470"/>
      <c r="AE26" s="470"/>
      <c r="AF26" s="470"/>
      <c r="AG26" s="471"/>
      <c r="AH26" s="391">
        <v>55</v>
      </c>
      <c r="AI26" s="392"/>
      <c r="AJ26" s="392"/>
      <c r="AK26" s="392"/>
      <c r="AL26" s="393"/>
      <c r="AM26" s="391">
        <v>178585</v>
      </c>
      <c r="AN26" s="392"/>
      <c r="AO26" s="392"/>
      <c r="AP26" s="392"/>
      <c r="AQ26" s="392"/>
      <c r="AR26" s="393"/>
      <c r="AS26" s="391">
        <v>3247</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5420</v>
      </c>
      <c r="R27" s="392"/>
      <c r="S27" s="392"/>
      <c r="T27" s="392"/>
      <c r="U27" s="392"/>
      <c r="V27" s="393"/>
      <c r="W27" s="457"/>
      <c r="X27" s="448"/>
      <c r="Y27" s="449"/>
      <c r="Z27" s="388" t="s">
        <v>162</v>
      </c>
      <c r="AA27" s="389"/>
      <c r="AB27" s="389"/>
      <c r="AC27" s="389"/>
      <c r="AD27" s="389"/>
      <c r="AE27" s="389"/>
      <c r="AF27" s="389"/>
      <c r="AG27" s="390"/>
      <c r="AH27" s="391">
        <v>80</v>
      </c>
      <c r="AI27" s="392"/>
      <c r="AJ27" s="392"/>
      <c r="AK27" s="392"/>
      <c r="AL27" s="393"/>
      <c r="AM27" s="391">
        <v>253175</v>
      </c>
      <c r="AN27" s="392"/>
      <c r="AO27" s="392"/>
      <c r="AP27" s="392"/>
      <c r="AQ27" s="392"/>
      <c r="AR27" s="393"/>
      <c r="AS27" s="391">
        <v>3165</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307000</v>
      </c>
      <c r="BO27" s="419"/>
      <c r="BP27" s="419"/>
      <c r="BQ27" s="419"/>
      <c r="BR27" s="419"/>
      <c r="BS27" s="419"/>
      <c r="BT27" s="419"/>
      <c r="BU27" s="420"/>
      <c r="BV27" s="418">
        <v>307000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4730</v>
      </c>
      <c r="R28" s="392"/>
      <c r="S28" s="392"/>
      <c r="T28" s="392"/>
      <c r="U28" s="392"/>
      <c r="V28" s="393"/>
      <c r="W28" s="457"/>
      <c r="X28" s="448"/>
      <c r="Y28" s="449"/>
      <c r="Z28" s="388" t="s">
        <v>165</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3140611</v>
      </c>
      <c r="BO28" s="411"/>
      <c r="BP28" s="411"/>
      <c r="BQ28" s="411"/>
      <c r="BR28" s="411"/>
      <c r="BS28" s="411"/>
      <c r="BT28" s="411"/>
      <c r="BU28" s="412"/>
      <c r="BV28" s="410">
        <v>3025418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22</v>
      </c>
      <c r="M29" s="392"/>
      <c r="N29" s="392"/>
      <c r="O29" s="392"/>
      <c r="P29" s="393"/>
      <c r="Q29" s="391">
        <v>4330</v>
      </c>
      <c r="R29" s="392"/>
      <c r="S29" s="392"/>
      <c r="T29" s="392"/>
      <c r="U29" s="392"/>
      <c r="V29" s="393"/>
      <c r="W29" s="458"/>
      <c r="X29" s="459"/>
      <c r="Y29" s="460"/>
      <c r="Z29" s="388" t="s">
        <v>169</v>
      </c>
      <c r="AA29" s="389"/>
      <c r="AB29" s="389"/>
      <c r="AC29" s="389"/>
      <c r="AD29" s="389"/>
      <c r="AE29" s="389"/>
      <c r="AF29" s="389"/>
      <c r="AG29" s="390"/>
      <c r="AH29" s="391">
        <v>967</v>
      </c>
      <c r="AI29" s="392"/>
      <c r="AJ29" s="392"/>
      <c r="AK29" s="392"/>
      <c r="AL29" s="393"/>
      <c r="AM29" s="391">
        <v>2993118</v>
      </c>
      <c r="AN29" s="392"/>
      <c r="AO29" s="392"/>
      <c r="AP29" s="392"/>
      <c r="AQ29" s="392"/>
      <c r="AR29" s="393"/>
      <c r="AS29" s="391">
        <v>3095</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t="s">
        <v>121</v>
      </c>
      <c r="BO29" s="416"/>
      <c r="BP29" s="416"/>
      <c r="BQ29" s="416"/>
      <c r="BR29" s="416"/>
      <c r="BS29" s="416"/>
      <c r="BT29" s="416"/>
      <c r="BU29" s="417"/>
      <c r="BV29" s="415" t="s">
        <v>121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100.8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1275013</v>
      </c>
      <c r="BO30" s="419"/>
      <c r="BP30" s="419"/>
      <c r="BQ30" s="419"/>
      <c r="BR30" s="419"/>
      <c r="BS30" s="419"/>
      <c r="BT30" s="419"/>
      <c r="BU30" s="420"/>
      <c r="BV30" s="418">
        <v>1332729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秦野市伊勢原市環境衛生組合</v>
      </c>
      <c r="BZ34" s="374"/>
      <c r="CA34" s="374"/>
      <c r="CB34" s="374"/>
      <c r="CC34" s="374"/>
      <c r="CD34" s="374"/>
      <c r="CE34" s="374"/>
      <c r="CF34" s="374"/>
      <c r="CG34" s="374"/>
      <c r="CH34" s="374"/>
      <c r="CI34" s="374"/>
      <c r="CJ34" s="374"/>
      <c r="CK34" s="374"/>
      <c r="CL34" s="374"/>
      <c r="CM34" s="374"/>
      <c r="CN34" s="167"/>
      <c r="CO34" s="375">
        <f>IF(CQ34="","",MAX(C34:D43,U34:V43,AM34:AN43,BE34:BF43,BW34:BX43)+1)</f>
        <v>11</v>
      </c>
      <c r="CP34" s="375"/>
      <c r="CQ34" s="374" t="str">
        <f>IF('各会計、関係団体の財政状況及び健全化判断比率'!BS7="","",'各会計、関係団体の財政状況及び健全化判断比率'!BS7)</f>
        <v>秦野市土地開発公社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公共下水道事業会計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神奈川県後期高齢者医療広域連合（一般会計）</v>
      </c>
      <c r="BZ35" s="374"/>
      <c r="CA35" s="374"/>
      <c r="CB35" s="374"/>
      <c r="CC35" s="374"/>
      <c r="CD35" s="374"/>
      <c r="CE35" s="374"/>
      <c r="CF35" s="374"/>
      <c r="CG35" s="374"/>
      <c r="CH35" s="374"/>
      <c r="CI35" s="374"/>
      <c r="CJ35" s="374"/>
      <c r="CK35" s="374"/>
      <c r="CL35" s="374"/>
      <c r="CM35" s="374"/>
      <c r="CN35" s="167"/>
      <c r="CO35" s="375">
        <f t="shared" ref="CO35:CO43" si="3">IF(CQ35="","",CO34+1)</f>
        <v>12</v>
      </c>
      <c r="CP35" s="375"/>
      <c r="CQ35" s="374" t="str">
        <f>IF('各会計、関係団体の財政状況及び健全化判断比率'!BS8="","",'各会計、関係団体の財政状況及び健全化判断比率'!BS8)</f>
        <v>秦野市学校保全公社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神奈川県後期高齢者医療広域連合（後期高齢者医療特別会計）</v>
      </c>
      <c r="BZ36" s="374"/>
      <c r="CA36" s="374"/>
      <c r="CB36" s="374"/>
      <c r="CC36" s="374"/>
      <c r="CD36" s="374"/>
      <c r="CE36" s="374"/>
      <c r="CF36" s="374"/>
      <c r="CG36" s="374"/>
      <c r="CH36" s="374"/>
      <c r="CI36" s="374"/>
      <c r="CJ36" s="374"/>
      <c r="CK36" s="374"/>
      <c r="CL36" s="374"/>
      <c r="CM36" s="374"/>
      <c r="CN36" s="167"/>
      <c r="CO36" s="375">
        <f t="shared" si="3"/>
        <v>13</v>
      </c>
      <c r="CP36" s="375"/>
      <c r="CQ36" s="374" t="str">
        <f>IF('各会計、関係団体の財政状況及び健全化判断比率'!BS9="","",'各会計、関係団体の財政状況及び健全化判断比率'!BS9)</f>
        <v>秦野市スポーツ協会</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金目川水害予防組合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99" bottom="0.39370078740157499" header="0.196850393700787" footer="0.196850393700787"/>
  <pageSetup paperSize="9" scale="56" orientation="landscape" cellComments="atEn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525</v>
      </c>
      <c r="D34" s="1184"/>
      <c r="E34" s="1185"/>
      <c r="F34" s="32">
        <v>4.82</v>
      </c>
      <c r="G34" s="33">
        <v>4.92</v>
      </c>
      <c r="H34" s="33">
        <v>4.74</v>
      </c>
      <c r="I34" s="33">
        <v>4.55</v>
      </c>
      <c r="J34" s="34">
        <v>5.8</v>
      </c>
      <c r="K34" s="22"/>
      <c r="L34" s="22"/>
      <c r="M34" s="22"/>
      <c r="N34" s="22"/>
      <c r="O34" s="22"/>
      <c r="P34" s="22"/>
    </row>
    <row r="35" spans="1:16" ht="39" customHeight="1" x14ac:dyDescent="0.15">
      <c r="A35" s="22"/>
      <c r="B35" s="35"/>
      <c r="C35" s="1178" t="s">
        <v>526</v>
      </c>
      <c r="D35" s="1179"/>
      <c r="E35" s="1180"/>
      <c r="F35" s="36">
        <v>11.19</v>
      </c>
      <c r="G35" s="37">
        <v>8.24</v>
      </c>
      <c r="H35" s="37">
        <v>8.14</v>
      </c>
      <c r="I35" s="37">
        <v>9.76</v>
      </c>
      <c r="J35" s="38">
        <v>5.5</v>
      </c>
      <c r="K35" s="22"/>
      <c r="L35" s="22"/>
      <c r="M35" s="22"/>
      <c r="N35" s="22"/>
      <c r="O35" s="22"/>
      <c r="P35" s="22"/>
    </row>
    <row r="36" spans="1:16" ht="39" customHeight="1" x14ac:dyDescent="0.15">
      <c r="A36" s="22"/>
      <c r="B36" s="35"/>
      <c r="C36" s="1178" t="s">
        <v>527</v>
      </c>
      <c r="D36" s="1179"/>
      <c r="E36" s="1180"/>
      <c r="F36" s="36" t="s">
        <v>477</v>
      </c>
      <c r="G36" s="37" t="s">
        <v>477</v>
      </c>
      <c r="H36" s="37" t="s">
        <v>477</v>
      </c>
      <c r="I36" s="37" t="s">
        <v>477</v>
      </c>
      <c r="J36" s="38">
        <v>1.51</v>
      </c>
      <c r="K36" s="22"/>
      <c r="L36" s="22"/>
      <c r="M36" s="22"/>
      <c r="N36" s="22"/>
      <c r="O36" s="22"/>
      <c r="P36" s="22"/>
    </row>
    <row r="37" spans="1:16" ht="39" customHeight="1" x14ac:dyDescent="0.15">
      <c r="A37" s="22"/>
      <c r="B37" s="35"/>
      <c r="C37" s="1178" t="s">
        <v>528</v>
      </c>
      <c r="D37" s="1179"/>
      <c r="E37" s="1180"/>
      <c r="F37" s="36">
        <v>0.38</v>
      </c>
      <c r="G37" s="37">
        <v>0.88</v>
      </c>
      <c r="H37" s="37">
        <v>0.91</v>
      </c>
      <c r="I37" s="37">
        <v>0.56000000000000005</v>
      </c>
      <c r="J37" s="38">
        <v>0.88</v>
      </c>
      <c r="K37" s="22"/>
      <c r="L37" s="22"/>
      <c r="M37" s="22"/>
      <c r="N37" s="22"/>
      <c r="O37" s="22"/>
      <c r="P37" s="22"/>
    </row>
    <row r="38" spans="1:16" ht="39" customHeight="1" x14ac:dyDescent="0.15">
      <c r="A38" s="22"/>
      <c r="B38" s="35"/>
      <c r="C38" s="1178" t="s">
        <v>529</v>
      </c>
      <c r="D38" s="1179"/>
      <c r="E38" s="1180"/>
      <c r="F38" s="36">
        <v>0.71</v>
      </c>
      <c r="G38" s="37">
        <v>0.33</v>
      </c>
      <c r="H38" s="37">
        <v>0.97</v>
      </c>
      <c r="I38" s="37">
        <v>0.97</v>
      </c>
      <c r="J38" s="38">
        <v>0.77</v>
      </c>
      <c r="K38" s="22"/>
      <c r="L38" s="22"/>
      <c r="M38" s="22"/>
      <c r="N38" s="22"/>
      <c r="O38" s="22"/>
      <c r="P38" s="22"/>
    </row>
    <row r="39" spans="1:16" ht="39" customHeight="1" x14ac:dyDescent="0.15">
      <c r="A39" s="22"/>
      <c r="B39" s="35"/>
      <c r="C39" s="1178" t="s">
        <v>530</v>
      </c>
      <c r="D39" s="1179"/>
      <c r="E39" s="1180"/>
      <c r="F39" s="36">
        <v>0.15</v>
      </c>
      <c r="G39" s="37">
        <v>0.21</v>
      </c>
      <c r="H39" s="37">
        <v>0.28999999999999998</v>
      </c>
      <c r="I39" s="37">
        <v>0.35</v>
      </c>
      <c r="J39" s="38">
        <v>0.38</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531</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532</v>
      </c>
      <c r="D43" s="1182"/>
      <c r="E43" s="1183"/>
      <c r="F43" s="41">
        <v>0.25</v>
      </c>
      <c r="G43" s="42">
        <v>0.18</v>
      </c>
      <c r="H43" s="42">
        <v>0.17</v>
      </c>
      <c r="I43" s="42">
        <v>3.01</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99" bottom="0.39370078740157499" header="0.196850393700787" footer="0.196850393700787"/>
  <pageSetup paperSize="9" scale="59" orientation="landscape" cellComments="atEnd"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4206</v>
      </c>
      <c r="L45" s="60">
        <v>4106</v>
      </c>
      <c r="M45" s="60">
        <v>3937</v>
      </c>
      <c r="N45" s="60">
        <v>3681</v>
      </c>
      <c r="O45" s="61">
        <v>3468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1779</v>
      </c>
      <c r="L48" s="64">
        <v>1714</v>
      </c>
      <c r="M48" s="64">
        <v>1866</v>
      </c>
      <c r="N48" s="64">
        <v>1915</v>
      </c>
      <c r="O48" s="65">
        <v>2046</v>
      </c>
      <c r="P48" s="48"/>
      <c r="Q48" s="48"/>
      <c r="R48" s="48"/>
      <c r="S48" s="48"/>
      <c r="T48" s="48"/>
      <c r="U48" s="48"/>
    </row>
    <row r="49" spans="1:21" ht="30.75" customHeight="1" x14ac:dyDescent="0.15">
      <c r="A49" s="48"/>
      <c r="B49" s="1196"/>
      <c r="C49" s="1197"/>
      <c r="D49" s="62"/>
      <c r="E49" s="1188" t="s">
        <v>16</v>
      </c>
      <c r="F49" s="1188"/>
      <c r="G49" s="1188"/>
      <c r="H49" s="1188"/>
      <c r="I49" s="1188"/>
      <c r="J49" s="1189"/>
      <c r="K49" s="63">
        <v>74</v>
      </c>
      <c r="L49" s="64">
        <v>28</v>
      </c>
      <c r="M49" s="64">
        <v>35</v>
      </c>
      <c r="N49" s="64">
        <v>56</v>
      </c>
      <c r="O49" s="65">
        <v>305</v>
      </c>
      <c r="P49" s="48"/>
      <c r="Q49" s="48"/>
      <c r="R49" s="48"/>
      <c r="S49" s="48"/>
      <c r="T49" s="48"/>
      <c r="U49" s="48"/>
    </row>
    <row r="50" spans="1:21" ht="30.75" customHeight="1" x14ac:dyDescent="0.15">
      <c r="A50" s="48"/>
      <c r="B50" s="1196"/>
      <c r="C50" s="1197"/>
      <c r="D50" s="62"/>
      <c r="E50" s="1188" t="s">
        <v>17</v>
      </c>
      <c r="F50" s="1188"/>
      <c r="G50" s="1188"/>
      <c r="H50" s="1188"/>
      <c r="I50" s="1188"/>
      <c r="J50" s="1189"/>
      <c r="K50" s="63">
        <v>167</v>
      </c>
      <c r="L50" s="64">
        <v>145</v>
      </c>
      <c r="M50" s="64">
        <v>146</v>
      </c>
      <c r="N50" s="64">
        <v>141</v>
      </c>
      <c r="O50" s="65">
        <v>139</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5229</v>
      </c>
      <c r="L52" s="64">
        <v>5018</v>
      </c>
      <c r="M52" s="64">
        <v>5261</v>
      </c>
      <c r="N52" s="64">
        <v>4814</v>
      </c>
      <c r="O52" s="65">
        <v>5032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997</v>
      </c>
      <c r="L53" s="69">
        <v>975</v>
      </c>
      <c r="M53" s="69">
        <v>723</v>
      </c>
      <c r="N53" s="69">
        <v>979</v>
      </c>
      <c r="O53" s="70">
        <v>926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4" t="s">
        <v>24</v>
      </c>
      <c r="C41" s="1215"/>
      <c r="D41" s="81"/>
      <c r="E41" s="1216" t="s">
        <v>25</v>
      </c>
      <c r="F41" s="1216"/>
      <c r="G41" s="1216"/>
      <c r="H41" s="1217"/>
      <c r="I41" s="82">
        <v>34343</v>
      </c>
      <c r="J41" s="83">
        <v>33016</v>
      </c>
      <c r="K41" s="83">
        <v>33016</v>
      </c>
      <c r="L41" s="83">
        <v>32985</v>
      </c>
      <c r="M41" s="84">
        <v>32968</v>
      </c>
    </row>
    <row r="42" spans="2:13" ht="27.75" customHeight="1" x14ac:dyDescent="0.15">
      <c r="B42" s="1204"/>
      <c r="C42" s="1205"/>
      <c r="D42" s="85"/>
      <c r="E42" s="1208" t="s">
        <v>26</v>
      </c>
      <c r="F42" s="1208"/>
      <c r="G42" s="1208"/>
      <c r="H42" s="1209"/>
      <c r="I42" s="86">
        <v>2521</v>
      </c>
      <c r="J42" s="87">
        <v>2407</v>
      </c>
      <c r="K42" s="87">
        <v>2288</v>
      </c>
      <c r="L42" s="87">
        <v>2174</v>
      </c>
      <c r="M42" s="88">
        <v>2059</v>
      </c>
    </row>
    <row r="43" spans="2:13" ht="27.75" customHeight="1" x14ac:dyDescent="0.15">
      <c r="B43" s="1204"/>
      <c r="C43" s="1205"/>
      <c r="D43" s="85"/>
      <c r="E43" s="1208" t="s">
        <v>27</v>
      </c>
      <c r="F43" s="1208"/>
      <c r="G43" s="1208"/>
      <c r="H43" s="1209"/>
      <c r="I43" s="86">
        <v>24657</v>
      </c>
      <c r="J43" s="87">
        <v>23604</v>
      </c>
      <c r="K43" s="87">
        <v>24485</v>
      </c>
      <c r="L43" s="87">
        <v>23872</v>
      </c>
      <c r="M43" s="88">
        <v>24832</v>
      </c>
    </row>
    <row r="44" spans="2:13" ht="27.75" customHeight="1" x14ac:dyDescent="0.15">
      <c r="B44" s="1204"/>
      <c r="C44" s="1205"/>
      <c r="D44" s="85"/>
      <c r="E44" s="1208" t="s">
        <v>28</v>
      </c>
      <c r="F44" s="1208"/>
      <c r="G44" s="1208"/>
      <c r="H44" s="1209"/>
      <c r="I44" s="86">
        <v>3469</v>
      </c>
      <c r="J44" s="87">
        <v>3474</v>
      </c>
      <c r="K44" s="87">
        <v>3485</v>
      </c>
      <c r="L44" s="87">
        <v>3463</v>
      </c>
      <c r="M44" s="88">
        <v>3103</v>
      </c>
    </row>
    <row r="45" spans="2:13" ht="27.75" customHeight="1" x14ac:dyDescent="0.15">
      <c r="B45" s="1204"/>
      <c r="C45" s="1205"/>
      <c r="D45" s="85"/>
      <c r="E45" s="1208" t="s">
        <v>29</v>
      </c>
      <c r="F45" s="1208"/>
      <c r="G45" s="1208"/>
      <c r="H45" s="1209"/>
      <c r="I45" s="86">
        <v>8820</v>
      </c>
      <c r="J45" s="87">
        <v>8322</v>
      </c>
      <c r="K45" s="87">
        <v>7741</v>
      </c>
      <c r="L45" s="87">
        <v>7213</v>
      </c>
      <c r="M45" s="88">
        <v>6776</v>
      </c>
    </row>
    <row r="46" spans="2:13" ht="27.75" customHeight="1" x14ac:dyDescent="0.15">
      <c r="B46" s="1204"/>
      <c r="C46" s="1205"/>
      <c r="D46" s="89"/>
      <c r="E46" s="1208" t="s">
        <v>30</v>
      </c>
      <c r="F46" s="1208"/>
      <c r="G46" s="1208"/>
      <c r="H46" s="1209"/>
      <c r="I46" s="86">
        <v>3066</v>
      </c>
      <c r="J46" s="87">
        <v>2742</v>
      </c>
      <c r="K46" s="87">
        <v>2538</v>
      </c>
      <c r="L46" s="87">
        <v>2352</v>
      </c>
      <c r="M46" s="88">
        <v>2179</v>
      </c>
    </row>
    <row r="47" spans="2:13" ht="27.75" customHeight="1" x14ac:dyDescent="0.15">
      <c r="B47" s="1204"/>
      <c r="C47" s="1205"/>
      <c r="D47" s="90"/>
      <c r="E47" s="1218" t="s">
        <v>31</v>
      </c>
      <c r="F47" s="1219"/>
      <c r="G47" s="1219"/>
      <c r="H47" s="1220"/>
      <c r="I47" s="86" t="s">
        <v>477</v>
      </c>
      <c r="J47" s="87" t="s">
        <v>477</v>
      </c>
      <c r="K47" s="87" t="s">
        <v>477</v>
      </c>
      <c r="L47" s="87" t="s">
        <v>477</v>
      </c>
      <c r="M47" s="88" t="s">
        <v>477</v>
      </c>
    </row>
    <row r="48" spans="2:13" ht="27.75" customHeight="1" x14ac:dyDescent="0.15">
      <c r="B48" s="1204"/>
      <c r="C48" s="1205"/>
      <c r="D48" s="85"/>
      <c r="E48" s="1208" t="s">
        <v>32</v>
      </c>
      <c r="F48" s="1208"/>
      <c r="G48" s="1208"/>
      <c r="H48" s="1209"/>
      <c r="I48" s="86" t="s">
        <v>477</v>
      </c>
      <c r="J48" s="87" t="s">
        <v>477</v>
      </c>
      <c r="K48" s="87" t="s">
        <v>477</v>
      </c>
      <c r="L48" s="87" t="s">
        <v>477</v>
      </c>
      <c r="M48" s="88" t="s">
        <v>477</v>
      </c>
    </row>
    <row r="49" spans="2:13" ht="27.75" customHeight="1" x14ac:dyDescent="0.15">
      <c r="B49" s="1206"/>
      <c r="C49" s="1207"/>
      <c r="D49" s="85"/>
      <c r="E49" s="1208" t="s">
        <v>33</v>
      </c>
      <c r="F49" s="1208"/>
      <c r="G49" s="1208"/>
      <c r="H49" s="1209"/>
      <c r="I49" s="86" t="s">
        <v>477</v>
      </c>
      <c r="J49" s="87" t="s">
        <v>477</v>
      </c>
      <c r="K49" s="87" t="s">
        <v>477</v>
      </c>
      <c r="L49" s="87" t="s">
        <v>477</v>
      </c>
      <c r="M49" s="88" t="s">
        <v>477</v>
      </c>
    </row>
    <row r="50" spans="2:13" ht="27.75" customHeight="1" x14ac:dyDescent="0.15">
      <c r="B50" s="1202" t="s">
        <v>34</v>
      </c>
      <c r="C50" s="1203"/>
      <c r="D50" s="91"/>
      <c r="E50" s="1208" t="s">
        <v>35</v>
      </c>
      <c r="F50" s="1208"/>
      <c r="G50" s="1208"/>
      <c r="H50" s="1209"/>
      <c r="I50" s="86">
        <v>4956</v>
      </c>
      <c r="J50" s="87">
        <v>4952</v>
      </c>
      <c r="K50" s="87">
        <v>4974</v>
      </c>
      <c r="L50" s="87">
        <v>5167</v>
      </c>
      <c r="M50" s="88">
        <v>5340</v>
      </c>
    </row>
    <row r="51" spans="2:13" ht="27.75" customHeight="1" x14ac:dyDescent="0.15">
      <c r="B51" s="1204"/>
      <c r="C51" s="1205"/>
      <c r="D51" s="85"/>
      <c r="E51" s="1208" t="s">
        <v>36</v>
      </c>
      <c r="F51" s="1208"/>
      <c r="G51" s="1208"/>
      <c r="H51" s="1209"/>
      <c r="I51" s="86">
        <v>15755</v>
      </c>
      <c r="J51" s="87">
        <v>14583</v>
      </c>
      <c r="K51" s="87">
        <v>14933</v>
      </c>
      <c r="L51" s="87">
        <v>14355</v>
      </c>
      <c r="M51" s="88">
        <v>15107</v>
      </c>
    </row>
    <row r="52" spans="2:13" ht="27.75" customHeight="1" x14ac:dyDescent="0.15">
      <c r="B52" s="1206"/>
      <c r="C52" s="1207"/>
      <c r="D52" s="85"/>
      <c r="E52" s="1208" t="s">
        <v>37</v>
      </c>
      <c r="F52" s="1208"/>
      <c r="G52" s="1208"/>
      <c r="H52" s="1209"/>
      <c r="I52" s="86">
        <v>42366</v>
      </c>
      <c r="J52" s="87">
        <v>43153</v>
      </c>
      <c r="K52" s="87">
        <v>43474</v>
      </c>
      <c r="L52" s="87">
        <v>43696</v>
      </c>
      <c r="M52" s="88">
        <v>43355</v>
      </c>
    </row>
    <row r="53" spans="2:13" ht="27.75" customHeight="1" thickBot="1" x14ac:dyDescent="0.2">
      <c r="B53" s="1210" t="s">
        <v>21</v>
      </c>
      <c r="C53" s="1211"/>
      <c r="D53" s="92"/>
      <c r="E53" s="1212" t="s">
        <v>38</v>
      </c>
      <c r="F53" s="1212"/>
      <c r="G53" s="1212"/>
      <c r="H53" s="1213"/>
      <c r="I53" s="93">
        <v>13800</v>
      </c>
      <c r="J53" s="94">
        <v>10876</v>
      </c>
      <c r="K53" s="94">
        <v>10172</v>
      </c>
      <c r="L53" s="94">
        <v>8841</v>
      </c>
      <c r="M53" s="95">
        <v>8113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99" bottom="0.39370078740157499" header="0.196850393700787" footer="0.196850393700787"/>
  <pageSetup paperSize="9" scale="58" orientation="landscape" cellComments="atEnd"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550</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550</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549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546</v>
      </c>
      <c r="I42" s="354"/>
      <c r="J42" s="354"/>
      <c r="K42" s="354"/>
      <c r="L42" s="246"/>
      <c r="M42" s="246"/>
      <c r="N42" s="246"/>
      <c r="O42" s="246"/>
    </row>
    <row r="43" spans="2:17" x14ac:dyDescent="0.15">
      <c r="B43" s="250"/>
      <c r="C43" s="246"/>
      <c r="D43" s="246"/>
      <c r="E43" s="246"/>
      <c r="F43" s="246"/>
      <c r="G43" s="1233" t="s">
        <v>551</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65"/>
      <c r="I48" s="365"/>
      <c r="J48" s="365"/>
    </row>
    <row r="49" spans="1:17" x14ac:dyDescent="0.15">
      <c r="B49" s="250"/>
      <c r="C49" s="246"/>
      <c r="D49" s="246"/>
      <c r="E49" s="246"/>
      <c r="F49" s="246"/>
      <c r="G49" s="245" t="s">
        <v>548</v>
      </c>
    </row>
    <row r="50" spans="1:17" x14ac:dyDescent="0.15">
      <c r="B50" s="250"/>
      <c r="C50" s="246"/>
      <c r="D50" s="246"/>
      <c r="E50" s="246"/>
      <c r="F50" s="246"/>
      <c r="G50" s="1242"/>
      <c r="H50" s="1243"/>
      <c r="I50" s="1243"/>
      <c r="J50" s="1244"/>
      <c r="K50" s="347" t="s">
        <v>516</v>
      </c>
      <c r="L50" s="347" t="s">
        <v>517</v>
      </c>
      <c r="M50" s="347" t="s">
        <v>518</v>
      </c>
      <c r="N50" s="347" t="s">
        <v>519</v>
      </c>
      <c r="O50" s="347" t="s">
        <v>520</v>
      </c>
    </row>
    <row r="51" spans="1:17" x14ac:dyDescent="0.15">
      <c r="B51" s="250"/>
      <c r="C51" s="246"/>
      <c r="D51" s="246"/>
      <c r="E51" s="246"/>
      <c r="F51" s="246"/>
      <c r="G51" s="1245" t="s">
        <v>544</v>
      </c>
      <c r="H51" s="1246"/>
      <c r="I51" s="1251" t="s">
        <v>542</v>
      </c>
      <c r="J51" s="1251"/>
      <c r="K51" s="1255"/>
      <c r="L51" s="1255"/>
      <c r="M51" s="1255"/>
      <c r="N51" s="1221">
        <v>34.200000000000003</v>
      </c>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552</v>
      </c>
      <c r="J53" s="1231"/>
      <c r="K53" s="1256"/>
      <c r="L53" s="1256"/>
      <c r="M53" s="1256"/>
      <c r="N53" s="1253">
        <v>63.1</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543</v>
      </c>
      <c r="H55" s="1226"/>
      <c r="I55" s="1231" t="s">
        <v>542</v>
      </c>
      <c r="J55" s="1231"/>
      <c r="K55" s="1255"/>
      <c r="L55" s="1255"/>
      <c r="M55" s="1255"/>
      <c r="N55" s="1221">
        <v>25.4</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552</v>
      </c>
      <c r="J57" s="1223"/>
      <c r="K57" s="1256"/>
      <c r="L57" s="1256"/>
      <c r="M57" s="1256"/>
      <c r="N57" s="1253">
        <v>52.6</v>
      </c>
      <c r="O57" s="1256"/>
      <c r="P57" s="363"/>
      <c r="Q57" s="358"/>
    </row>
    <row r="58" spans="1:17" s="357" customFormat="1" x14ac:dyDescent="0.15">
      <c r="A58" s="245"/>
      <c r="B58" s="358"/>
      <c r="C58" s="354"/>
      <c r="D58" s="354"/>
      <c r="E58" s="354"/>
      <c r="F58" s="354"/>
      <c r="G58" s="1229"/>
      <c r="H58" s="1230"/>
      <c r="I58" s="1223"/>
      <c r="J58" s="1223"/>
      <c r="K58" s="1254"/>
      <c r="L58" s="1254"/>
      <c r="M58" s="1254"/>
      <c r="N58" s="1254"/>
      <c r="O58" s="1254"/>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547</v>
      </c>
      <c r="C63" s="246"/>
      <c r="D63" s="246"/>
      <c r="E63" s="246"/>
      <c r="F63" s="246"/>
      <c r="G63" s="246"/>
      <c r="H63" s="246"/>
      <c r="I63" s="246"/>
      <c r="J63" s="246"/>
      <c r="K63" s="246"/>
      <c r="L63" s="246"/>
      <c r="M63" s="246"/>
      <c r="N63" s="246"/>
      <c r="O63" s="246"/>
    </row>
    <row r="64" spans="1:17" x14ac:dyDescent="0.15">
      <c r="B64" s="250"/>
      <c r="C64" s="246"/>
      <c r="D64" s="246"/>
      <c r="E64" s="246"/>
      <c r="F64" s="246"/>
      <c r="G64" s="355" t="s">
        <v>546</v>
      </c>
      <c r="I64" s="354"/>
      <c r="J64" s="354"/>
      <c r="K64" s="354"/>
      <c r="L64" s="246"/>
      <c r="M64" s="246"/>
      <c r="N64" s="246"/>
      <c r="O64" s="246"/>
    </row>
    <row r="65" spans="2:30" x14ac:dyDescent="0.15">
      <c r="B65" s="250"/>
      <c r="C65" s="246"/>
      <c r="D65" s="246"/>
      <c r="E65" s="246"/>
      <c r="F65" s="246"/>
      <c r="G65" s="1233" t="s">
        <v>553</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545</v>
      </c>
      <c r="I71" s="351"/>
      <c r="J71" s="350"/>
      <c r="K71" s="350"/>
      <c r="L71" s="349"/>
      <c r="M71" s="350"/>
      <c r="N71" s="349"/>
      <c r="O71" s="348"/>
    </row>
    <row r="72" spans="2:30" x14ac:dyDescent="0.15">
      <c r="B72" s="250"/>
      <c r="C72" s="246"/>
      <c r="D72" s="246"/>
      <c r="E72" s="246"/>
      <c r="F72" s="246"/>
      <c r="G72" s="1242"/>
      <c r="H72" s="1243"/>
      <c r="I72" s="1243"/>
      <c r="J72" s="1244"/>
      <c r="K72" s="347" t="s">
        <v>516</v>
      </c>
      <c r="L72" s="347" t="s">
        <v>517</v>
      </c>
      <c r="M72" s="347" t="s">
        <v>518</v>
      </c>
      <c r="N72" s="347" t="s">
        <v>519</v>
      </c>
      <c r="O72" s="347" t="s">
        <v>520</v>
      </c>
    </row>
    <row r="73" spans="2:30" x14ac:dyDescent="0.15">
      <c r="B73" s="250"/>
      <c r="C73" s="246"/>
      <c r="D73" s="246"/>
      <c r="E73" s="246"/>
      <c r="F73" s="246"/>
      <c r="G73" s="1245" t="s">
        <v>544</v>
      </c>
      <c r="H73" s="1246"/>
      <c r="I73" s="1251" t="s">
        <v>542</v>
      </c>
      <c r="J73" s="1251"/>
      <c r="K73" s="1232">
        <v>54.8</v>
      </c>
      <c r="L73" s="1232">
        <v>42.7</v>
      </c>
      <c r="M73" s="1221">
        <v>40.200000000000003</v>
      </c>
      <c r="N73" s="1221">
        <v>34.200000000000003</v>
      </c>
      <c r="O73" s="1221">
        <v>31.7</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541</v>
      </c>
      <c r="J75" s="1231"/>
      <c r="K75" s="1253">
        <v>4.7</v>
      </c>
      <c r="L75" s="1253">
        <v>3.9</v>
      </c>
      <c r="M75" s="1253">
        <v>3.5</v>
      </c>
      <c r="N75" s="1253">
        <v>3.4</v>
      </c>
      <c r="O75" s="1253">
        <v>3.4</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543</v>
      </c>
      <c r="H77" s="1226"/>
      <c r="I77" s="1231" t="s">
        <v>542</v>
      </c>
      <c r="J77" s="1231"/>
      <c r="K77" s="1232">
        <v>42</v>
      </c>
      <c r="L77" s="1232">
        <v>32.6</v>
      </c>
      <c r="M77" s="1221">
        <v>30.5</v>
      </c>
      <c r="N77" s="1221">
        <v>25.4</v>
      </c>
      <c r="O77" s="1221">
        <v>16.600000000000001</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541</v>
      </c>
      <c r="J79" s="1223"/>
      <c r="K79" s="1224">
        <v>6.8</v>
      </c>
      <c r="L79" s="1224">
        <v>5.9</v>
      </c>
      <c r="M79" s="1224">
        <v>5.2</v>
      </c>
      <c r="N79" s="1224">
        <v>4.8</v>
      </c>
      <c r="O79" s="1224">
        <v>3.6</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19525</v>
      </c>
      <c r="E3" s="118"/>
      <c r="F3" s="119">
        <v>39425</v>
      </c>
      <c r="G3" s="120"/>
      <c r="H3" s="121"/>
    </row>
    <row r="4" spans="1:8" x14ac:dyDescent="0.15">
      <c r="A4" s="122"/>
      <c r="B4" s="123"/>
      <c r="C4" s="124"/>
      <c r="D4" s="125">
        <v>13514</v>
      </c>
      <c r="E4" s="126"/>
      <c r="F4" s="127">
        <v>22414</v>
      </c>
      <c r="G4" s="128"/>
      <c r="H4" s="129"/>
    </row>
    <row r="5" spans="1:8" x14ac:dyDescent="0.15">
      <c r="A5" s="110" t="s">
        <v>510</v>
      </c>
      <c r="B5" s="115"/>
      <c r="C5" s="116"/>
      <c r="D5" s="117">
        <v>26128</v>
      </c>
      <c r="E5" s="118"/>
      <c r="F5" s="119">
        <v>43141</v>
      </c>
      <c r="G5" s="120"/>
      <c r="H5" s="121"/>
    </row>
    <row r="6" spans="1:8" x14ac:dyDescent="0.15">
      <c r="A6" s="122"/>
      <c r="B6" s="123"/>
      <c r="C6" s="124"/>
      <c r="D6" s="125">
        <v>18691</v>
      </c>
      <c r="E6" s="126"/>
      <c r="F6" s="127">
        <v>21887</v>
      </c>
      <c r="G6" s="128"/>
      <c r="H6" s="129"/>
    </row>
    <row r="7" spans="1:8" x14ac:dyDescent="0.15">
      <c r="A7" s="110" t="s">
        <v>511</v>
      </c>
      <c r="B7" s="115"/>
      <c r="C7" s="116"/>
      <c r="D7" s="117">
        <v>32108</v>
      </c>
      <c r="E7" s="118"/>
      <c r="F7" s="119">
        <v>45117</v>
      </c>
      <c r="G7" s="120"/>
      <c r="H7" s="121"/>
    </row>
    <row r="8" spans="1:8" x14ac:dyDescent="0.15">
      <c r="A8" s="122"/>
      <c r="B8" s="123"/>
      <c r="C8" s="124"/>
      <c r="D8" s="125">
        <v>18305</v>
      </c>
      <c r="E8" s="126"/>
      <c r="F8" s="127">
        <v>25589</v>
      </c>
      <c r="G8" s="128"/>
      <c r="H8" s="129"/>
    </row>
    <row r="9" spans="1:8" x14ac:dyDescent="0.15">
      <c r="A9" s="110" t="s">
        <v>512</v>
      </c>
      <c r="B9" s="115"/>
      <c r="C9" s="116"/>
      <c r="D9" s="117">
        <v>30663</v>
      </c>
      <c r="E9" s="118"/>
      <c r="F9" s="119">
        <v>39951</v>
      </c>
      <c r="G9" s="120"/>
      <c r="H9" s="121"/>
    </row>
    <row r="10" spans="1:8" x14ac:dyDescent="0.15">
      <c r="A10" s="122"/>
      <c r="B10" s="123"/>
      <c r="C10" s="124"/>
      <c r="D10" s="125">
        <v>23197</v>
      </c>
      <c r="E10" s="126"/>
      <c r="F10" s="127">
        <v>22555</v>
      </c>
      <c r="G10" s="128"/>
      <c r="H10" s="129"/>
    </row>
    <row r="11" spans="1:8" x14ac:dyDescent="0.15">
      <c r="A11" s="110" t="s">
        <v>513</v>
      </c>
      <c r="B11" s="115"/>
      <c r="C11" s="116"/>
      <c r="D11" s="117">
        <v>29232</v>
      </c>
      <c r="E11" s="118"/>
      <c r="F11" s="119">
        <v>39893</v>
      </c>
      <c r="G11" s="120"/>
      <c r="H11" s="121"/>
    </row>
    <row r="12" spans="1:8" x14ac:dyDescent="0.15">
      <c r="A12" s="122"/>
      <c r="B12" s="123"/>
      <c r="C12" s="130"/>
      <c r="D12" s="125">
        <v>21344</v>
      </c>
      <c r="E12" s="126"/>
      <c r="F12" s="127">
        <v>26170</v>
      </c>
      <c r="G12" s="128"/>
      <c r="H12" s="129"/>
    </row>
    <row r="13" spans="1:8" x14ac:dyDescent="0.15">
      <c r="A13" s="110"/>
      <c r="B13" s="115"/>
      <c r="C13" s="131"/>
      <c r="D13" s="132">
        <v>27531</v>
      </c>
      <c r="E13" s="133"/>
      <c r="F13" s="134">
        <v>41505</v>
      </c>
      <c r="G13" s="135"/>
      <c r="H13" s="121"/>
    </row>
    <row r="14" spans="1:8" x14ac:dyDescent="0.15">
      <c r="A14" s="122"/>
      <c r="B14" s="123"/>
      <c r="C14" s="124"/>
      <c r="D14" s="125">
        <v>19010</v>
      </c>
      <c r="E14" s="126"/>
      <c r="F14" s="127">
        <v>23723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11.2</v>
      </c>
      <c r="C19" s="136">
        <f>ROUND(VALUE(SUBSTITUTE(実質収支比率等に係る経年分析!G$48,"▲","-")),2)</f>
        <v>8.25</v>
      </c>
      <c r="D19" s="136">
        <f>ROUND(VALUE(SUBSTITUTE(実質収支比率等に係る経年分析!H$48,"▲","-")),2)</f>
        <v>8.14</v>
      </c>
      <c r="E19" s="136">
        <f>ROUND(VALUE(SUBSTITUTE(実質収支比率等に係る経年分析!I$48,"▲","-")),2)</f>
        <v>9.76</v>
      </c>
      <c r="F19" s="136">
        <f>ROUND(VALUE(SUBSTITUTE(実質収支比率等に係る経年分析!J$48,"▲","-")),2)</f>
        <v>5.51</v>
      </c>
    </row>
    <row r="20" spans="1:11" x14ac:dyDescent="0.15">
      <c r="A20" s="136" t="s">
        <v>43</v>
      </c>
      <c r="B20" s="136">
        <f>ROUND(VALUE(SUBSTITUTE(実質収支比率等に係る経年分析!F$47,"▲","-")),2)</f>
        <v>12.18</v>
      </c>
      <c r="C20" s="136">
        <f>ROUND(VALUE(SUBSTITUTE(実質収支比率等に係る経年分析!G$47,"▲","-")),2)</f>
        <v>12.05</v>
      </c>
      <c r="D20" s="136">
        <f>ROUND(VALUE(SUBSTITUTE(実質収支比率等に係る経年分析!H$47,"▲","-")),2)</f>
        <v>11.54</v>
      </c>
      <c r="E20" s="136">
        <f>ROUND(VALUE(SUBSTITUTE(実質収支比率等に係る経年分析!I$47,"▲","-")),2)</f>
        <v>10.37</v>
      </c>
      <c r="F20" s="136">
        <f>ROUND(VALUE(SUBSTITUTE(実質収支比率等に係る経年分析!J$47,"▲","-")),2)</f>
        <v>10.79</v>
      </c>
    </row>
    <row r="21" spans="1:11" x14ac:dyDescent="0.15">
      <c r="A21" s="136" t="s">
        <v>44</v>
      </c>
      <c r="B21" s="136">
        <f>IF(ISNUMBER(VALUE(SUBSTITUTE(実質収支比率等に係る経年分析!F$49,"▲","-"))),ROUND(VALUE(SUBSTITUTE(実質収支比率等に係る経年分析!F$49,"▲","-")),2),NA())</f>
        <v>1.31</v>
      </c>
      <c r="C21" s="136">
        <f>IF(ISNUMBER(VALUE(SUBSTITUTE(実質収支比率等に係る経年分析!G$49,"▲","-"))),ROUND(VALUE(SUBSTITUTE(実質収支比率等に係る経年分析!G$49,"▲","-")),2),NA())</f>
        <v>-6.93</v>
      </c>
      <c r="D21" s="136">
        <f>IF(ISNUMBER(VALUE(SUBSTITUTE(実質収支比率等に係る経年分析!H$49,"▲","-"))),ROUND(VALUE(SUBSTITUTE(実質収支比率等に係る経年分析!H$49,"▲","-")),2),NA())</f>
        <v>-3.93</v>
      </c>
      <c r="E21" s="136">
        <f>IF(ISNUMBER(VALUE(SUBSTITUTE(実質収支比率等に係る経年分析!I$49,"▲","-"))),ROUND(VALUE(SUBSTITUTE(実質収支比率等に係る経年分析!I$49,"▲","-")),2),NA())</f>
        <v>-2.8</v>
      </c>
      <c r="F21" s="136">
        <f>IF(ISNUMBER(VALUE(SUBSTITUTE(実質収支比率等に係る経年分析!J$49,"▲","-"))),ROUND(VALUE(SUBSTITUTE(実質収支比率等に係る経年分析!J$49,"▲","-")),2),NA())</f>
        <v>-8.01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0.17</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3.01</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0.28999999999999998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0.38</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0.97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0.77</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0.56000000000000005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0.88</v>
      </c>
    </row>
    <row r="34" spans="1:16" x14ac:dyDescent="0.15">
      <c r="A34" s="137" t="str">
        <f>IF(連結実質赤字比率に係る赤字・黒字の構成分析!C$36="",NA(),連結実質赤字比率に係る赤字・黒字の構成分析!C$36)</f>
        <v>公共下水道事業会計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#VALUE!</v>
      </c>
      <c r="G34" s="137" t="e">
        <f>IF(ROUND(VALUE(SUBSTITUTE(連結実質赤字比率に係る赤字・黒字の構成分析!H$36,"▲", "-")), 2) &gt;= 0, ABS(ROUND(VALUE(SUBSTITUTE(連結実質赤字比率に係る赤字・黒字の構成分析!H$36,"▲", "-")), 2)), NA())</f>
        <v>#VALUE!</v>
      </c>
      <c r="H34" s="137" t="e">
        <f>IF(ROUND(VALUE(SUBSTITUTE(連結実質赤字比率に係る赤字・黒字の構成分析!I$36,"▲", "-")), 2) &lt; 0, ABS(ROUND(VALUE(SUBSTITUTE(連結実質赤字比率に係る赤字・黒字の構成分析!I$36,"▲", "-")), 2)), NA())</f>
        <v>#VALUE!</v>
      </c>
      <c r="I34" s="137" t="e">
        <f>IF(ROUND(VALUE(SUBSTITUTE(連結実質赤字比率に係る赤字・黒字の構成分析!I$36,"▲", "-")), 2) &gt;= 0, ABS(ROUND(VALUE(SUBSTITUTE(連結実質赤字比率に係る赤字・黒字の構成分析!I$36,"▲", "-")), 2)), NA())</f>
        <v>#VALUE!</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11.19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8.24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8.14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9.76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5.5</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4.82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4.92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4.74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4.55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5229</v>
      </c>
      <c r="E42" s="138"/>
      <c r="F42" s="138"/>
      <c r="G42" s="138">
        <f>'実質公債費比率（分子）の構造'!L$52</f>
        <v>5018</v>
      </c>
      <c r="H42" s="138"/>
      <c r="I42" s="138"/>
      <c r="J42" s="138">
        <f>'実質公債費比率（分子）の構造'!M$52</f>
        <v>5261</v>
      </c>
      <c r="K42" s="138"/>
      <c r="L42" s="138"/>
      <c r="M42" s="138">
        <f>'実質公債費比率（分子）の構造'!N$52</f>
        <v>4814</v>
      </c>
      <c r="N42" s="138"/>
      <c r="O42" s="138"/>
      <c r="P42" s="138">
        <f>'実質公債費比率（分子）の構造'!O$52</f>
        <v>5032</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167</v>
      </c>
      <c r="C44" s="138"/>
      <c r="D44" s="138"/>
      <c r="E44" s="138">
        <f>'実質公債費比率（分子）の構造'!L$50</f>
        <v>145</v>
      </c>
      <c r="F44" s="138"/>
      <c r="G44" s="138"/>
      <c r="H44" s="138">
        <f>'実質公債費比率（分子）の構造'!M$50</f>
        <v>146</v>
      </c>
      <c r="I44" s="138"/>
      <c r="J44" s="138"/>
      <c r="K44" s="138">
        <f>'実質公債費比率（分子）の構造'!N$50</f>
        <v>141</v>
      </c>
      <c r="L44" s="138"/>
      <c r="M44" s="138"/>
      <c r="N44" s="138">
        <f>'実質公債費比率（分子）の構造'!O$50</f>
        <v>139</v>
      </c>
      <c r="O44" s="138"/>
      <c r="P44" s="138"/>
    </row>
    <row r="45" spans="1:16" x14ac:dyDescent="0.15">
      <c r="A45" s="138" t="s">
        <v>54</v>
      </c>
      <c r="B45" s="138">
        <f>'実質公債費比率（分子）の構造'!K$49</f>
        <v>74</v>
      </c>
      <c r="C45" s="138"/>
      <c r="D45" s="138"/>
      <c r="E45" s="138">
        <f>'実質公債費比率（分子）の構造'!L$49</f>
        <v>28</v>
      </c>
      <c r="F45" s="138"/>
      <c r="G45" s="138"/>
      <c r="H45" s="138">
        <f>'実質公債費比率（分子）の構造'!M$49</f>
        <v>35</v>
      </c>
      <c r="I45" s="138"/>
      <c r="J45" s="138"/>
      <c r="K45" s="138">
        <f>'実質公債費比率（分子）の構造'!N$49</f>
        <v>56</v>
      </c>
      <c r="L45" s="138"/>
      <c r="M45" s="138"/>
      <c r="N45" s="138">
        <f>'実質公債費比率（分子）の構造'!O$49</f>
        <v>305</v>
      </c>
      <c r="O45" s="138"/>
      <c r="P45" s="138"/>
    </row>
    <row r="46" spans="1:16" x14ac:dyDescent="0.15">
      <c r="A46" s="138" t="s">
        <v>55</v>
      </c>
      <c r="B46" s="138">
        <f>'実質公債費比率（分子）の構造'!K$48</f>
        <v>1779</v>
      </c>
      <c r="C46" s="138"/>
      <c r="D46" s="138"/>
      <c r="E46" s="138">
        <f>'実質公債費比率（分子）の構造'!L$48</f>
        <v>1714</v>
      </c>
      <c r="F46" s="138"/>
      <c r="G46" s="138"/>
      <c r="H46" s="138">
        <f>'実質公債費比率（分子）の構造'!M$48</f>
        <v>1866</v>
      </c>
      <c r="I46" s="138"/>
      <c r="J46" s="138"/>
      <c r="K46" s="138">
        <f>'実質公債費比率（分子）の構造'!N$48</f>
        <v>1915</v>
      </c>
      <c r="L46" s="138"/>
      <c r="M46" s="138"/>
      <c r="N46" s="138">
        <f>'実質公債費比率（分子）の構造'!O$48</f>
        <v>2046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4206</v>
      </c>
      <c r="C49" s="138"/>
      <c r="D49" s="138"/>
      <c r="E49" s="138">
        <f>'実質公債費比率（分子）の構造'!L$45</f>
        <v>4106</v>
      </c>
      <c r="F49" s="138"/>
      <c r="G49" s="138"/>
      <c r="H49" s="138">
        <f>'実質公債費比率（分子）の構造'!M$45</f>
        <v>3937</v>
      </c>
      <c r="I49" s="138"/>
      <c r="J49" s="138"/>
      <c r="K49" s="138">
        <f>'実質公債費比率（分子）の構造'!N$45</f>
        <v>3681</v>
      </c>
      <c r="L49" s="138"/>
      <c r="M49" s="138"/>
      <c r="N49" s="138">
        <f>'実質公債費比率（分子）の構造'!O$45</f>
        <v>3468</v>
      </c>
      <c r="O49" s="138"/>
      <c r="P49" s="138"/>
    </row>
    <row r="50" spans="1:16" x14ac:dyDescent="0.15">
      <c r="A50" s="138" t="s">
        <v>59</v>
      </c>
      <c r="B50" s="138" t="e">
        <f>NA()</f>
        <v>#N/A</v>
      </c>
      <c r="C50" s="138">
        <f>IF(ISNUMBER('実質公債費比率（分子）の構造'!K$53),'実質公債費比率（分子）の構造'!K$53,NA())</f>
        <v>997</v>
      </c>
      <c r="D50" s="138" t="e">
        <f>NA()</f>
        <v>#N/A</v>
      </c>
      <c r="E50" s="138" t="e">
        <f>NA()</f>
        <v>#N/A</v>
      </c>
      <c r="F50" s="138">
        <f>IF(ISNUMBER('実質公債費比率（分子）の構造'!L$53),'実質公債費比率（分子）の構造'!L$53,NA())</f>
        <v>975</v>
      </c>
      <c r="G50" s="138" t="e">
        <f>NA()</f>
        <v>#N/A</v>
      </c>
      <c r="H50" s="138" t="e">
        <f>NA()</f>
        <v>#N/A</v>
      </c>
      <c r="I50" s="138">
        <f>IF(ISNUMBER('実質公債費比率（分子）の構造'!M$53),'実質公債費比率（分子）の構造'!M$53,NA())</f>
        <v>723</v>
      </c>
      <c r="J50" s="138" t="e">
        <f>NA()</f>
        <v>#N/A</v>
      </c>
      <c r="K50" s="138" t="e">
        <f>NA()</f>
        <v>#N/A</v>
      </c>
      <c r="L50" s="138">
        <f>IF(ISNUMBER('実質公債費比率（分子）の構造'!N$53),'実質公債費比率（分子）の構造'!N$53,NA())</f>
        <v>979</v>
      </c>
      <c r="M50" s="138" t="e">
        <f>NA()</f>
        <v>#N/A</v>
      </c>
      <c r="N50" s="138" t="e">
        <f>NA()</f>
        <v>#N/A</v>
      </c>
      <c r="O50" s="138">
        <f>IF(ISNUMBER('実質公債費比率（分子）の構造'!O$53),'実質公債費比率（分子）の構造'!O$53,NA())</f>
        <v>926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42366</v>
      </c>
      <c r="E56" s="137"/>
      <c r="F56" s="137"/>
      <c r="G56" s="137">
        <f>'将来負担比率（分子）の構造'!J$52</f>
        <v>43153</v>
      </c>
      <c r="H56" s="137"/>
      <c r="I56" s="137"/>
      <c r="J56" s="137">
        <f>'将来負担比率（分子）の構造'!K$52</f>
        <v>43474</v>
      </c>
      <c r="K56" s="137"/>
      <c r="L56" s="137"/>
      <c r="M56" s="137">
        <f>'将来負担比率（分子）の構造'!L$52</f>
        <v>43696</v>
      </c>
      <c r="N56" s="137"/>
      <c r="O56" s="137"/>
      <c r="P56" s="137">
        <f>'将来負担比率（分子）の構造'!M$52</f>
        <v>43355</v>
      </c>
    </row>
    <row r="57" spans="1:16" x14ac:dyDescent="0.15">
      <c r="A57" s="137" t="s">
        <v>36</v>
      </c>
      <c r="B57" s="137"/>
      <c r="C57" s="137"/>
      <c r="D57" s="137">
        <f>'将来負担比率（分子）の構造'!I$51</f>
        <v>15755</v>
      </c>
      <c r="E57" s="137"/>
      <c r="F57" s="137"/>
      <c r="G57" s="137">
        <f>'将来負担比率（分子）の構造'!J$51</f>
        <v>14583</v>
      </c>
      <c r="H57" s="137"/>
      <c r="I57" s="137"/>
      <c r="J57" s="137">
        <f>'将来負担比率（分子）の構造'!K$51</f>
        <v>14933</v>
      </c>
      <c r="K57" s="137"/>
      <c r="L57" s="137"/>
      <c r="M57" s="137">
        <f>'将来負担比率（分子）の構造'!L$51</f>
        <v>14355</v>
      </c>
      <c r="N57" s="137"/>
      <c r="O57" s="137"/>
      <c r="P57" s="137">
        <f>'将来負担比率（分子）の構造'!M$51</f>
        <v>15107</v>
      </c>
    </row>
    <row r="58" spans="1:16" x14ac:dyDescent="0.15">
      <c r="A58" s="137" t="s">
        <v>35</v>
      </c>
      <c r="B58" s="137"/>
      <c r="C58" s="137"/>
      <c r="D58" s="137">
        <f>'将来負担比率（分子）の構造'!I$50</f>
        <v>4956</v>
      </c>
      <c r="E58" s="137"/>
      <c r="F58" s="137"/>
      <c r="G58" s="137">
        <f>'将来負担比率（分子）の構造'!J$50</f>
        <v>4952</v>
      </c>
      <c r="H58" s="137"/>
      <c r="I58" s="137"/>
      <c r="J58" s="137">
        <f>'将来負担比率（分子）の構造'!K$50</f>
        <v>4974</v>
      </c>
      <c r="K58" s="137"/>
      <c r="L58" s="137"/>
      <c r="M58" s="137">
        <f>'将来負担比率（分子）の構造'!L$50</f>
        <v>5167</v>
      </c>
      <c r="N58" s="137"/>
      <c r="O58" s="137"/>
      <c r="P58" s="137">
        <f>'将来負担比率（分子）の構造'!M$50</f>
        <v>5340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3066</v>
      </c>
      <c r="C61" s="137"/>
      <c r="D61" s="137"/>
      <c r="E61" s="137">
        <f>'将来負担比率（分子）の構造'!J$46</f>
        <v>2742</v>
      </c>
      <c r="F61" s="137"/>
      <c r="G61" s="137"/>
      <c r="H61" s="137">
        <f>'将来負担比率（分子）の構造'!K$46</f>
        <v>2538</v>
      </c>
      <c r="I61" s="137"/>
      <c r="J61" s="137"/>
      <c r="K61" s="137">
        <f>'将来負担比率（分子）の構造'!L$46</f>
        <v>2352</v>
      </c>
      <c r="L61" s="137"/>
      <c r="M61" s="137"/>
      <c r="N61" s="137">
        <f>'将来負担比率（分子）の構造'!M$46</f>
        <v>2179</v>
      </c>
      <c r="O61" s="137"/>
      <c r="P61" s="137"/>
    </row>
    <row r="62" spans="1:16" x14ac:dyDescent="0.15">
      <c r="A62" s="137" t="s">
        <v>29</v>
      </c>
      <c r="B62" s="137">
        <f>'将来負担比率（分子）の構造'!I$45</f>
        <v>8820</v>
      </c>
      <c r="C62" s="137"/>
      <c r="D62" s="137"/>
      <c r="E62" s="137">
        <f>'将来負担比率（分子）の構造'!J$45</f>
        <v>8322</v>
      </c>
      <c r="F62" s="137"/>
      <c r="G62" s="137"/>
      <c r="H62" s="137">
        <f>'将来負担比率（分子）の構造'!K$45</f>
        <v>7741</v>
      </c>
      <c r="I62" s="137"/>
      <c r="J62" s="137"/>
      <c r="K62" s="137">
        <f>'将来負担比率（分子）の構造'!L$45</f>
        <v>7213</v>
      </c>
      <c r="L62" s="137"/>
      <c r="M62" s="137"/>
      <c r="N62" s="137">
        <f>'将来負担比率（分子）の構造'!M$45</f>
        <v>6776</v>
      </c>
      <c r="O62" s="137"/>
      <c r="P62" s="137"/>
    </row>
    <row r="63" spans="1:16" x14ac:dyDescent="0.15">
      <c r="A63" s="137" t="s">
        <v>28</v>
      </c>
      <c r="B63" s="137">
        <f>'将来負担比率（分子）の構造'!I$44</f>
        <v>3469</v>
      </c>
      <c r="C63" s="137"/>
      <c r="D63" s="137"/>
      <c r="E63" s="137">
        <f>'将来負担比率（分子）の構造'!J$44</f>
        <v>3474</v>
      </c>
      <c r="F63" s="137"/>
      <c r="G63" s="137"/>
      <c r="H63" s="137">
        <f>'将来負担比率（分子）の構造'!K$44</f>
        <v>3485</v>
      </c>
      <c r="I63" s="137"/>
      <c r="J63" s="137"/>
      <c r="K63" s="137">
        <f>'将来負担比率（分子）の構造'!L$44</f>
        <v>3463</v>
      </c>
      <c r="L63" s="137"/>
      <c r="M63" s="137"/>
      <c r="N63" s="137">
        <f>'将来負担比率（分子）の構造'!M$44</f>
        <v>3103</v>
      </c>
      <c r="O63" s="137"/>
      <c r="P63" s="137"/>
    </row>
    <row r="64" spans="1:16" x14ac:dyDescent="0.15">
      <c r="A64" s="137" t="s">
        <v>27</v>
      </c>
      <c r="B64" s="137">
        <f>'将来負担比率（分子）の構造'!I$43</f>
        <v>24657</v>
      </c>
      <c r="C64" s="137"/>
      <c r="D64" s="137"/>
      <c r="E64" s="137">
        <f>'将来負担比率（分子）の構造'!J$43</f>
        <v>23604</v>
      </c>
      <c r="F64" s="137"/>
      <c r="G64" s="137"/>
      <c r="H64" s="137">
        <f>'将来負担比率（分子）の構造'!K$43</f>
        <v>24485</v>
      </c>
      <c r="I64" s="137"/>
      <c r="J64" s="137"/>
      <c r="K64" s="137">
        <f>'将来負担比率（分子）の構造'!L$43</f>
        <v>23872</v>
      </c>
      <c r="L64" s="137"/>
      <c r="M64" s="137"/>
      <c r="N64" s="137">
        <f>'将来負担比率（分子）の構造'!M$43</f>
        <v>24832</v>
      </c>
      <c r="O64" s="137"/>
      <c r="P64" s="137"/>
    </row>
    <row r="65" spans="1:16" x14ac:dyDescent="0.15">
      <c r="A65" s="137" t="s">
        <v>26</v>
      </c>
      <c r="B65" s="137">
        <f>'将来負担比率（分子）の構造'!I$42</f>
        <v>2521</v>
      </c>
      <c r="C65" s="137"/>
      <c r="D65" s="137"/>
      <c r="E65" s="137">
        <f>'将来負担比率（分子）の構造'!J$42</f>
        <v>2407</v>
      </c>
      <c r="F65" s="137"/>
      <c r="G65" s="137"/>
      <c r="H65" s="137">
        <f>'将来負担比率（分子）の構造'!K$42</f>
        <v>2288</v>
      </c>
      <c r="I65" s="137"/>
      <c r="J65" s="137"/>
      <c r="K65" s="137">
        <f>'将来負担比率（分子）の構造'!L$42</f>
        <v>2174</v>
      </c>
      <c r="L65" s="137"/>
      <c r="M65" s="137"/>
      <c r="N65" s="137">
        <f>'将来負担比率（分子）の構造'!M$42</f>
        <v>2059</v>
      </c>
      <c r="O65" s="137"/>
      <c r="P65" s="137"/>
    </row>
    <row r="66" spans="1:16" x14ac:dyDescent="0.15">
      <c r="A66" s="137" t="s">
        <v>25</v>
      </c>
      <c r="B66" s="137">
        <f>'将来負担比率（分子）の構造'!I$41</f>
        <v>34343</v>
      </c>
      <c r="C66" s="137"/>
      <c r="D66" s="137"/>
      <c r="E66" s="137">
        <f>'将来負担比率（分子）の構造'!J$41</f>
        <v>33016</v>
      </c>
      <c r="F66" s="137"/>
      <c r="G66" s="137"/>
      <c r="H66" s="137">
        <f>'将来負担比率（分子）の構造'!K$41</f>
        <v>33016</v>
      </c>
      <c r="I66" s="137"/>
      <c r="J66" s="137"/>
      <c r="K66" s="137">
        <f>'将来負担比率（分子）の構造'!L$41</f>
        <v>32985</v>
      </c>
      <c r="L66" s="137"/>
      <c r="M66" s="137"/>
      <c r="N66" s="137">
        <f>'将来負担比率（分子）の構造'!M$41</f>
        <v>32968</v>
      </c>
      <c r="O66" s="137"/>
      <c r="P66" s="137"/>
    </row>
    <row r="67" spans="1:16" x14ac:dyDescent="0.15">
      <c r="A67" s="137" t="s">
        <v>63</v>
      </c>
      <c r="B67" s="137" t="e">
        <f>NA()</f>
        <v>#N/A</v>
      </c>
      <c r="C67" s="137">
        <f>IF(ISNUMBER('将来負担比率（分子）の構造'!I$53), IF('将来負担比率（分子）の構造'!I$53 &lt; 0, 0, '将来負担比率（分子）の構造'!I$53), NA())</f>
        <v>13800</v>
      </c>
      <c r="D67" s="137" t="e">
        <f>NA()</f>
        <v>#N/A</v>
      </c>
      <c r="E67" s="137" t="e">
        <f>NA()</f>
        <v>#N/A</v>
      </c>
      <c r="F67" s="137">
        <f>IF(ISNUMBER('将来負担比率（分子）の構造'!J$53), IF('将来負担比率（分子）の構造'!J$53 &lt; 0, 0, '将来負担比率（分子）の構造'!J$53), NA())</f>
        <v>10876</v>
      </c>
      <c r="G67" s="137" t="e">
        <f>NA()</f>
        <v>#N/A</v>
      </c>
      <c r="H67" s="137" t="e">
        <f>NA()</f>
        <v>#N/A</v>
      </c>
      <c r="I67" s="137">
        <f>IF(ISNUMBER('将来負担比率（分子）の構造'!K$53), IF('将来負担比率（分子）の構造'!K$53 &lt; 0, 0, '将来負担比率（分子）の構造'!K$53), NA())</f>
        <v>10172</v>
      </c>
      <c r="J67" s="137" t="e">
        <f>NA()</f>
        <v>#N/A</v>
      </c>
      <c r="K67" s="137" t="e">
        <f>NA()</f>
        <v>#N/A</v>
      </c>
      <c r="L67" s="137">
        <f>IF(ISNUMBER('将来負担比率（分子）の構造'!L$53), IF('将来負担比率（分子）の構造'!L$53 &lt; 0, 0, '将来負担比率（分子）の構造'!L$53), NA())</f>
        <v>8841</v>
      </c>
      <c r="M67" s="137" t="e">
        <f>NA()</f>
        <v>#N/A</v>
      </c>
      <c r="N67" s="137" t="e">
        <f>NA()</f>
        <v>#N/A</v>
      </c>
      <c r="O67" s="137">
        <f>IF(ISNUMBER('将来負担比率（分子）の構造'!M$53), IF('将来負担比率（分子）の構造'!M$53 &lt; 0, 0, '将来負担比率（分子）の構造'!M$53), NA())</f>
        <v>8113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23209794</v>
      </c>
      <c r="S5" s="671"/>
      <c r="T5" s="671"/>
      <c r="U5" s="671"/>
      <c r="V5" s="671"/>
      <c r="W5" s="671"/>
      <c r="X5" s="671"/>
      <c r="Y5" s="718"/>
      <c r="Z5" s="731">
        <v>46.9</v>
      </c>
      <c r="AA5" s="731"/>
      <c r="AB5" s="731"/>
      <c r="AC5" s="731"/>
      <c r="AD5" s="732">
        <v>21530645</v>
      </c>
      <c r="AE5" s="732"/>
      <c r="AF5" s="732"/>
      <c r="AG5" s="732"/>
      <c r="AH5" s="732"/>
      <c r="AI5" s="732"/>
      <c r="AJ5" s="732"/>
      <c r="AK5" s="732"/>
      <c r="AL5" s="719">
        <v>79.3</v>
      </c>
      <c r="AM5" s="688"/>
      <c r="AN5" s="688"/>
      <c r="AO5" s="720"/>
      <c r="AP5" s="707" t="s">
        <v>208</v>
      </c>
      <c r="AQ5" s="708"/>
      <c r="AR5" s="708"/>
      <c r="AS5" s="708"/>
      <c r="AT5" s="708"/>
      <c r="AU5" s="708"/>
      <c r="AV5" s="708"/>
      <c r="AW5" s="708"/>
      <c r="AX5" s="708"/>
      <c r="AY5" s="708"/>
      <c r="AZ5" s="708"/>
      <c r="BA5" s="708"/>
      <c r="BB5" s="708"/>
      <c r="BC5" s="708"/>
      <c r="BD5" s="708"/>
      <c r="BE5" s="708"/>
      <c r="BF5" s="709"/>
      <c r="BG5" s="620">
        <v>21529475</v>
      </c>
      <c r="BH5" s="621"/>
      <c r="BI5" s="621"/>
      <c r="BJ5" s="621"/>
      <c r="BK5" s="621"/>
      <c r="BL5" s="621"/>
      <c r="BM5" s="621"/>
      <c r="BN5" s="622"/>
      <c r="BO5" s="673">
        <v>92.8</v>
      </c>
      <c r="BP5" s="673"/>
      <c r="BQ5" s="673"/>
      <c r="BR5" s="673"/>
      <c r="BS5" s="674">
        <v>125299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x14ac:dyDescent="0.15">
      <c r="B6" s="617" t="s">
        <v>212</v>
      </c>
      <c r="C6" s="618"/>
      <c r="D6" s="618"/>
      <c r="E6" s="618"/>
      <c r="F6" s="618"/>
      <c r="G6" s="618"/>
      <c r="H6" s="618"/>
      <c r="I6" s="618"/>
      <c r="J6" s="618"/>
      <c r="K6" s="618"/>
      <c r="L6" s="618"/>
      <c r="M6" s="618"/>
      <c r="N6" s="618"/>
      <c r="O6" s="618"/>
      <c r="P6" s="618"/>
      <c r="Q6" s="619"/>
      <c r="R6" s="620">
        <v>305469</v>
      </c>
      <c r="S6" s="621"/>
      <c r="T6" s="621"/>
      <c r="U6" s="621"/>
      <c r="V6" s="621"/>
      <c r="W6" s="621"/>
      <c r="X6" s="621"/>
      <c r="Y6" s="622"/>
      <c r="Z6" s="673">
        <v>0.6</v>
      </c>
      <c r="AA6" s="673"/>
      <c r="AB6" s="673"/>
      <c r="AC6" s="673"/>
      <c r="AD6" s="674">
        <v>305469</v>
      </c>
      <c r="AE6" s="674"/>
      <c r="AF6" s="674"/>
      <c r="AG6" s="674"/>
      <c r="AH6" s="674"/>
      <c r="AI6" s="674"/>
      <c r="AJ6" s="674"/>
      <c r="AK6" s="674"/>
      <c r="AL6" s="643">
        <v>1.1000000000000001</v>
      </c>
      <c r="AM6" s="675"/>
      <c r="AN6" s="675"/>
      <c r="AO6" s="676"/>
      <c r="AP6" s="617" t="s">
        <v>213</v>
      </c>
      <c r="AQ6" s="618"/>
      <c r="AR6" s="618"/>
      <c r="AS6" s="618"/>
      <c r="AT6" s="618"/>
      <c r="AU6" s="618"/>
      <c r="AV6" s="618"/>
      <c r="AW6" s="618"/>
      <c r="AX6" s="618"/>
      <c r="AY6" s="618"/>
      <c r="AZ6" s="618"/>
      <c r="BA6" s="618"/>
      <c r="BB6" s="618"/>
      <c r="BC6" s="618"/>
      <c r="BD6" s="618"/>
      <c r="BE6" s="618"/>
      <c r="BF6" s="619"/>
      <c r="BG6" s="620">
        <v>21529475</v>
      </c>
      <c r="BH6" s="621"/>
      <c r="BI6" s="621"/>
      <c r="BJ6" s="621"/>
      <c r="BK6" s="621"/>
      <c r="BL6" s="621"/>
      <c r="BM6" s="621"/>
      <c r="BN6" s="622"/>
      <c r="BO6" s="673">
        <v>92.8</v>
      </c>
      <c r="BP6" s="673"/>
      <c r="BQ6" s="673"/>
      <c r="BR6" s="673"/>
      <c r="BS6" s="674">
        <v>125299</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341928</v>
      </c>
      <c r="CS6" s="621"/>
      <c r="CT6" s="621"/>
      <c r="CU6" s="621"/>
      <c r="CV6" s="621"/>
      <c r="CW6" s="621"/>
      <c r="CX6" s="621"/>
      <c r="CY6" s="622"/>
      <c r="CZ6" s="673">
        <v>0.7</v>
      </c>
      <c r="DA6" s="673"/>
      <c r="DB6" s="673"/>
      <c r="DC6" s="673"/>
      <c r="DD6" s="626" t="s">
        <v>215</v>
      </c>
      <c r="DE6" s="621"/>
      <c r="DF6" s="621"/>
      <c r="DG6" s="621"/>
      <c r="DH6" s="621"/>
      <c r="DI6" s="621"/>
      <c r="DJ6" s="621"/>
      <c r="DK6" s="621"/>
      <c r="DL6" s="621"/>
      <c r="DM6" s="621"/>
      <c r="DN6" s="621"/>
      <c r="DO6" s="621"/>
      <c r="DP6" s="622"/>
      <c r="DQ6" s="626">
        <v>341197</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19137</v>
      </c>
      <c r="S7" s="621"/>
      <c r="T7" s="621"/>
      <c r="U7" s="621"/>
      <c r="V7" s="621"/>
      <c r="W7" s="621"/>
      <c r="X7" s="621"/>
      <c r="Y7" s="622"/>
      <c r="Z7" s="673">
        <v>0</v>
      </c>
      <c r="AA7" s="673"/>
      <c r="AB7" s="673"/>
      <c r="AC7" s="673"/>
      <c r="AD7" s="674">
        <v>19137</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10371421</v>
      </c>
      <c r="BH7" s="621"/>
      <c r="BI7" s="621"/>
      <c r="BJ7" s="621"/>
      <c r="BK7" s="621"/>
      <c r="BL7" s="621"/>
      <c r="BM7" s="621"/>
      <c r="BN7" s="622"/>
      <c r="BO7" s="673">
        <v>44.7</v>
      </c>
      <c r="BP7" s="673"/>
      <c r="BQ7" s="673"/>
      <c r="BR7" s="673"/>
      <c r="BS7" s="674">
        <v>125299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5338909</v>
      </c>
      <c r="CS7" s="621"/>
      <c r="CT7" s="621"/>
      <c r="CU7" s="621"/>
      <c r="CV7" s="621"/>
      <c r="CW7" s="621"/>
      <c r="CX7" s="621"/>
      <c r="CY7" s="622"/>
      <c r="CZ7" s="673">
        <v>11.2</v>
      </c>
      <c r="DA7" s="673"/>
      <c r="DB7" s="673"/>
      <c r="DC7" s="673"/>
      <c r="DD7" s="626">
        <v>357850</v>
      </c>
      <c r="DE7" s="621"/>
      <c r="DF7" s="621"/>
      <c r="DG7" s="621"/>
      <c r="DH7" s="621"/>
      <c r="DI7" s="621"/>
      <c r="DJ7" s="621"/>
      <c r="DK7" s="621"/>
      <c r="DL7" s="621"/>
      <c r="DM7" s="621"/>
      <c r="DN7" s="621"/>
      <c r="DO7" s="621"/>
      <c r="DP7" s="622"/>
      <c r="DQ7" s="626">
        <v>4195422</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99464</v>
      </c>
      <c r="S8" s="621"/>
      <c r="T8" s="621"/>
      <c r="U8" s="621"/>
      <c r="V8" s="621"/>
      <c r="W8" s="621"/>
      <c r="X8" s="621"/>
      <c r="Y8" s="622"/>
      <c r="Z8" s="673">
        <v>0.2</v>
      </c>
      <c r="AA8" s="673"/>
      <c r="AB8" s="673"/>
      <c r="AC8" s="673"/>
      <c r="AD8" s="674">
        <v>99464</v>
      </c>
      <c r="AE8" s="674"/>
      <c r="AF8" s="674"/>
      <c r="AG8" s="674"/>
      <c r="AH8" s="674"/>
      <c r="AI8" s="674"/>
      <c r="AJ8" s="674"/>
      <c r="AK8" s="674"/>
      <c r="AL8" s="643">
        <v>0.4</v>
      </c>
      <c r="AM8" s="675"/>
      <c r="AN8" s="675"/>
      <c r="AO8" s="676"/>
      <c r="AP8" s="617" t="s">
        <v>220</v>
      </c>
      <c r="AQ8" s="618"/>
      <c r="AR8" s="618"/>
      <c r="AS8" s="618"/>
      <c r="AT8" s="618"/>
      <c r="AU8" s="618"/>
      <c r="AV8" s="618"/>
      <c r="AW8" s="618"/>
      <c r="AX8" s="618"/>
      <c r="AY8" s="618"/>
      <c r="AZ8" s="618"/>
      <c r="BA8" s="618"/>
      <c r="BB8" s="618"/>
      <c r="BC8" s="618"/>
      <c r="BD8" s="618"/>
      <c r="BE8" s="618"/>
      <c r="BF8" s="619"/>
      <c r="BG8" s="620">
        <v>278177</v>
      </c>
      <c r="BH8" s="621"/>
      <c r="BI8" s="621"/>
      <c r="BJ8" s="621"/>
      <c r="BK8" s="621"/>
      <c r="BL8" s="621"/>
      <c r="BM8" s="621"/>
      <c r="BN8" s="622"/>
      <c r="BO8" s="673">
        <v>1.2</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20872520</v>
      </c>
      <c r="CS8" s="621"/>
      <c r="CT8" s="621"/>
      <c r="CU8" s="621"/>
      <c r="CV8" s="621"/>
      <c r="CW8" s="621"/>
      <c r="CX8" s="621"/>
      <c r="CY8" s="622"/>
      <c r="CZ8" s="673">
        <v>43.9</v>
      </c>
      <c r="DA8" s="673"/>
      <c r="DB8" s="673"/>
      <c r="DC8" s="673"/>
      <c r="DD8" s="626">
        <v>203427</v>
      </c>
      <c r="DE8" s="621"/>
      <c r="DF8" s="621"/>
      <c r="DG8" s="621"/>
      <c r="DH8" s="621"/>
      <c r="DI8" s="621"/>
      <c r="DJ8" s="621"/>
      <c r="DK8" s="621"/>
      <c r="DL8" s="621"/>
      <c r="DM8" s="621"/>
      <c r="DN8" s="621"/>
      <c r="DO8" s="621"/>
      <c r="DP8" s="622"/>
      <c r="DQ8" s="626">
        <v>10059012</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61232</v>
      </c>
      <c r="S9" s="621"/>
      <c r="T9" s="621"/>
      <c r="U9" s="621"/>
      <c r="V9" s="621"/>
      <c r="W9" s="621"/>
      <c r="X9" s="621"/>
      <c r="Y9" s="622"/>
      <c r="Z9" s="673">
        <v>0.1</v>
      </c>
      <c r="AA9" s="673"/>
      <c r="AB9" s="673"/>
      <c r="AC9" s="673"/>
      <c r="AD9" s="674">
        <v>61232</v>
      </c>
      <c r="AE9" s="674"/>
      <c r="AF9" s="674"/>
      <c r="AG9" s="674"/>
      <c r="AH9" s="674"/>
      <c r="AI9" s="674"/>
      <c r="AJ9" s="674"/>
      <c r="AK9" s="674"/>
      <c r="AL9" s="643">
        <v>0.2</v>
      </c>
      <c r="AM9" s="675"/>
      <c r="AN9" s="675"/>
      <c r="AO9" s="676"/>
      <c r="AP9" s="617" t="s">
        <v>223</v>
      </c>
      <c r="AQ9" s="618"/>
      <c r="AR9" s="618"/>
      <c r="AS9" s="618"/>
      <c r="AT9" s="618"/>
      <c r="AU9" s="618"/>
      <c r="AV9" s="618"/>
      <c r="AW9" s="618"/>
      <c r="AX9" s="618"/>
      <c r="AY9" s="618"/>
      <c r="AZ9" s="618"/>
      <c r="BA9" s="618"/>
      <c r="BB9" s="618"/>
      <c r="BC9" s="618"/>
      <c r="BD9" s="618"/>
      <c r="BE9" s="618"/>
      <c r="BF9" s="619"/>
      <c r="BG9" s="620">
        <v>8892050</v>
      </c>
      <c r="BH9" s="621"/>
      <c r="BI9" s="621"/>
      <c r="BJ9" s="621"/>
      <c r="BK9" s="621"/>
      <c r="BL9" s="621"/>
      <c r="BM9" s="621"/>
      <c r="BN9" s="622"/>
      <c r="BO9" s="673">
        <v>38.299999999999997</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3399548</v>
      </c>
      <c r="CS9" s="621"/>
      <c r="CT9" s="621"/>
      <c r="CU9" s="621"/>
      <c r="CV9" s="621"/>
      <c r="CW9" s="621"/>
      <c r="CX9" s="621"/>
      <c r="CY9" s="622"/>
      <c r="CZ9" s="673">
        <v>7.2</v>
      </c>
      <c r="DA9" s="673"/>
      <c r="DB9" s="673"/>
      <c r="DC9" s="673"/>
      <c r="DD9" s="626">
        <v>166230</v>
      </c>
      <c r="DE9" s="621"/>
      <c r="DF9" s="621"/>
      <c r="DG9" s="621"/>
      <c r="DH9" s="621"/>
      <c r="DI9" s="621"/>
      <c r="DJ9" s="621"/>
      <c r="DK9" s="621"/>
      <c r="DL9" s="621"/>
      <c r="DM9" s="621"/>
      <c r="DN9" s="621"/>
      <c r="DO9" s="621"/>
      <c r="DP9" s="622"/>
      <c r="DQ9" s="626">
        <v>3261524</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2564282</v>
      </c>
      <c r="S10" s="621"/>
      <c r="T10" s="621"/>
      <c r="U10" s="621"/>
      <c r="V10" s="621"/>
      <c r="W10" s="621"/>
      <c r="X10" s="621"/>
      <c r="Y10" s="622"/>
      <c r="Z10" s="673">
        <v>5.2</v>
      </c>
      <c r="AA10" s="673"/>
      <c r="AB10" s="673"/>
      <c r="AC10" s="673"/>
      <c r="AD10" s="674">
        <v>2564282</v>
      </c>
      <c r="AE10" s="674"/>
      <c r="AF10" s="674"/>
      <c r="AG10" s="674"/>
      <c r="AH10" s="674"/>
      <c r="AI10" s="674"/>
      <c r="AJ10" s="674"/>
      <c r="AK10" s="674"/>
      <c r="AL10" s="643">
        <v>9.4</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347508</v>
      </c>
      <c r="BH10" s="621"/>
      <c r="BI10" s="621"/>
      <c r="BJ10" s="621"/>
      <c r="BK10" s="621"/>
      <c r="BL10" s="621"/>
      <c r="BM10" s="621"/>
      <c r="BN10" s="622"/>
      <c r="BO10" s="673">
        <v>1.5</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122088</v>
      </c>
      <c r="CS10" s="621"/>
      <c r="CT10" s="621"/>
      <c r="CU10" s="621"/>
      <c r="CV10" s="621"/>
      <c r="CW10" s="621"/>
      <c r="CX10" s="621"/>
      <c r="CY10" s="622"/>
      <c r="CZ10" s="673">
        <v>0.3</v>
      </c>
      <c r="DA10" s="673"/>
      <c r="DB10" s="673"/>
      <c r="DC10" s="673"/>
      <c r="DD10" s="626" t="s">
        <v>111</v>
      </c>
      <c r="DE10" s="621"/>
      <c r="DF10" s="621"/>
      <c r="DG10" s="621"/>
      <c r="DH10" s="621"/>
      <c r="DI10" s="621"/>
      <c r="DJ10" s="621"/>
      <c r="DK10" s="621"/>
      <c r="DL10" s="621"/>
      <c r="DM10" s="621"/>
      <c r="DN10" s="621"/>
      <c r="DO10" s="621"/>
      <c r="DP10" s="622"/>
      <c r="DQ10" s="626">
        <v>22088</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80311</v>
      </c>
      <c r="S11" s="621"/>
      <c r="T11" s="621"/>
      <c r="U11" s="621"/>
      <c r="V11" s="621"/>
      <c r="W11" s="621"/>
      <c r="X11" s="621"/>
      <c r="Y11" s="622"/>
      <c r="Z11" s="673">
        <v>0.2</v>
      </c>
      <c r="AA11" s="673"/>
      <c r="AB11" s="673"/>
      <c r="AC11" s="673"/>
      <c r="AD11" s="674">
        <v>80311</v>
      </c>
      <c r="AE11" s="674"/>
      <c r="AF11" s="674"/>
      <c r="AG11" s="674"/>
      <c r="AH11" s="674"/>
      <c r="AI11" s="674"/>
      <c r="AJ11" s="674"/>
      <c r="AK11" s="674"/>
      <c r="AL11" s="643">
        <v>0.3</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853686</v>
      </c>
      <c r="BH11" s="621"/>
      <c r="BI11" s="621"/>
      <c r="BJ11" s="621"/>
      <c r="BK11" s="621"/>
      <c r="BL11" s="621"/>
      <c r="BM11" s="621"/>
      <c r="BN11" s="622"/>
      <c r="BO11" s="673">
        <v>3.7</v>
      </c>
      <c r="BP11" s="673"/>
      <c r="BQ11" s="673"/>
      <c r="BR11" s="673"/>
      <c r="BS11" s="626">
        <v>125299</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432266</v>
      </c>
      <c r="CS11" s="621"/>
      <c r="CT11" s="621"/>
      <c r="CU11" s="621"/>
      <c r="CV11" s="621"/>
      <c r="CW11" s="621"/>
      <c r="CX11" s="621"/>
      <c r="CY11" s="622"/>
      <c r="CZ11" s="673">
        <v>0.9</v>
      </c>
      <c r="DA11" s="673"/>
      <c r="DB11" s="673"/>
      <c r="DC11" s="673"/>
      <c r="DD11" s="626">
        <v>136444</v>
      </c>
      <c r="DE11" s="621"/>
      <c r="DF11" s="621"/>
      <c r="DG11" s="621"/>
      <c r="DH11" s="621"/>
      <c r="DI11" s="621"/>
      <c r="DJ11" s="621"/>
      <c r="DK11" s="621"/>
      <c r="DL11" s="621"/>
      <c r="DM11" s="621"/>
      <c r="DN11" s="621"/>
      <c r="DO11" s="621"/>
      <c r="DP11" s="622"/>
      <c r="DQ11" s="626">
        <v>256884</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9828016</v>
      </c>
      <c r="BH12" s="621"/>
      <c r="BI12" s="621"/>
      <c r="BJ12" s="621"/>
      <c r="BK12" s="621"/>
      <c r="BL12" s="621"/>
      <c r="BM12" s="621"/>
      <c r="BN12" s="622"/>
      <c r="BO12" s="673">
        <v>42.3</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655272</v>
      </c>
      <c r="CS12" s="621"/>
      <c r="CT12" s="621"/>
      <c r="CU12" s="621"/>
      <c r="CV12" s="621"/>
      <c r="CW12" s="621"/>
      <c r="CX12" s="621"/>
      <c r="CY12" s="622"/>
      <c r="CZ12" s="673">
        <v>1.4</v>
      </c>
      <c r="DA12" s="673"/>
      <c r="DB12" s="673"/>
      <c r="DC12" s="673"/>
      <c r="DD12" s="626">
        <v>39558</v>
      </c>
      <c r="DE12" s="621"/>
      <c r="DF12" s="621"/>
      <c r="DG12" s="621"/>
      <c r="DH12" s="621"/>
      <c r="DI12" s="621"/>
      <c r="DJ12" s="621"/>
      <c r="DK12" s="621"/>
      <c r="DL12" s="621"/>
      <c r="DM12" s="621"/>
      <c r="DN12" s="621"/>
      <c r="DO12" s="621"/>
      <c r="DP12" s="622"/>
      <c r="DQ12" s="626">
        <v>354842</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132803</v>
      </c>
      <c r="S13" s="621"/>
      <c r="T13" s="621"/>
      <c r="U13" s="621"/>
      <c r="V13" s="621"/>
      <c r="W13" s="621"/>
      <c r="X13" s="621"/>
      <c r="Y13" s="622"/>
      <c r="Z13" s="673">
        <v>0.3</v>
      </c>
      <c r="AA13" s="673"/>
      <c r="AB13" s="673"/>
      <c r="AC13" s="673"/>
      <c r="AD13" s="674">
        <v>132803</v>
      </c>
      <c r="AE13" s="674"/>
      <c r="AF13" s="674"/>
      <c r="AG13" s="674"/>
      <c r="AH13" s="674"/>
      <c r="AI13" s="674"/>
      <c r="AJ13" s="674"/>
      <c r="AK13" s="674"/>
      <c r="AL13" s="643">
        <v>0.5</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9805111</v>
      </c>
      <c r="BH13" s="621"/>
      <c r="BI13" s="621"/>
      <c r="BJ13" s="621"/>
      <c r="BK13" s="621"/>
      <c r="BL13" s="621"/>
      <c r="BM13" s="621"/>
      <c r="BN13" s="622"/>
      <c r="BO13" s="673">
        <v>42.2</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6758357</v>
      </c>
      <c r="CS13" s="621"/>
      <c r="CT13" s="621"/>
      <c r="CU13" s="621"/>
      <c r="CV13" s="621"/>
      <c r="CW13" s="621"/>
      <c r="CX13" s="621"/>
      <c r="CY13" s="622"/>
      <c r="CZ13" s="673">
        <v>14.2</v>
      </c>
      <c r="DA13" s="673"/>
      <c r="DB13" s="673"/>
      <c r="DC13" s="673"/>
      <c r="DD13" s="626">
        <v>2970301</v>
      </c>
      <c r="DE13" s="621"/>
      <c r="DF13" s="621"/>
      <c r="DG13" s="621"/>
      <c r="DH13" s="621"/>
      <c r="DI13" s="621"/>
      <c r="DJ13" s="621"/>
      <c r="DK13" s="621"/>
      <c r="DL13" s="621"/>
      <c r="DM13" s="621"/>
      <c r="DN13" s="621"/>
      <c r="DO13" s="621"/>
      <c r="DP13" s="622"/>
      <c r="DQ13" s="626">
        <v>5140190</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274546</v>
      </c>
      <c r="BH14" s="621"/>
      <c r="BI14" s="621"/>
      <c r="BJ14" s="621"/>
      <c r="BK14" s="621"/>
      <c r="BL14" s="621"/>
      <c r="BM14" s="621"/>
      <c r="BN14" s="622"/>
      <c r="BO14" s="673">
        <v>1.2</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2091818</v>
      </c>
      <c r="CS14" s="621"/>
      <c r="CT14" s="621"/>
      <c r="CU14" s="621"/>
      <c r="CV14" s="621"/>
      <c r="CW14" s="621"/>
      <c r="CX14" s="621"/>
      <c r="CY14" s="622"/>
      <c r="CZ14" s="673">
        <v>4.4000000000000004</v>
      </c>
      <c r="DA14" s="673"/>
      <c r="DB14" s="673"/>
      <c r="DC14" s="673"/>
      <c r="DD14" s="626">
        <v>404597</v>
      </c>
      <c r="DE14" s="621"/>
      <c r="DF14" s="621"/>
      <c r="DG14" s="621"/>
      <c r="DH14" s="621"/>
      <c r="DI14" s="621"/>
      <c r="DJ14" s="621"/>
      <c r="DK14" s="621"/>
      <c r="DL14" s="621"/>
      <c r="DM14" s="621"/>
      <c r="DN14" s="621"/>
      <c r="DO14" s="621"/>
      <c r="DP14" s="622"/>
      <c r="DQ14" s="626">
        <v>1701826</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109166</v>
      </c>
      <c r="S15" s="621"/>
      <c r="T15" s="621"/>
      <c r="U15" s="621"/>
      <c r="V15" s="621"/>
      <c r="W15" s="621"/>
      <c r="X15" s="621"/>
      <c r="Y15" s="622"/>
      <c r="Z15" s="673">
        <v>0.2</v>
      </c>
      <c r="AA15" s="673"/>
      <c r="AB15" s="673"/>
      <c r="AC15" s="673"/>
      <c r="AD15" s="674">
        <v>109166</v>
      </c>
      <c r="AE15" s="674"/>
      <c r="AF15" s="674"/>
      <c r="AG15" s="674"/>
      <c r="AH15" s="674"/>
      <c r="AI15" s="674"/>
      <c r="AJ15" s="674"/>
      <c r="AK15" s="674"/>
      <c r="AL15" s="643">
        <v>0.4</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1054892</v>
      </c>
      <c r="BH15" s="621"/>
      <c r="BI15" s="621"/>
      <c r="BJ15" s="621"/>
      <c r="BK15" s="621"/>
      <c r="BL15" s="621"/>
      <c r="BM15" s="621"/>
      <c r="BN15" s="622"/>
      <c r="BO15" s="673">
        <v>4.5</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4036022</v>
      </c>
      <c r="CS15" s="621"/>
      <c r="CT15" s="621"/>
      <c r="CU15" s="621"/>
      <c r="CV15" s="621"/>
      <c r="CW15" s="621"/>
      <c r="CX15" s="621"/>
      <c r="CY15" s="622"/>
      <c r="CZ15" s="673">
        <v>8.5</v>
      </c>
      <c r="DA15" s="673"/>
      <c r="DB15" s="673"/>
      <c r="DC15" s="673"/>
      <c r="DD15" s="626">
        <v>480848</v>
      </c>
      <c r="DE15" s="621"/>
      <c r="DF15" s="621"/>
      <c r="DG15" s="621"/>
      <c r="DH15" s="621"/>
      <c r="DI15" s="621"/>
      <c r="DJ15" s="621"/>
      <c r="DK15" s="621"/>
      <c r="DL15" s="621"/>
      <c r="DM15" s="621"/>
      <c r="DN15" s="621"/>
      <c r="DO15" s="621"/>
      <c r="DP15" s="622"/>
      <c r="DQ15" s="626">
        <v>3613581</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2210856</v>
      </c>
      <c r="S16" s="621"/>
      <c r="T16" s="621"/>
      <c r="U16" s="621"/>
      <c r="V16" s="621"/>
      <c r="W16" s="621"/>
      <c r="X16" s="621"/>
      <c r="Y16" s="622"/>
      <c r="Z16" s="673">
        <v>4.5</v>
      </c>
      <c r="AA16" s="673"/>
      <c r="AB16" s="673"/>
      <c r="AC16" s="673"/>
      <c r="AD16" s="674">
        <v>2071357</v>
      </c>
      <c r="AE16" s="674"/>
      <c r="AF16" s="674"/>
      <c r="AG16" s="674"/>
      <c r="AH16" s="674"/>
      <c r="AI16" s="674"/>
      <c r="AJ16" s="674"/>
      <c r="AK16" s="674"/>
      <c r="AL16" s="643">
        <v>7.6</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2071357</v>
      </c>
      <c r="S17" s="621"/>
      <c r="T17" s="621"/>
      <c r="U17" s="621"/>
      <c r="V17" s="621"/>
      <c r="W17" s="621"/>
      <c r="X17" s="621"/>
      <c r="Y17" s="622"/>
      <c r="Z17" s="673">
        <v>4.2</v>
      </c>
      <c r="AA17" s="673"/>
      <c r="AB17" s="673"/>
      <c r="AC17" s="673"/>
      <c r="AD17" s="674">
        <v>2071357</v>
      </c>
      <c r="AE17" s="674"/>
      <c r="AF17" s="674"/>
      <c r="AG17" s="674"/>
      <c r="AH17" s="674"/>
      <c r="AI17" s="674"/>
      <c r="AJ17" s="674"/>
      <c r="AK17" s="674"/>
      <c r="AL17" s="643">
        <v>7.6</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v>600</v>
      </c>
      <c r="BH17" s="621"/>
      <c r="BI17" s="621"/>
      <c r="BJ17" s="621"/>
      <c r="BK17" s="621"/>
      <c r="BL17" s="621"/>
      <c r="BM17" s="621"/>
      <c r="BN17" s="622"/>
      <c r="BO17" s="673">
        <v>0</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3467616</v>
      </c>
      <c r="CS17" s="621"/>
      <c r="CT17" s="621"/>
      <c r="CU17" s="621"/>
      <c r="CV17" s="621"/>
      <c r="CW17" s="621"/>
      <c r="CX17" s="621"/>
      <c r="CY17" s="622"/>
      <c r="CZ17" s="673">
        <v>7.3</v>
      </c>
      <c r="DA17" s="673"/>
      <c r="DB17" s="673"/>
      <c r="DC17" s="673"/>
      <c r="DD17" s="626" t="s">
        <v>111</v>
      </c>
      <c r="DE17" s="621"/>
      <c r="DF17" s="621"/>
      <c r="DG17" s="621"/>
      <c r="DH17" s="621"/>
      <c r="DI17" s="621"/>
      <c r="DJ17" s="621"/>
      <c r="DK17" s="621"/>
      <c r="DL17" s="621"/>
      <c r="DM17" s="621"/>
      <c r="DN17" s="621"/>
      <c r="DO17" s="621"/>
      <c r="DP17" s="622"/>
      <c r="DQ17" s="626">
        <v>3437677</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139499</v>
      </c>
      <c r="S18" s="621"/>
      <c r="T18" s="621"/>
      <c r="U18" s="621"/>
      <c r="V18" s="621"/>
      <c r="W18" s="621"/>
      <c r="X18" s="621"/>
      <c r="Y18" s="622"/>
      <c r="Z18" s="673">
        <v>0.3</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1680319</v>
      </c>
      <c r="BH19" s="621"/>
      <c r="BI19" s="621"/>
      <c r="BJ19" s="621"/>
      <c r="BK19" s="621"/>
      <c r="BL19" s="621"/>
      <c r="BM19" s="621"/>
      <c r="BN19" s="622"/>
      <c r="BO19" s="673">
        <v>7.2</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28792514</v>
      </c>
      <c r="S20" s="621"/>
      <c r="T20" s="621"/>
      <c r="U20" s="621"/>
      <c r="V20" s="621"/>
      <c r="W20" s="621"/>
      <c r="X20" s="621"/>
      <c r="Y20" s="622"/>
      <c r="Z20" s="673">
        <v>58.2</v>
      </c>
      <c r="AA20" s="673"/>
      <c r="AB20" s="673"/>
      <c r="AC20" s="673"/>
      <c r="AD20" s="674">
        <v>26973866</v>
      </c>
      <c r="AE20" s="674"/>
      <c r="AF20" s="674"/>
      <c r="AG20" s="674"/>
      <c r="AH20" s="674"/>
      <c r="AI20" s="674"/>
      <c r="AJ20" s="674"/>
      <c r="AK20" s="674"/>
      <c r="AL20" s="643">
        <v>99.4</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1680319</v>
      </c>
      <c r="BH20" s="621"/>
      <c r="BI20" s="621"/>
      <c r="BJ20" s="621"/>
      <c r="BK20" s="621"/>
      <c r="BL20" s="621"/>
      <c r="BM20" s="621"/>
      <c r="BN20" s="622"/>
      <c r="BO20" s="673">
        <v>7.2</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47516344</v>
      </c>
      <c r="CS20" s="621"/>
      <c r="CT20" s="621"/>
      <c r="CU20" s="621"/>
      <c r="CV20" s="621"/>
      <c r="CW20" s="621"/>
      <c r="CX20" s="621"/>
      <c r="CY20" s="622"/>
      <c r="CZ20" s="673">
        <v>100</v>
      </c>
      <c r="DA20" s="673"/>
      <c r="DB20" s="673"/>
      <c r="DC20" s="673"/>
      <c r="DD20" s="626">
        <v>4759255</v>
      </c>
      <c r="DE20" s="621"/>
      <c r="DF20" s="621"/>
      <c r="DG20" s="621"/>
      <c r="DH20" s="621"/>
      <c r="DI20" s="621"/>
      <c r="DJ20" s="621"/>
      <c r="DK20" s="621"/>
      <c r="DL20" s="621"/>
      <c r="DM20" s="621"/>
      <c r="DN20" s="621"/>
      <c r="DO20" s="621"/>
      <c r="DP20" s="622"/>
      <c r="DQ20" s="626">
        <v>32384243</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19984</v>
      </c>
      <c r="S21" s="621"/>
      <c r="T21" s="621"/>
      <c r="U21" s="621"/>
      <c r="V21" s="621"/>
      <c r="W21" s="621"/>
      <c r="X21" s="621"/>
      <c r="Y21" s="622"/>
      <c r="Z21" s="673">
        <v>0</v>
      </c>
      <c r="AA21" s="673"/>
      <c r="AB21" s="673"/>
      <c r="AC21" s="673"/>
      <c r="AD21" s="674">
        <v>19984</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1170</v>
      </c>
      <c r="BH21" s="621"/>
      <c r="BI21" s="621"/>
      <c r="BJ21" s="621"/>
      <c r="BK21" s="621"/>
      <c r="BL21" s="621"/>
      <c r="BM21" s="621"/>
      <c r="BN21" s="622"/>
      <c r="BO21" s="673">
        <v>0</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471361</v>
      </c>
      <c r="S22" s="621"/>
      <c r="T22" s="621"/>
      <c r="U22" s="621"/>
      <c r="V22" s="621"/>
      <c r="W22" s="621"/>
      <c r="X22" s="621"/>
      <c r="Y22" s="622"/>
      <c r="Z22" s="673">
        <v>1</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671513</v>
      </c>
      <c r="S23" s="621"/>
      <c r="T23" s="621"/>
      <c r="U23" s="621"/>
      <c r="V23" s="621"/>
      <c r="W23" s="621"/>
      <c r="X23" s="621"/>
      <c r="Y23" s="622"/>
      <c r="Z23" s="673">
        <v>1.4</v>
      </c>
      <c r="AA23" s="673"/>
      <c r="AB23" s="673"/>
      <c r="AC23" s="673"/>
      <c r="AD23" s="674">
        <v>119206</v>
      </c>
      <c r="AE23" s="674"/>
      <c r="AF23" s="674"/>
      <c r="AG23" s="674"/>
      <c r="AH23" s="674"/>
      <c r="AI23" s="674"/>
      <c r="AJ23" s="674"/>
      <c r="AK23" s="674"/>
      <c r="AL23" s="643">
        <v>0.4</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1679149</v>
      </c>
      <c r="BH23" s="621"/>
      <c r="BI23" s="621"/>
      <c r="BJ23" s="621"/>
      <c r="BK23" s="621"/>
      <c r="BL23" s="621"/>
      <c r="BM23" s="621"/>
      <c r="BN23" s="622"/>
      <c r="BO23" s="673">
        <v>7.2</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151316</v>
      </c>
      <c r="S24" s="621"/>
      <c r="T24" s="621"/>
      <c r="U24" s="621"/>
      <c r="V24" s="621"/>
      <c r="W24" s="621"/>
      <c r="X24" s="621"/>
      <c r="Y24" s="622"/>
      <c r="Z24" s="673">
        <v>0.3</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26322605</v>
      </c>
      <c r="CS24" s="671"/>
      <c r="CT24" s="671"/>
      <c r="CU24" s="671"/>
      <c r="CV24" s="671"/>
      <c r="CW24" s="671"/>
      <c r="CX24" s="671"/>
      <c r="CY24" s="718"/>
      <c r="CZ24" s="722">
        <v>55.4</v>
      </c>
      <c r="DA24" s="723"/>
      <c r="DB24" s="723"/>
      <c r="DC24" s="724"/>
      <c r="DD24" s="717">
        <v>16205475</v>
      </c>
      <c r="DE24" s="671"/>
      <c r="DF24" s="671"/>
      <c r="DG24" s="671"/>
      <c r="DH24" s="671"/>
      <c r="DI24" s="671"/>
      <c r="DJ24" s="671"/>
      <c r="DK24" s="718"/>
      <c r="DL24" s="717">
        <v>16078054</v>
      </c>
      <c r="DM24" s="671"/>
      <c r="DN24" s="671"/>
      <c r="DO24" s="671"/>
      <c r="DP24" s="671"/>
      <c r="DQ24" s="671"/>
      <c r="DR24" s="671"/>
      <c r="DS24" s="671"/>
      <c r="DT24" s="671"/>
      <c r="DU24" s="671"/>
      <c r="DV24" s="718"/>
      <c r="DW24" s="719">
        <v>55.5</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8172152</v>
      </c>
      <c r="S25" s="621"/>
      <c r="T25" s="621"/>
      <c r="U25" s="621"/>
      <c r="V25" s="621"/>
      <c r="W25" s="621"/>
      <c r="X25" s="621"/>
      <c r="Y25" s="622"/>
      <c r="Z25" s="673">
        <v>16.5</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9349311</v>
      </c>
      <c r="CS25" s="639"/>
      <c r="CT25" s="639"/>
      <c r="CU25" s="639"/>
      <c r="CV25" s="639"/>
      <c r="CW25" s="639"/>
      <c r="CX25" s="639"/>
      <c r="CY25" s="640"/>
      <c r="CZ25" s="623">
        <v>19.7</v>
      </c>
      <c r="DA25" s="641"/>
      <c r="DB25" s="641"/>
      <c r="DC25" s="642"/>
      <c r="DD25" s="626">
        <v>8703198</v>
      </c>
      <c r="DE25" s="639"/>
      <c r="DF25" s="639"/>
      <c r="DG25" s="639"/>
      <c r="DH25" s="639"/>
      <c r="DI25" s="639"/>
      <c r="DJ25" s="639"/>
      <c r="DK25" s="640"/>
      <c r="DL25" s="626">
        <v>8576098</v>
      </c>
      <c r="DM25" s="639"/>
      <c r="DN25" s="639"/>
      <c r="DO25" s="639"/>
      <c r="DP25" s="639"/>
      <c r="DQ25" s="639"/>
      <c r="DR25" s="639"/>
      <c r="DS25" s="639"/>
      <c r="DT25" s="639"/>
      <c r="DU25" s="639"/>
      <c r="DV25" s="640"/>
      <c r="DW25" s="643">
        <v>29.6</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6004762</v>
      </c>
      <c r="CS26" s="621"/>
      <c r="CT26" s="621"/>
      <c r="CU26" s="621"/>
      <c r="CV26" s="621"/>
      <c r="CW26" s="621"/>
      <c r="CX26" s="621"/>
      <c r="CY26" s="622"/>
      <c r="CZ26" s="623">
        <v>12.6</v>
      </c>
      <c r="DA26" s="641"/>
      <c r="DB26" s="641"/>
      <c r="DC26" s="642"/>
      <c r="DD26" s="626">
        <v>5601089</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3404172</v>
      </c>
      <c r="S27" s="621"/>
      <c r="T27" s="621"/>
      <c r="U27" s="621"/>
      <c r="V27" s="621"/>
      <c r="W27" s="621"/>
      <c r="X27" s="621"/>
      <c r="Y27" s="622"/>
      <c r="Z27" s="673">
        <v>6.9</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23209794</v>
      </c>
      <c r="BH27" s="621"/>
      <c r="BI27" s="621"/>
      <c r="BJ27" s="621"/>
      <c r="BK27" s="621"/>
      <c r="BL27" s="621"/>
      <c r="BM27" s="621"/>
      <c r="BN27" s="622"/>
      <c r="BO27" s="673">
        <v>100</v>
      </c>
      <c r="BP27" s="673"/>
      <c r="BQ27" s="673"/>
      <c r="BR27" s="673"/>
      <c r="BS27" s="626">
        <v>125299</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13505678</v>
      </c>
      <c r="CS27" s="639"/>
      <c r="CT27" s="639"/>
      <c r="CU27" s="639"/>
      <c r="CV27" s="639"/>
      <c r="CW27" s="639"/>
      <c r="CX27" s="639"/>
      <c r="CY27" s="640"/>
      <c r="CZ27" s="623">
        <v>28.4</v>
      </c>
      <c r="DA27" s="641"/>
      <c r="DB27" s="641"/>
      <c r="DC27" s="642"/>
      <c r="DD27" s="626">
        <v>4064600</v>
      </c>
      <c r="DE27" s="639"/>
      <c r="DF27" s="639"/>
      <c r="DG27" s="639"/>
      <c r="DH27" s="639"/>
      <c r="DI27" s="639"/>
      <c r="DJ27" s="639"/>
      <c r="DK27" s="640"/>
      <c r="DL27" s="626">
        <v>4064279</v>
      </c>
      <c r="DM27" s="639"/>
      <c r="DN27" s="639"/>
      <c r="DO27" s="639"/>
      <c r="DP27" s="639"/>
      <c r="DQ27" s="639"/>
      <c r="DR27" s="639"/>
      <c r="DS27" s="639"/>
      <c r="DT27" s="639"/>
      <c r="DU27" s="639"/>
      <c r="DV27" s="640"/>
      <c r="DW27" s="643">
        <v>14</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210440</v>
      </c>
      <c r="S28" s="621"/>
      <c r="T28" s="621"/>
      <c r="U28" s="621"/>
      <c r="V28" s="621"/>
      <c r="W28" s="621"/>
      <c r="X28" s="621"/>
      <c r="Y28" s="622"/>
      <c r="Z28" s="673">
        <v>0.4</v>
      </c>
      <c r="AA28" s="673"/>
      <c r="AB28" s="673"/>
      <c r="AC28" s="673"/>
      <c r="AD28" s="674">
        <v>35976</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3467616</v>
      </c>
      <c r="CS28" s="621"/>
      <c r="CT28" s="621"/>
      <c r="CU28" s="621"/>
      <c r="CV28" s="621"/>
      <c r="CW28" s="621"/>
      <c r="CX28" s="621"/>
      <c r="CY28" s="622"/>
      <c r="CZ28" s="623">
        <v>7.3</v>
      </c>
      <c r="DA28" s="641"/>
      <c r="DB28" s="641"/>
      <c r="DC28" s="642"/>
      <c r="DD28" s="626">
        <v>3437677</v>
      </c>
      <c r="DE28" s="621"/>
      <c r="DF28" s="621"/>
      <c r="DG28" s="621"/>
      <c r="DH28" s="621"/>
      <c r="DI28" s="621"/>
      <c r="DJ28" s="621"/>
      <c r="DK28" s="622"/>
      <c r="DL28" s="626">
        <v>3437677</v>
      </c>
      <c r="DM28" s="621"/>
      <c r="DN28" s="621"/>
      <c r="DO28" s="621"/>
      <c r="DP28" s="621"/>
      <c r="DQ28" s="621"/>
      <c r="DR28" s="621"/>
      <c r="DS28" s="621"/>
      <c r="DT28" s="621"/>
      <c r="DU28" s="621"/>
      <c r="DV28" s="622"/>
      <c r="DW28" s="643">
        <v>11.9</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345743</v>
      </c>
      <c r="S29" s="621"/>
      <c r="T29" s="621"/>
      <c r="U29" s="621"/>
      <c r="V29" s="621"/>
      <c r="W29" s="621"/>
      <c r="X29" s="621"/>
      <c r="Y29" s="622"/>
      <c r="Z29" s="673">
        <v>0.7</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288</v>
      </c>
      <c r="CG29" s="654"/>
      <c r="CH29" s="654"/>
      <c r="CI29" s="654"/>
      <c r="CJ29" s="654"/>
      <c r="CK29" s="654"/>
      <c r="CL29" s="654"/>
      <c r="CM29" s="654"/>
      <c r="CN29" s="654"/>
      <c r="CO29" s="654"/>
      <c r="CP29" s="654"/>
      <c r="CQ29" s="655"/>
      <c r="CR29" s="620">
        <v>3467578</v>
      </c>
      <c r="CS29" s="639"/>
      <c r="CT29" s="639"/>
      <c r="CU29" s="639"/>
      <c r="CV29" s="639"/>
      <c r="CW29" s="639"/>
      <c r="CX29" s="639"/>
      <c r="CY29" s="640"/>
      <c r="CZ29" s="623">
        <v>7.3</v>
      </c>
      <c r="DA29" s="641"/>
      <c r="DB29" s="641"/>
      <c r="DC29" s="642"/>
      <c r="DD29" s="626">
        <v>3437639</v>
      </c>
      <c r="DE29" s="639"/>
      <c r="DF29" s="639"/>
      <c r="DG29" s="639"/>
      <c r="DH29" s="639"/>
      <c r="DI29" s="639"/>
      <c r="DJ29" s="639"/>
      <c r="DK29" s="640"/>
      <c r="DL29" s="626">
        <v>3437639</v>
      </c>
      <c r="DM29" s="639"/>
      <c r="DN29" s="639"/>
      <c r="DO29" s="639"/>
      <c r="DP29" s="639"/>
      <c r="DQ29" s="639"/>
      <c r="DR29" s="639"/>
      <c r="DS29" s="639"/>
      <c r="DT29" s="639"/>
      <c r="DU29" s="639"/>
      <c r="DV29" s="640"/>
      <c r="DW29" s="643">
        <v>11.9</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1504017</v>
      </c>
      <c r="S30" s="621"/>
      <c r="T30" s="621"/>
      <c r="U30" s="621"/>
      <c r="V30" s="621"/>
      <c r="W30" s="621"/>
      <c r="X30" s="621"/>
      <c r="Y30" s="622"/>
      <c r="Z30" s="673">
        <v>3</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169</v>
      </c>
      <c r="AY30" s="708"/>
      <c r="AZ30" s="708"/>
      <c r="BA30" s="708"/>
      <c r="BB30" s="708"/>
      <c r="BC30" s="708"/>
      <c r="BD30" s="708"/>
      <c r="BE30" s="708"/>
      <c r="BF30" s="709"/>
      <c r="BG30" s="686">
        <v>98.6</v>
      </c>
      <c r="BH30" s="687"/>
      <c r="BI30" s="687"/>
      <c r="BJ30" s="687"/>
      <c r="BK30" s="687"/>
      <c r="BL30" s="687"/>
      <c r="BM30" s="688">
        <v>94.6</v>
      </c>
      <c r="BN30" s="687"/>
      <c r="BO30" s="687"/>
      <c r="BP30" s="687"/>
      <c r="BQ30" s="689"/>
      <c r="BR30" s="686">
        <v>98.4</v>
      </c>
      <c r="BS30" s="687"/>
      <c r="BT30" s="687"/>
      <c r="BU30" s="687"/>
      <c r="BV30" s="687"/>
      <c r="BW30" s="687"/>
      <c r="BX30" s="688">
        <v>93.9</v>
      </c>
      <c r="BY30" s="687"/>
      <c r="BZ30" s="687"/>
      <c r="CA30" s="687"/>
      <c r="CB30" s="689"/>
      <c r="CD30" s="692"/>
      <c r="CE30" s="693"/>
      <c r="CF30" s="657" t="s">
        <v>292</v>
      </c>
      <c r="CG30" s="654"/>
      <c r="CH30" s="654"/>
      <c r="CI30" s="654"/>
      <c r="CJ30" s="654"/>
      <c r="CK30" s="654"/>
      <c r="CL30" s="654"/>
      <c r="CM30" s="654"/>
      <c r="CN30" s="654"/>
      <c r="CO30" s="654"/>
      <c r="CP30" s="654"/>
      <c r="CQ30" s="655"/>
      <c r="CR30" s="620">
        <v>3196915</v>
      </c>
      <c r="CS30" s="621"/>
      <c r="CT30" s="621"/>
      <c r="CU30" s="621"/>
      <c r="CV30" s="621"/>
      <c r="CW30" s="621"/>
      <c r="CX30" s="621"/>
      <c r="CY30" s="622"/>
      <c r="CZ30" s="623">
        <v>6.7</v>
      </c>
      <c r="DA30" s="641"/>
      <c r="DB30" s="641"/>
      <c r="DC30" s="642"/>
      <c r="DD30" s="626">
        <v>3170010</v>
      </c>
      <c r="DE30" s="621"/>
      <c r="DF30" s="621"/>
      <c r="DG30" s="621"/>
      <c r="DH30" s="621"/>
      <c r="DI30" s="621"/>
      <c r="DJ30" s="621"/>
      <c r="DK30" s="622"/>
      <c r="DL30" s="626">
        <v>3170010</v>
      </c>
      <c r="DM30" s="621"/>
      <c r="DN30" s="621"/>
      <c r="DO30" s="621"/>
      <c r="DP30" s="621"/>
      <c r="DQ30" s="621"/>
      <c r="DR30" s="621"/>
      <c r="DS30" s="621"/>
      <c r="DT30" s="621"/>
      <c r="DU30" s="621"/>
      <c r="DV30" s="622"/>
      <c r="DW30" s="643">
        <v>10.9</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1766787</v>
      </c>
      <c r="S31" s="621"/>
      <c r="T31" s="621"/>
      <c r="U31" s="621"/>
      <c r="V31" s="621"/>
      <c r="W31" s="621"/>
      <c r="X31" s="621"/>
      <c r="Y31" s="622"/>
      <c r="Z31" s="673">
        <v>3.6</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98.5</v>
      </c>
      <c r="BH31" s="639"/>
      <c r="BI31" s="639"/>
      <c r="BJ31" s="639"/>
      <c r="BK31" s="639"/>
      <c r="BL31" s="639"/>
      <c r="BM31" s="675">
        <v>93.9</v>
      </c>
      <c r="BN31" s="685"/>
      <c r="BO31" s="685"/>
      <c r="BP31" s="685"/>
      <c r="BQ31" s="649"/>
      <c r="BR31" s="684">
        <v>98</v>
      </c>
      <c r="BS31" s="639"/>
      <c r="BT31" s="639"/>
      <c r="BU31" s="639"/>
      <c r="BV31" s="639"/>
      <c r="BW31" s="639"/>
      <c r="BX31" s="675">
        <v>93.2</v>
      </c>
      <c r="BY31" s="685"/>
      <c r="BZ31" s="685"/>
      <c r="CA31" s="685"/>
      <c r="CB31" s="649"/>
      <c r="CD31" s="692"/>
      <c r="CE31" s="693"/>
      <c r="CF31" s="657" t="s">
        <v>296</v>
      </c>
      <c r="CG31" s="654"/>
      <c r="CH31" s="654"/>
      <c r="CI31" s="654"/>
      <c r="CJ31" s="654"/>
      <c r="CK31" s="654"/>
      <c r="CL31" s="654"/>
      <c r="CM31" s="654"/>
      <c r="CN31" s="654"/>
      <c r="CO31" s="654"/>
      <c r="CP31" s="654"/>
      <c r="CQ31" s="655"/>
      <c r="CR31" s="620">
        <v>270663</v>
      </c>
      <c r="CS31" s="639"/>
      <c r="CT31" s="639"/>
      <c r="CU31" s="639"/>
      <c r="CV31" s="639"/>
      <c r="CW31" s="639"/>
      <c r="CX31" s="639"/>
      <c r="CY31" s="640"/>
      <c r="CZ31" s="623">
        <v>0.6</v>
      </c>
      <c r="DA31" s="641"/>
      <c r="DB31" s="641"/>
      <c r="DC31" s="642"/>
      <c r="DD31" s="626">
        <v>267629</v>
      </c>
      <c r="DE31" s="639"/>
      <c r="DF31" s="639"/>
      <c r="DG31" s="639"/>
      <c r="DH31" s="639"/>
      <c r="DI31" s="639"/>
      <c r="DJ31" s="639"/>
      <c r="DK31" s="640"/>
      <c r="DL31" s="626">
        <v>267629</v>
      </c>
      <c r="DM31" s="639"/>
      <c r="DN31" s="639"/>
      <c r="DO31" s="639"/>
      <c r="DP31" s="639"/>
      <c r="DQ31" s="639"/>
      <c r="DR31" s="639"/>
      <c r="DS31" s="639"/>
      <c r="DT31" s="639"/>
      <c r="DU31" s="639"/>
      <c r="DV31" s="640"/>
      <c r="DW31" s="643">
        <v>0.9</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761016</v>
      </c>
      <c r="S32" s="621"/>
      <c r="T32" s="621"/>
      <c r="U32" s="621"/>
      <c r="V32" s="621"/>
      <c r="W32" s="621"/>
      <c r="X32" s="621"/>
      <c r="Y32" s="622"/>
      <c r="Z32" s="673">
        <v>1.5</v>
      </c>
      <c r="AA32" s="673"/>
      <c r="AB32" s="673"/>
      <c r="AC32" s="673"/>
      <c r="AD32" s="674">
        <v>13</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98.7</v>
      </c>
      <c r="BH32" s="605"/>
      <c r="BI32" s="605"/>
      <c r="BJ32" s="605"/>
      <c r="BK32" s="605"/>
      <c r="BL32" s="605"/>
      <c r="BM32" s="668">
        <v>95.1</v>
      </c>
      <c r="BN32" s="605"/>
      <c r="BO32" s="605"/>
      <c r="BP32" s="605"/>
      <c r="BQ32" s="662"/>
      <c r="BR32" s="683">
        <v>98.7</v>
      </c>
      <c r="BS32" s="605"/>
      <c r="BT32" s="605"/>
      <c r="BU32" s="605"/>
      <c r="BV32" s="605"/>
      <c r="BW32" s="605"/>
      <c r="BX32" s="668">
        <v>94.5</v>
      </c>
      <c r="BY32" s="605"/>
      <c r="BZ32" s="605"/>
      <c r="CA32" s="605"/>
      <c r="CB32" s="662"/>
      <c r="CD32" s="694"/>
      <c r="CE32" s="695"/>
      <c r="CF32" s="657" t="s">
        <v>299</v>
      </c>
      <c r="CG32" s="654"/>
      <c r="CH32" s="654"/>
      <c r="CI32" s="654"/>
      <c r="CJ32" s="654"/>
      <c r="CK32" s="654"/>
      <c r="CL32" s="654"/>
      <c r="CM32" s="654"/>
      <c r="CN32" s="654"/>
      <c r="CO32" s="654"/>
      <c r="CP32" s="654"/>
      <c r="CQ32" s="655"/>
      <c r="CR32" s="620">
        <v>38</v>
      </c>
      <c r="CS32" s="621"/>
      <c r="CT32" s="621"/>
      <c r="CU32" s="621"/>
      <c r="CV32" s="621"/>
      <c r="CW32" s="621"/>
      <c r="CX32" s="621"/>
      <c r="CY32" s="622"/>
      <c r="CZ32" s="623">
        <v>0</v>
      </c>
      <c r="DA32" s="641"/>
      <c r="DB32" s="641"/>
      <c r="DC32" s="642"/>
      <c r="DD32" s="626">
        <v>38</v>
      </c>
      <c r="DE32" s="621"/>
      <c r="DF32" s="621"/>
      <c r="DG32" s="621"/>
      <c r="DH32" s="621"/>
      <c r="DI32" s="621"/>
      <c r="DJ32" s="621"/>
      <c r="DK32" s="622"/>
      <c r="DL32" s="626">
        <v>38</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3179000</v>
      </c>
      <c r="S33" s="621"/>
      <c r="T33" s="621"/>
      <c r="U33" s="621"/>
      <c r="V33" s="621"/>
      <c r="W33" s="621"/>
      <c r="X33" s="621"/>
      <c r="Y33" s="622"/>
      <c r="Z33" s="673">
        <v>6.4</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16434484</v>
      </c>
      <c r="CS33" s="639"/>
      <c r="CT33" s="639"/>
      <c r="CU33" s="639"/>
      <c r="CV33" s="639"/>
      <c r="CW33" s="639"/>
      <c r="CX33" s="639"/>
      <c r="CY33" s="640"/>
      <c r="CZ33" s="623">
        <v>34.6</v>
      </c>
      <c r="DA33" s="641"/>
      <c r="DB33" s="641"/>
      <c r="DC33" s="642"/>
      <c r="DD33" s="626">
        <v>13916443</v>
      </c>
      <c r="DE33" s="639"/>
      <c r="DF33" s="639"/>
      <c r="DG33" s="639"/>
      <c r="DH33" s="639"/>
      <c r="DI33" s="639"/>
      <c r="DJ33" s="639"/>
      <c r="DK33" s="640"/>
      <c r="DL33" s="626">
        <v>12599372</v>
      </c>
      <c r="DM33" s="639"/>
      <c r="DN33" s="639"/>
      <c r="DO33" s="639"/>
      <c r="DP33" s="639"/>
      <c r="DQ33" s="639"/>
      <c r="DR33" s="639"/>
      <c r="DS33" s="639"/>
      <c r="DT33" s="639"/>
      <c r="DU33" s="639"/>
      <c r="DV33" s="640"/>
      <c r="DW33" s="643">
        <v>43.5</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6104137</v>
      </c>
      <c r="CS34" s="621"/>
      <c r="CT34" s="621"/>
      <c r="CU34" s="621"/>
      <c r="CV34" s="621"/>
      <c r="CW34" s="621"/>
      <c r="CX34" s="621"/>
      <c r="CY34" s="622"/>
      <c r="CZ34" s="623">
        <v>12.8</v>
      </c>
      <c r="DA34" s="641"/>
      <c r="DB34" s="641"/>
      <c r="DC34" s="642"/>
      <c r="DD34" s="626">
        <v>5075615</v>
      </c>
      <c r="DE34" s="621"/>
      <c r="DF34" s="621"/>
      <c r="DG34" s="621"/>
      <c r="DH34" s="621"/>
      <c r="DI34" s="621"/>
      <c r="DJ34" s="621"/>
      <c r="DK34" s="622"/>
      <c r="DL34" s="626">
        <v>4943273</v>
      </c>
      <c r="DM34" s="621"/>
      <c r="DN34" s="621"/>
      <c r="DO34" s="621"/>
      <c r="DP34" s="621"/>
      <c r="DQ34" s="621"/>
      <c r="DR34" s="621"/>
      <c r="DS34" s="621"/>
      <c r="DT34" s="621"/>
      <c r="DU34" s="621"/>
      <c r="DV34" s="622"/>
      <c r="DW34" s="643">
        <v>17.100000000000001</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1824000</v>
      </c>
      <c r="S35" s="621"/>
      <c r="T35" s="621"/>
      <c r="U35" s="621"/>
      <c r="V35" s="621"/>
      <c r="W35" s="621"/>
      <c r="X35" s="621"/>
      <c r="Y35" s="622"/>
      <c r="Z35" s="673">
        <v>3.7</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6763532</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225157</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346426</v>
      </c>
      <c r="CS35" s="639"/>
      <c r="CT35" s="639"/>
      <c r="CU35" s="639"/>
      <c r="CV35" s="639"/>
      <c r="CW35" s="639"/>
      <c r="CX35" s="639"/>
      <c r="CY35" s="640"/>
      <c r="CZ35" s="623">
        <v>0.7</v>
      </c>
      <c r="DA35" s="641"/>
      <c r="DB35" s="641"/>
      <c r="DC35" s="642"/>
      <c r="DD35" s="626">
        <v>304878</v>
      </c>
      <c r="DE35" s="639"/>
      <c r="DF35" s="639"/>
      <c r="DG35" s="639"/>
      <c r="DH35" s="639"/>
      <c r="DI35" s="639"/>
      <c r="DJ35" s="639"/>
      <c r="DK35" s="640"/>
      <c r="DL35" s="626">
        <v>294533</v>
      </c>
      <c r="DM35" s="639"/>
      <c r="DN35" s="639"/>
      <c r="DO35" s="639"/>
      <c r="DP35" s="639"/>
      <c r="DQ35" s="639"/>
      <c r="DR35" s="639"/>
      <c r="DS35" s="639"/>
      <c r="DT35" s="639"/>
      <c r="DU35" s="639"/>
      <c r="DV35" s="640"/>
      <c r="DW35" s="643">
        <v>1</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49450015</v>
      </c>
      <c r="S36" s="661"/>
      <c r="T36" s="661"/>
      <c r="U36" s="661"/>
      <c r="V36" s="661"/>
      <c r="W36" s="661"/>
      <c r="X36" s="661"/>
      <c r="Y36" s="664"/>
      <c r="Z36" s="665">
        <v>100</v>
      </c>
      <c r="AA36" s="665"/>
      <c r="AB36" s="665"/>
      <c r="AC36" s="665"/>
      <c r="AD36" s="666">
        <v>27149045</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2102905</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-518056</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4796890</v>
      </c>
      <c r="CS36" s="621"/>
      <c r="CT36" s="621"/>
      <c r="CU36" s="621"/>
      <c r="CV36" s="621"/>
      <c r="CW36" s="621"/>
      <c r="CX36" s="621"/>
      <c r="CY36" s="622"/>
      <c r="CZ36" s="623">
        <v>10.1</v>
      </c>
      <c r="DA36" s="641"/>
      <c r="DB36" s="641"/>
      <c r="DC36" s="642"/>
      <c r="DD36" s="626">
        <v>4578981</v>
      </c>
      <c r="DE36" s="621"/>
      <c r="DF36" s="621"/>
      <c r="DG36" s="621"/>
      <c r="DH36" s="621"/>
      <c r="DI36" s="621"/>
      <c r="DJ36" s="621"/>
      <c r="DK36" s="622"/>
      <c r="DL36" s="626">
        <v>4115831</v>
      </c>
      <c r="DM36" s="621"/>
      <c r="DN36" s="621"/>
      <c r="DO36" s="621"/>
      <c r="DP36" s="621"/>
      <c r="DQ36" s="621"/>
      <c r="DR36" s="621"/>
      <c r="DS36" s="621"/>
      <c r="DT36" s="621"/>
      <c r="DU36" s="621"/>
      <c r="DV36" s="622"/>
      <c r="DW36" s="643">
        <v>14.2</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10416</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26112</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929742</v>
      </c>
      <c r="CS37" s="639"/>
      <c r="CT37" s="639"/>
      <c r="CU37" s="639"/>
      <c r="CV37" s="639"/>
      <c r="CW37" s="639"/>
      <c r="CX37" s="639"/>
      <c r="CY37" s="640"/>
      <c r="CZ37" s="623">
        <v>2</v>
      </c>
      <c r="DA37" s="641"/>
      <c r="DB37" s="641"/>
      <c r="DC37" s="642"/>
      <c r="DD37" s="626">
        <v>929742</v>
      </c>
      <c r="DE37" s="639"/>
      <c r="DF37" s="639"/>
      <c r="DG37" s="639"/>
      <c r="DH37" s="639"/>
      <c r="DI37" s="639"/>
      <c r="DJ37" s="639"/>
      <c r="DK37" s="640"/>
      <c r="DL37" s="626">
        <v>687587</v>
      </c>
      <c r="DM37" s="639"/>
      <c r="DN37" s="639"/>
      <c r="DO37" s="639"/>
      <c r="DP37" s="639"/>
      <c r="DQ37" s="639"/>
      <c r="DR37" s="639"/>
      <c r="DS37" s="639"/>
      <c r="DT37" s="639"/>
      <c r="DU37" s="639"/>
      <c r="DV37" s="640"/>
      <c r="DW37" s="643">
        <v>2.4</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42611</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4650211</v>
      </c>
      <c r="CS38" s="621"/>
      <c r="CT38" s="621"/>
      <c r="CU38" s="621"/>
      <c r="CV38" s="621"/>
      <c r="CW38" s="621"/>
      <c r="CX38" s="621"/>
      <c r="CY38" s="622"/>
      <c r="CZ38" s="623">
        <v>9.8000000000000007</v>
      </c>
      <c r="DA38" s="641"/>
      <c r="DB38" s="641"/>
      <c r="DC38" s="642"/>
      <c r="DD38" s="626">
        <v>3934124</v>
      </c>
      <c r="DE38" s="621"/>
      <c r="DF38" s="621"/>
      <c r="DG38" s="621"/>
      <c r="DH38" s="621"/>
      <c r="DI38" s="621"/>
      <c r="DJ38" s="621"/>
      <c r="DK38" s="622"/>
      <c r="DL38" s="626">
        <v>3245735</v>
      </c>
      <c r="DM38" s="621"/>
      <c r="DN38" s="621"/>
      <c r="DO38" s="621"/>
      <c r="DP38" s="621"/>
      <c r="DQ38" s="621"/>
      <c r="DR38" s="621"/>
      <c r="DS38" s="621"/>
      <c r="DT38" s="621"/>
      <c r="DU38" s="621"/>
      <c r="DV38" s="622"/>
      <c r="DW38" s="643">
        <v>11.2</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89</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291820</v>
      </c>
      <c r="CS39" s="639"/>
      <c r="CT39" s="639"/>
      <c r="CU39" s="639"/>
      <c r="CV39" s="639"/>
      <c r="CW39" s="639"/>
      <c r="CX39" s="639"/>
      <c r="CY39" s="640"/>
      <c r="CZ39" s="623">
        <v>0.6</v>
      </c>
      <c r="DA39" s="641"/>
      <c r="DB39" s="641"/>
      <c r="DC39" s="642"/>
      <c r="DD39" s="626">
        <v>22845</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1619887</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86</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245000</v>
      </c>
      <c r="CS40" s="621"/>
      <c r="CT40" s="621"/>
      <c r="CU40" s="621"/>
      <c r="CV40" s="621"/>
      <c r="CW40" s="621"/>
      <c r="CX40" s="621"/>
      <c r="CY40" s="622"/>
      <c r="CZ40" s="623">
        <v>0.5</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3030324</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292</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4759255</v>
      </c>
      <c r="CS42" s="621"/>
      <c r="CT42" s="621"/>
      <c r="CU42" s="621"/>
      <c r="CV42" s="621"/>
      <c r="CW42" s="621"/>
      <c r="CX42" s="621"/>
      <c r="CY42" s="622"/>
      <c r="CZ42" s="623">
        <v>10</v>
      </c>
      <c r="DA42" s="624"/>
      <c r="DB42" s="624"/>
      <c r="DC42" s="625"/>
      <c r="DD42" s="626">
        <v>2262325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104665</v>
      </c>
      <c r="CS43" s="639"/>
      <c r="CT43" s="639"/>
      <c r="CU43" s="639"/>
      <c r="CV43" s="639"/>
      <c r="CW43" s="639"/>
      <c r="CX43" s="639"/>
      <c r="CY43" s="640"/>
      <c r="CZ43" s="623">
        <v>0.2</v>
      </c>
      <c r="DA43" s="641"/>
      <c r="DB43" s="641"/>
      <c r="DC43" s="642"/>
      <c r="DD43" s="626">
        <v>104665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287</v>
      </c>
      <c r="CE44" s="634"/>
      <c r="CF44" s="617" t="s">
        <v>337</v>
      </c>
      <c r="CG44" s="618"/>
      <c r="CH44" s="618"/>
      <c r="CI44" s="618"/>
      <c r="CJ44" s="618"/>
      <c r="CK44" s="618"/>
      <c r="CL44" s="618"/>
      <c r="CM44" s="618"/>
      <c r="CN44" s="618"/>
      <c r="CO44" s="618"/>
      <c r="CP44" s="618"/>
      <c r="CQ44" s="619"/>
      <c r="CR44" s="620">
        <v>4759255</v>
      </c>
      <c r="CS44" s="621"/>
      <c r="CT44" s="621"/>
      <c r="CU44" s="621"/>
      <c r="CV44" s="621"/>
      <c r="CW44" s="621"/>
      <c r="CX44" s="621"/>
      <c r="CY44" s="622"/>
      <c r="CZ44" s="623">
        <v>10</v>
      </c>
      <c r="DA44" s="624"/>
      <c r="DB44" s="624"/>
      <c r="DC44" s="625"/>
      <c r="DD44" s="626">
        <v>2262325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1262260</v>
      </c>
      <c r="CS45" s="639"/>
      <c r="CT45" s="639"/>
      <c r="CU45" s="639"/>
      <c r="CV45" s="639"/>
      <c r="CW45" s="639"/>
      <c r="CX45" s="639"/>
      <c r="CY45" s="640"/>
      <c r="CZ45" s="623">
        <v>2.7</v>
      </c>
      <c r="DA45" s="641"/>
      <c r="DB45" s="641"/>
      <c r="DC45" s="642"/>
      <c r="DD45" s="626">
        <v>107559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3474945</v>
      </c>
      <c r="CS46" s="621"/>
      <c r="CT46" s="621"/>
      <c r="CU46" s="621"/>
      <c r="CV46" s="621"/>
      <c r="CW46" s="621"/>
      <c r="CX46" s="621"/>
      <c r="CY46" s="622"/>
      <c r="CZ46" s="623">
        <v>7.3</v>
      </c>
      <c r="DA46" s="624"/>
      <c r="DB46" s="624"/>
      <c r="DC46" s="625"/>
      <c r="DD46" s="626">
        <v>2132716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47516344</v>
      </c>
      <c r="CS49" s="605"/>
      <c r="CT49" s="605"/>
      <c r="CU49" s="605"/>
      <c r="CV49" s="605"/>
      <c r="CW49" s="605"/>
      <c r="CX49" s="605"/>
      <c r="CY49" s="606"/>
      <c r="CZ49" s="607">
        <v>100</v>
      </c>
      <c r="DA49" s="608"/>
      <c r="DB49" s="608"/>
      <c r="DC49" s="609"/>
      <c r="DD49" s="610">
        <v>32384243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99" bottom="0.39370078740157499" header="0.196850393700787" footer="0.196850393700787"/>
  <pageSetup paperSize="9" scale="67" orientation="landscape" cellComments="atEnd"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49511</v>
      </c>
      <c r="R7" s="1134"/>
      <c r="S7" s="1134"/>
      <c r="T7" s="1134"/>
      <c r="U7" s="1134"/>
      <c r="V7" s="1134">
        <v>47577</v>
      </c>
      <c r="W7" s="1134"/>
      <c r="X7" s="1134"/>
      <c r="Y7" s="1134"/>
      <c r="Z7" s="1134"/>
      <c r="AA7" s="1134">
        <v>1934</v>
      </c>
      <c r="AB7" s="1134"/>
      <c r="AC7" s="1134"/>
      <c r="AD7" s="1134"/>
      <c r="AE7" s="1135"/>
      <c r="AF7" s="1136">
        <v>1602</v>
      </c>
      <c r="AG7" s="1137"/>
      <c r="AH7" s="1137"/>
      <c r="AI7" s="1137"/>
      <c r="AJ7" s="1138"/>
      <c r="AK7" s="1120">
        <v>1504</v>
      </c>
      <c r="AL7" s="1121"/>
      <c r="AM7" s="1121"/>
      <c r="AN7" s="1121"/>
      <c r="AO7" s="1121"/>
      <c r="AP7" s="1121">
        <v>32968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533</v>
      </c>
      <c r="BT7" s="1125"/>
      <c r="BU7" s="1125"/>
      <c r="BV7" s="1125"/>
      <c r="BW7" s="1125"/>
      <c r="BX7" s="1125"/>
      <c r="BY7" s="1125"/>
      <c r="BZ7" s="1125"/>
      <c r="CA7" s="1125"/>
      <c r="CB7" s="1125"/>
      <c r="CC7" s="1125"/>
      <c r="CD7" s="1125"/>
      <c r="CE7" s="1125"/>
      <c r="CF7" s="1125"/>
      <c r="CG7" s="1126"/>
      <c r="CH7" s="1117">
        <v>108</v>
      </c>
      <c r="CI7" s="1118"/>
      <c r="CJ7" s="1118"/>
      <c r="CK7" s="1118"/>
      <c r="CL7" s="1119"/>
      <c r="CM7" s="1117">
        <v>-291</v>
      </c>
      <c r="CN7" s="1118"/>
      <c r="CO7" s="1118"/>
      <c r="CP7" s="1118"/>
      <c r="CQ7" s="1119"/>
      <c r="CR7" s="1117">
        <v>5</v>
      </c>
      <c r="CS7" s="1118"/>
      <c r="CT7" s="1118"/>
      <c r="CU7" s="1118"/>
      <c r="CV7" s="1119"/>
      <c r="CW7" s="1117">
        <v>86</v>
      </c>
      <c r="CX7" s="1118"/>
      <c r="CY7" s="1118"/>
      <c r="CZ7" s="1118"/>
      <c r="DA7" s="1119"/>
      <c r="DB7" s="1117" t="s">
        <v>477</v>
      </c>
      <c r="DC7" s="1118"/>
      <c r="DD7" s="1118"/>
      <c r="DE7" s="1118"/>
      <c r="DF7" s="1119"/>
      <c r="DG7" s="1117">
        <v>2444</v>
      </c>
      <c r="DH7" s="1118"/>
      <c r="DI7" s="1118"/>
      <c r="DJ7" s="1118"/>
      <c r="DK7" s="1119"/>
      <c r="DL7" s="1117" t="s">
        <v>477</v>
      </c>
      <c r="DM7" s="1118"/>
      <c r="DN7" s="1118"/>
      <c r="DO7" s="1118"/>
      <c r="DP7" s="1119"/>
      <c r="DQ7" s="1117">
        <v>1542</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534</v>
      </c>
      <c r="BT8" s="1044"/>
      <c r="BU8" s="1044"/>
      <c r="BV8" s="1044"/>
      <c r="BW8" s="1044"/>
      <c r="BX8" s="1044"/>
      <c r="BY8" s="1044"/>
      <c r="BZ8" s="1044"/>
      <c r="CA8" s="1044"/>
      <c r="CB8" s="1044"/>
      <c r="CC8" s="1044"/>
      <c r="CD8" s="1044"/>
      <c r="CE8" s="1044"/>
      <c r="CF8" s="1044"/>
      <c r="CG8" s="1045"/>
      <c r="CH8" s="1018">
        <v>0</v>
      </c>
      <c r="CI8" s="1019"/>
      <c r="CJ8" s="1019"/>
      <c r="CK8" s="1019"/>
      <c r="CL8" s="1020"/>
      <c r="CM8" s="1018">
        <v>6</v>
      </c>
      <c r="CN8" s="1019"/>
      <c r="CO8" s="1019"/>
      <c r="CP8" s="1019"/>
      <c r="CQ8" s="1020"/>
      <c r="CR8" s="1018">
        <v>5</v>
      </c>
      <c r="CS8" s="1019"/>
      <c r="CT8" s="1019"/>
      <c r="CU8" s="1019"/>
      <c r="CV8" s="1020"/>
      <c r="CW8" s="1018">
        <v>6</v>
      </c>
      <c r="CX8" s="1019"/>
      <c r="CY8" s="1019"/>
      <c r="CZ8" s="1019"/>
      <c r="DA8" s="1020"/>
      <c r="DB8" s="1018" t="s">
        <v>477</v>
      </c>
      <c r="DC8" s="1019"/>
      <c r="DD8" s="1019"/>
      <c r="DE8" s="1019"/>
      <c r="DF8" s="1020"/>
      <c r="DG8" s="1018" t="s">
        <v>477</v>
      </c>
      <c r="DH8" s="1019"/>
      <c r="DI8" s="1019"/>
      <c r="DJ8" s="1019"/>
      <c r="DK8" s="1020"/>
      <c r="DL8" s="1018">
        <v>637</v>
      </c>
      <c r="DM8" s="1019"/>
      <c r="DN8" s="1019"/>
      <c r="DO8" s="1019"/>
      <c r="DP8" s="1020"/>
      <c r="DQ8" s="1018">
        <v>637</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535</v>
      </c>
      <c r="BT9" s="1044"/>
      <c r="BU9" s="1044"/>
      <c r="BV9" s="1044"/>
      <c r="BW9" s="1044"/>
      <c r="BX9" s="1044"/>
      <c r="BY9" s="1044"/>
      <c r="BZ9" s="1044"/>
      <c r="CA9" s="1044"/>
      <c r="CB9" s="1044"/>
      <c r="CC9" s="1044"/>
      <c r="CD9" s="1044"/>
      <c r="CE9" s="1044"/>
      <c r="CF9" s="1044"/>
      <c r="CG9" s="1045"/>
      <c r="CH9" s="1018">
        <v>13</v>
      </c>
      <c r="CI9" s="1019"/>
      <c r="CJ9" s="1019"/>
      <c r="CK9" s="1019"/>
      <c r="CL9" s="1020"/>
      <c r="CM9" s="1018">
        <v>78</v>
      </c>
      <c r="CN9" s="1019"/>
      <c r="CO9" s="1019"/>
      <c r="CP9" s="1019"/>
      <c r="CQ9" s="1020"/>
      <c r="CR9" s="1018">
        <v>50</v>
      </c>
      <c r="CS9" s="1019"/>
      <c r="CT9" s="1019"/>
      <c r="CU9" s="1019"/>
      <c r="CV9" s="1020"/>
      <c r="CW9" s="1018">
        <v>48</v>
      </c>
      <c r="CX9" s="1019"/>
      <c r="CY9" s="1019"/>
      <c r="CZ9" s="1019"/>
      <c r="DA9" s="1020"/>
      <c r="DB9" s="1018" t="s">
        <v>477</v>
      </c>
      <c r="DC9" s="1019"/>
      <c r="DD9" s="1019"/>
      <c r="DE9" s="1019"/>
      <c r="DF9" s="1020"/>
      <c r="DG9" s="1018" t="s">
        <v>477</v>
      </c>
      <c r="DH9" s="1019"/>
      <c r="DI9" s="1019"/>
      <c r="DJ9" s="1019"/>
      <c r="DK9" s="1020"/>
      <c r="DL9" s="1018" t="s">
        <v>477</v>
      </c>
      <c r="DM9" s="1019"/>
      <c r="DN9" s="1019"/>
      <c r="DO9" s="1019"/>
      <c r="DP9" s="1020"/>
      <c r="DQ9" s="1018" t="s">
        <v>477</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v>49511</v>
      </c>
      <c r="R23" s="1098"/>
      <c r="S23" s="1098"/>
      <c r="T23" s="1098"/>
      <c r="U23" s="1098"/>
      <c r="V23" s="1098">
        <v>47577</v>
      </c>
      <c r="W23" s="1098"/>
      <c r="X23" s="1098"/>
      <c r="Y23" s="1098"/>
      <c r="Z23" s="1098"/>
      <c r="AA23" s="1098">
        <v>1934</v>
      </c>
      <c r="AB23" s="1098"/>
      <c r="AC23" s="1098"/>
      <c r="AD23" s="1098"/>
      <c r="AE23" s="1099"/>
      <c r="AF23" s="1100">
        <v>1602</v>
      </c>
      <c r="AG23" s="1098"/>
      <c r="AH23" s="1098"/>
      <c r="AI23" s="1098"/>
      <c r="AJ23" s="1101"/>
      <c r="AK23" s="1102"/>
      <c r="AL23" s="1103"/>
      <c r="AM23" s="1103"/>
      <c r="AN23" s="1103"/>
      <c r="AO23" s="1103"/>
      <c r="AP23" s="1098">
        <v>32968</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20707</v>
      </c>
      <c r="R28" s="1083"/>
      <c r="S28" s="1083"/>
      <c r="T28" s="1083"/>
      <c r="U28" s="1083"/>
      <c r="V28" s="1083">
        <v>20482</v>
      </c>
      <c r="W28" s="1083"/>
      <c r="X28" s="1083"/>
      <c r="Y28" s="1083"/>
      <c r="Z28" s="1083"/>
      <c r="AA28" s="1083">
        <v>225</v>
      </c>
      <c r="AB28" s="1083"/>
      <c r="AC28" s="1083"/>
      <c r="AD28" s="1083"/>
      <c r="AE28" s="1084"/>
      <c r="AF28" s="1085">
        <v>225</v>
      </c>
      <c r="AG28" s="1083"/>
      <c r="AH28" s="1083"/>
      <c r="AI28" s="1083"/>
      <c r="AJ28" s="1086"/>
      <c r="AK28" s="1087">
        <v>1620</v>
      </c>
      <c r="AL28" s="1075"/>
      <c r="AM28" s="1075"/>
      <c r="AN28" s="1075"/>
      <c r="AO28" s="1075"/>
      <c r="AP28" s="1075" t="s">
        <v>536</v>
      </c>
      <c r="AQ28" s="1075"/>
      <c r="AR28" s="1075"/>
      <c r="AS28" s="1075"/>
      <c r="AT28" s="1075"/>
      <c r="AU28" s="1075" t="s">
        <v>536</v>
      </c>
      <c r="AV28" s="1075"/>
      <c r="AW28" s="1075"/>
      <c r="AX28" s="1075"/>
      <c r="AY28" s="1075"/>
      <c r="AZ28" s="1076" t="s">
        <v>536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10862</v>
      </c>
      <c r="R29" s="1073"/>
      <c r="S29" s="1073"/>
      <c r="T29" s="1073"/>
      <c r="U29" s="1073"/>
      <c r="V29" s="1073">
        <v>10598</v>
      </c>
      <c r="W29" s="1073"/>
      <c r="X29" s="1073"/>
      <c r="Y29" s="1073"/>
      <c r="Z29" s="1073"/>
      <c r="AA29" s="1073">
        <v>263</v>
      </c>
      <c r="AB29" s="1073"/>
      <c r="AC29" s="1073"/>
      <c r="AD29" s="1073"/>
      <c r="AE29" s="1074"/>
      <c r="AF29" s="1048">
        <v>259</v>
      </c>
      <c r="AG29" s="1049"/>
      <c r="AH29" s="1049"/>
      <c r="AI29" s="1049"/>
      <c r="AJ29" s="1050"/>
      <c r="AK29" s="1009">
        <v>1564</v>
      </c>
      <c r="AL29" s="1000"/>
      <c r="AM29" s="1000"/>
      <c r="AN29" s="1000"/>
      <c r="AO29" s="1000"/>
      <c r="AP29" s="1000" t="s">
        <v>536</v>
      </c>
      <c r="AQ29" s="1000"/>
      <c r="AR29" s="1000"/>
      <c r="AS29" s="1000"/>
      <c r="AT29" s="1000"/>
      <c r="AU29" s="1000" t="s">
        <v>536</v>
      </c>
      <c r="AV29" s="1000"/>
      <c r="AW29" s="1000"/>
      <c r="AX29" s="1000"/>
      <c r="AY29" s="1000"/>
      <c r="AZ29" s="1071" t="s">
        <v>536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1935</v>
      </c>
      <c r="R30" s="1073"/>
      <c r="S30" s="1073"/>
      <c r="T30" s="1073"/>
      <c r="U30" s="1073"/>
      <c r="V30" s="1073">
        <v>1824</v>
      </c>
      <c r="W30" s="1073"/>
      <c r="X30" s="1073"/>
      <c r="Y30" s="1073"/>
      <c r="Z30" s="1073"/>
      <c r="AA30" s="1073">
        <v>111</v>
      </c>
      <c r="AB30" s="1073"/>
      <c r="AC30" s="1073"/>
      <c r="AD30" s="1073"/>
      <c r="AE30" s="1074"/>
      <c r="AF30" s="1048">
        <v>111</v>
      </c>
      <c r="AG30" s="1049"/>
      <c r="AH30" s="1049"/>
      <c r="AI30" s="1049"/>
      <c r="AJ30" s="1050"/>
      <c r="AK30" s="1009">
        <v>314</v>
      </c>
      <c r="AL30" s="1000"/>
      <c r="AM30" s="1000"/>
      <c r="AN30" s="1000"/>
      <c r="AO30" s="1000"/>
      <c r="AP30" s="1000" t="s">
        <v>536</v>
      </c>
      <c r="AQ30" s="1000"/>
      <c r="AR30" s="1000"/>
      <c r="AS30" s="1000"/>
      <c r="AT30" s="1000"/>
      <c r="AU30" s="1000" t="s">
        <v>536</v>
      </c>
      <c r="AV30" s="1000"/>
      <c r="AW30" s="1000"/>
      <c r="AX30" s="1000"/>
      <c r="AY30" s="1000"/>
      <c r="AZ30" s="1071" t="s">
        <v>536</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2707</v>
      </c>
      <c r="R31" s="1073"/>
      <c r="S31" s="1073"/>
      <c r="T31" s="1073"/>
      <c r="U31" s="1073"/>
      <c r="V31" s="1073">
        <v>2339</v>
      </c>
      <c r="W31" s="1073"/>
      <c r="X31" s="1073"/>
      <c r="Y31" s="1073"/>
      <c r="Z31" s="1073"/>
      <c r="AA31" s="1073">
        <v>368</v>
      </c>
      <c r="AB31" s="1073"/>
      <c r="AC31" s="1073"/>
      <c r="AD31" s="1073"/>
      <c r="AE31" s="1074"/>
      <c r="AF31" s="1048">
        <v>1690</v>
      </c>
      <c r="AG31" s="1049"/>
      <c r="AH31" s="1049"/>
      <c r="AI31" s="1049"/>
      <c r="AJ31" s="1050"/>
      <c r="AK31" s="1009">
        <v>10</v>
      </c>
      <c r="AL31" s="1000"/>
      <c r="AM31" s="1000"/>
      <c r="AN31" s="1000"/>
      <c r="AO31" s="1000"/>
      <c r="AP31" s="1000">
        <v>7451</v>
      </c>
      <c r="AQ31" s="1000"/>
      <c r="AR31" s="1000"/>
      <c r="AS31" s="1000"/>
      <c r="AT31" s="1000"/>
      <c r="AU31" s="1000">
        <v>45</v>
      </c>
      <c r="AV31" s="1000"/>
      <c r="AW31" s="1000"/>
      <c r="AX31" s="1000"/>
      <c r="AY31" s="1000"/>
      <c r="AZ31" s="1071" t="s">
        <v>536</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5349</v>
      </c>
      <c r="R32" s="1073"/>
      <c r="S32" s="1073"/>
      <c r="T32" s="1073"/>
      <c r="U32" s="1073"/>
      <c r="V32" s="1073">
        <v>4605</v>
      </c>
      <c r="W32" s="1073"/>
      <c r="X32" s="1073"/>
      <c r="Y32" s="1073"/>
      <c r="Z32" s="1073"/>
      <c r="AA32" s="1073">
        <v>744</v>
      </c>
      <c r="AB32" s="1073"/>
      <c r="AC32" s="1073"/>
      <c r="AD32" s="1073"/>
      <c r="AE32" s="1074"/>
      <c r="AF32" s="1048">
        <v>440</v>
      </c>
      <c r="AG32" s="1049"/>
      <c r="AH32" s="1049"/>
      <c r="AI32" s="1049"/>
      <c r="AJ32" s="1050"/>
      <c r="AK32" s="1009">
        <v>2103</v>
      </c>
      <c r="AL32" s="1000"/>
      <c r="AM32" s="1000"/>
      <c r="AN32" s="1000"/>
      <c r="AO32" s="1000"/>
      <c r="AP32" s="1000">
        <v>34961</v>
      </c>
      <c r="AQ32" s="1000"/>
      <c r="AR32" s="1000"/>
      <c r="AS32" s="1000"/>
      <c r="AT32" s="1000"/>
      <c r="AU32" s="1000">
        <v>24787</v>
      </c>
      <c r="AV32" s="1000"/>
      <c r="AW32" s="1000"/>
      <c r="AX32" s="1000"/>
      <c r="AY32" s="1000"/>
      <c r="AZ32" s="1071" t="s">
        <v>536</v>
      </c>
      <c r="BA32" s="1071"/>
      <c r="BB32" s="1071"/>
      <c r="BC32" s="1071"/>
      <c r="BD32" s="1071"/>
      <c r="BE32" s="1061" t="s">
        <v>383</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2725</v>
      </c>
      <c r="AG63" s="988"/>
      <c r="AH63" s="988"/>
      <c r="AI63" s="988"/>
      <c r="AJ63" s="1059"/>
      <c r="AK63" s="1060"/>
      <c r="AL63" s="992"/>
      <c r="AM63" s="992"/>
      <c r="AN63" s="992"/>
      <c r="AO63" s="992"/>
      <c r="AP63" s="988">
        <v>42411</v>
      </c>
      <c r="AQ63" s="988"/>
      <c r="AR63" s="988"/>
      <c r="AS63" s="988"/>
      <c r="AT63" s="988"/>
      <c r="AU63" s="988">
        <v>24832</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388</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389</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537</v>
      </c>
      <c r="C68" s="1015"/>
      <c r="D68" s="1015"/>
      <c r="E68" s="1015"/>
      <c r="F68" s="1015"/>
      <c r="G68" s="1015"/>
      <c r="H68" s="1015"/>
      <c r="I68" s="1015"/>
      <c r="J68" s="1015"/>
      <c r="K68" s="1015"/>
      <c r="L68" s="1015"/>
      <c r="M68" s="1015"/>
      <c r="N68" s="1015"/>
      <c r="O68" s="1015"/>
      <c r="P68" s="1016"/>
      <c r="Q68" s="1017">
        <v>3154</v>
      </c>
      <c r="R68" s="1011"/>
      <c r="S68" s="1011"/>
      <c r="T68" s="1011"/>
      <c r="U68" s="1011"/>
      <c r="V68" s="1011">
        <v>3018</v>
      </c>
      <c r="W68" s="1011"/>
      <c r="X68" s="1011"/>
      <c r="Y68" s="1011"/>
      <c r="Z68" s="1011"/>
      <c r="AA68" s="1011">
        <v>136</v>
      </c>
      <c r="AB68" s="1011"/>
      <c r="AC68" s="1011"/>
      <c r="AD68" s="1011"/>
      <c r="AE68" s="1011"/>
      <c r="AF68" s="1011">
        <v>100</v>
      </c>
      <c r="AG68" s="1011"/>
      <c r="AH68" s="1011"/>
      <c r="AI68" s="1011"/>
      <c r="AJ68" s="1011"/>
      <c r="AK68" s="1011">
        <v>484</v>
      </c>
      <c r="AL68" s="1011"/>
      <c r="AM68" s="1011"/>
      <c r="AN68" s="1011"/>
      <c r="AO68" s="1011"/>
      <c r="AP68" s="1011">
        <v>5429</v>
      </c>
      <c r="AQ68" s="1011"/>
      <c r="AR68" s="1011"/>
      <c r="AS68" s="1011"/>
      <c r="AT68" s="1011"/>
      <c r="AU68" s="1011">
        <v>3103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538</v>
      </c>
      <c r="C69" s="1004"/>
      <c r="D69" s="1004"/>
      <c r="E69" s="1004"/>
      <c r="F69" s="1004"/>
      <c r="G69" s="1004"/>
      <c r="H69" s="1004"/>
      <c r="I69" s="1004"/>
      <c r="J69" s="1004"/>
      <c r="K69" s="1004"/>
      <c r="L69" s="1004"/>
      <c r="M69" s="1004"/>
      <c r="N69" s="1004"/>
      <c r="O69" s="1004"/>
      <c r="P69" s="1005"/>
      <c r="Q69" s="1006">
        <v>3104</v>
      </c>
      <c r="R69" s="1000"/>
      <c r="S69" s="1000"/>
      <c r="T69" s="1000"/>
      <c r="U69" s="1000"/>
      <c r="V69" s="1000">
        <v>2681</v>
      </c>
      <c r="W69" s="1000"/>
      <c r="X69" s="1000"/>
      <c r="Y69" s="1000"/>
      <c r="Z69" s="1000"/>
      <c r="AA69" s="1000">
        <v>423</v>
      </c>
      <c r="AB69" s="1000"/>
      <c r="AC69" s="1000"/>
      <c r="AD69" s="1000"/>
      <c r="AE69" s="1000"/>
      <c r="AF69" s="1000">
        <v>423</v>
      </c>
      <c r="AG69" s="1000"/>
      <c r="AH69" s="1000"/>
      <c r="AI69" s="1000"/>
      <c r="AJ69" s="1000"/>
      <c r="AK69" s="1000">
        <v>344</v>
      </c>
      <c r="AL69" s="1000"/>
      <c r="AM69" s="1000"/>
      <c r="AN69" s="1000"/>
      <c r="AO69" s="1000"/>
      <c r="AP69" s="1000" t="s">
        <v>536</v>
      </c>
      <c r="AQ69" s="1000"/>
      <c r="AR69" s="1000"/>
      <c r="AS69" s="1000"/>
      <c r="AT69" s="1000"/>
      <c r="AU69" s="1000" t="s">
        <v>536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539</v>
      </c>
      <c r="C70" s="1004"/>
      <c r="D70" s="1004"/>
      <c r="E70" s="1004"/>
      <c r="F70" s="1004"/>
      <c r="G70" s="1004"/>
      <c r="H70" s="1004"/>
      <c r="I70" s="1004"/>
      <c r="J70" s="1004"/>
      <c r="K70" s="1004"/>
      <c r="L70" s="1004"/>
      <c r="M70" s="1004"/>
      <c r="N70" s="1004"/>
      <c r="O70" s="1004"/>
      <c r="P70" s="1005"/>
      <c r="Q70" s="1006">
        <v>831407</v>
      </c>
      <c r="R70" s="1000"/>
      <c r="S70" s="1000"/>
      <c r="T70" s="1000"/>
      <c r="U70" s="1000"/>
      <c r="V70" s="1000">
        <v>805733</v>
      </c>
      <c r="W70" s="1000"/>
      <c r="X70" s="1000"/>
      <c r="Y70" s="1000"/>
      <c r="Z70" s="1000"/>
      <c r="AA70" s="1000">
        <v>25674</v>
      </c>
      <c r="AB70" s="1000"/>
      <c r="AC70" s="1000"/>
      <c r="AD70" s="1000"/>
      <c r="AE70" s="1000"/>
      <c r="AF70" s="1000">
        <v>25674</v>
      </c>
      <c r="AG70" s="1000"/>
      <c r="AH70" s="1000"/>
      <c r="AI70" s="1000"/>
      <c r="AJ70" s="1000"/>
      <c r="AK70" s="1000">
        <v>7166</v>
      </c>
      <c r="AL70" s="1000"/>
      <c r="AM70" s="1000"/>
      <c r="AN70" s="1000"/>
      <c r="AO70" s="1000"/>
      <c r="AP70" s="1000" t="s">
        <v>536</v>
      </c>
      <c r="AQ70" s="1000"/>
      <c r="AR70" s="1000"/>
      <c r="AS70" s="1000"/>
      <c r="AT70" s="1000"/>
      <c r="AU70" s="1000" t="s">
        <v>536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540</v>
      </c>
      <c r="C71" s="1004"/>
      <c r="D71" s="1004"/>
      <c r="E71" s="1004"/>
      <c r="F71" s="1004"/>
      <c r="G71" s="1004"/>
      <c r="H71" s="1004"/>
      <c r="I71" s="1004"/>
      <c r="J71" s="1004"/>
      <c r="K71" s="1004"/>
      <c r="L71" s="1004"/>
      <c r="M71" s="1004"/>
      <c r="N71" s="1004"/>
      <c r="O71" s="1004"/>
      <c r="P71" s="1005"/>
      <c r="Q71" s="1006">
        <v>8</v>
      </c>
      <c r="R71" s="1000"/>
      <c r="S71" s="1000"/>
      <c r="T71" s="1000"/>
      <c r="U71" s="1000"/>
      <c r="V71" s="1000">
        <v>7</v>
      </c>
      <c r="W71" s="1000"/>
      <c r="X71" s="1000"/>
      <c r="Y71" s="1000"/>
      <c r="Z71" s="1000"/>
      <c r="AA71" s="1000">
        <v>1</v>
      </c>
      <c r="AB71" s="1000"/>
      <c r="AC71" s="1000"/>
      <c r="AD71" s="1000"/>
      <c r="AE71" s="1000"/>
      <c r="AF71" s="1000">
        <v>1</v>
      </c>
      <c r="AG71" s="1000"/>
      <c r="AH71" s="1000"/>
      <c r="AI71" s="1000"/>
      <c r="AJ71" s="1000"/>
      <c r="AK71" s="1000" t="s">
        <v>536</v>
      </c>
      <c r="AL71" s="1000"/>
      <c r="AM71" s="1000"/>
      <c r="AN71" s="1000"/>
      <c r="AO71" s="1000"/>
      <c r="AP71" s="1000" t="s">
        <v>536</v>
      </c>
      <c r="AQ71" s="1000"/>
      <c r="AR71" s="1000"/>
      <c r="AS71" s="1000"/>
      <c r="AT71" s="1000"/>
      <c r="AU71" s="1000" t="s">
        <v>536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26199</v>
      </c>
      <c r="AG88" s="988"/>
      <c r="AH88" s="988"/>
      <c r="AI88" s="988"/>
      <c r="AJ88" s="988"/>
      <c r="AK88" s="992"/>
      <c r="AL88" s="992"/>
      <c r="AM88" s="992"/>
      <c r="AN88" s="992"/>
      <c r="AO88" s="992"/>
      <c r="AP88" s="988">
        <v>5429</v>
      </c>
      <c r="AQ88" s="988"/>
      <c r="AR88" s="988"/>
      <c r="AS88" s="988"/>
      <c r="AT88" s="988"/>
      <c r="AU88" s="988">
        <v>3103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62</v>
      </c>
      <c r="CS102" s="980"/>
      <c r="CT102" s="980"/>
      <c r="CU102" s="980"/>
      <c r="CV102" s="981"/>
      <c r="CW102" s="979">
        <v>140</v>
      </c>
      <c r="CX102" s="980"/>
      <c r="CY102" s="980"/>
      <c r="CZ102" s="980"/>
      <c r="DA102" s="981"/>
      <c r="DB102" s="979" t="s">
        <v>536</v>
      </c>
      <c r="DC102" s="980"/>
      <c r="DD102" s="980"/>
      <c r="DE102" s="980"/>
      <c r="DF102" s="981"/>
      <c r="DG102" s="979">
        <v>2444</v>
      </c>
      <c r="DH102" s="980"/>
      <c r="DI102" s="980"/>
      <c r="DJ102" s="980"/>
      <c r="DK102" s="981"/>
      <c r="DL102" s="979">
        <v>637</v>
      </c>
      <c r="DM102" s="980"/>
      <c r="DN102" s="980"/>
      <c r="DO102" s="980"/>
      <c r="DP102" s="981"/>
      <c r="DQ102" s="979">
        <v>2179</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399</v>
      </c>
      <c r="AB109" s="923"/>
      <c r="AC109" s="923"/>
      <c r="AD109" s="923"/>
      <c r="AE109" s="924"/>
      <c r="AF109" s="925" t="s">
        <v>286</v>
      </c>
      <c r="AG109" s="923"/>
      <c r="AH109" s="923"/>
      <c r="AI109" s="923"/>
      <c r="AJ109" s="924"/>
      <c r="AK109" s="925" t="s">
        <v>285</v>
      </c>
      <c r="AL109" s="923"/>
      <c r="AM109" s="923"/>
      <c r="AN109" s="923"/>
      <c r="AO109" s="924"/>
      <c r="AP109" s="925" t="s">
        <v>400</v>
      </c>
      <c r="AQ109" s="923"/>
      <c r="AR109" s="923"/>
      <c r="AS109" s="923"/>
      <c r="AT109" s="954"/>
      <c r="AU109" s="922" t="s">
        <v>398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399</v>
      </c>
      <c r="BR109" s="923"/>
      <c r="BS109" s="923"/>
      <c r="BT109" s="923"/>
      <c r="BU109" s="924"/>
      <c r="BV109" s="925" t="s">
        <v>286</v>
      </c>
      <c r="BW109" s="923"/>
      <c r="BX109" s="923"/>
      <c r="BY109" s="923"/>
      <c r="BZ109" s="924"/>
      <c r="CA109" s="925" t="s">
        <v>285</v>
      </c>
      <c r="CB109" s="923"/>
      <c r="CC109" s="923"/>
      <c r="CD109" s="923"/>
      <c r="CE109" s="924"/>
      <c r="CF109" s="961" t="s">
        <v>400</v>
      </c>
      <c r="CG109" s="961"/>
      <c r="CH109" s="961"/>
      <c r="CI109" s="961"/>
      <c r="CJ109" s="961"/>
      <c r="CK109" s="925" t="s">
        <v>401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399</v>
      </c>
      <c r="DH109" s="923"/>
      <c r="DI109" s="923"/>
      <c r="DJ109" s="923"/>
      <c r="DK109" s="924"/>
      <c r="DL109" s="925" t="s">
        <v>286</v>
      </c>
      <c r="DM109" s="923"/>
      <c r="DN109" s="923"/>
      <c r="DO109" s="923"/>
      <c r="DP109" s="924"/>
      <c r="DQ109" s="925" t="s">
        <v>285</v>
      </c>
      <c r="DR109" s="923"/>
      <c r="DS109" s="923"/>
      <c r="DT109" s="923"/>
      <c r="DU109" s="924"/>
      <c r="DV109" s="925" t="s">
        <v>400</v>
      </c>
      <c r="DW109" s="923"/>
      <c r="DX109" s="923"/>
      <c r="DY109" s="923"/>
      <c r="DZ109" s="954"/>
    </row>
    <row r="110" spans="1:131" s="199" customFormat="1" ht="26.25" customHeight="1" x14ac:dyDescent="0.15">
      <c r="A110" s="825" t="s">
        <v>402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3936507</v>
      </c>
      <c r="AB110" s="916"/>
      <c r="AC110" s="916"/>
      <c r="AD110" s="916"/>
      <c r="AE110" s="917"/>
      <c r="AF110" s="918">
        <v>3680705</v>
      </c>
      <c r="AG110" s="916"/>
      <c r="AH110" s="916"/>
      <c r="AI110" s="916"/>
      <c r="AJ110" s="917"/>
      <c r="AK110" s="918">
        <v>3467578</v>
      </c>
      <c r="AL110" s="916"/>
      <c r="AM110" s="916"/>
      <c r="AN110" s="916"/>
      <c r="AO110" s="917"/>
      <c r="AP110" s="919">
        <v>13.6</v>
      </c>
      <c r="AQ110" s="920"/>
      <c r="AR110" s="920"/>
      <c r="AS110" s="920"/>
      <c r="AT110" s="921"/>
      <c r="AU110" s="955" t="s">
        <v>61</v>
      </c>
      <c r="AV110" s="956"/>
      <c r="AW110" s="956"/>
      <c r="AX110" s="956"/>
      <c r="AY110" s="956"/>
      <c r="AZ110" s="881" t="s">
        <v>403</v>
      </c>
      <c r="BA110" s="826"/>
      <c r="BB110" s="826"/>
      <c r="BC110" s="826"/>
      <c r="BD110" s="826"/>
      <c r="BE110" s="826"/>
      <c r="BF110" s="826"/>
      <c r="BG110" s="826"/>
      <c r="BH110" s="826"/>
      <c r="BI110" s="826"/>
      <c r="BJ110" s="826"/>
      <c r="BK110" s="826"/>
      <c r="BL110" s="826"/>
      <c r="BM110" s="826"/>
      <c r="BN110" s="826"/>
      <c r="BO110" s="826"/>
      <c r="BP110" s="827"/>
      <c r="BQ110" s="882">
        <v>33015538</v>
      </c>
      <c r="BR110" s="863"/>
      <c r="BS110" s="863"/>
      <c r="BT110" s="863"/>
      <c r="BU110" s="863"/>
      <c r="BV110" s="863">
        <v>32985420</v>
      </c>
      <c r="BW110" s="863"/>
      <c r="BX110" s="863"/>
      <c r="BY110" s="863"/>
      <c r="BZ110" s="863"/>
      <c r="CA110" s="863">
        <v>32967505</v>
      </c>
      <c r="CB110" s="863"/>
      <c r="CC110" s="863"/>
      <c r="CD110" s="863"/>
      <c r="CE110" s="863"/>
      <c r="CF110" s="887">
        <v>128.9</v>
      </c>
      <c r="CG110" s="888"/>
      <c r="CH110" s="888"/>
      <c r="CI110" s="888"/>
      <c r="CJ110" s="888"/>
      <c r="CK110" s="951" t="s">
        <v>404</v>
      </c>
      <c r="CL110" s="837"/>
      <c r="CM110" s="912" t="s">
        <v>405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407</v>
      </c>
      <c r="BA111" s="768"/>
      <c r="BB111" s="768"/>
      <c r="BC111" s="768"/>
      <c r="BD111" s="768"/>
      <c r="BE111" s="768"/>
      <c r="BF111" s="768"/>
      <c r="BG111" s="768"/>
      <c r="BH111" s="768"/>
      <c r="BI111" s="768"/>
      <c r="BJ111" s="768"/>
      <c r="BK111" s="768"/>
      <c r="BL111" s="768"/>
      <c r="BM111" s="768"/>
      <c r="BN111" s="768"/>
      <c r="BO111" s="768"/>
      <c r="BP111" s="769"/>
      <c r="BQ111" s="834">
        <v>2288447</v>
      </c>
      <c r="BR111" s="835"/>
      <c r="BS111" s="835"/>
      <c r="BT111" s="835"/>
      <c r="BU111" s="835"/>
      <c r="BV111" s="835">
        <v>2173683</v>
      </c>
      <c r="BW111" s="835"/>
      <c r="BX111" s="835"/>
      <c r="BY111" s="835"/>
      <c r="BZ111" s="835"/>
      <c r="CA111" s="835">
        <v>2058919</v>
      </c>
      <c r="CB111" s="835"/>
      <c r="CC111" s="835"/>
      <c r="CD111" s="835"/>
      <c r="CE111" s="835"/>
      <c r="CF111" s="896">
        <v>8</v>
      </c>
      <c r="CG111" s="897"/>
      <c r="CH111" s="897"/>
      <c r="CI111" s="897"/>
      <c r="CJ111" s="897"/>
      <c r="CK111" s="952"/>
      <c r="CL111" s="839"/>
      <c r="CM111" s="842" t="s">
        <v>408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409</v>
      </c>
      <c r="B112" s="938"/>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411</v>
      </c>
      <c r="BA112" s="768"/>
      <c r="BB112" s="768"/>
      <c r="BC112" s="768"/>
      <c r="BD112" s="768"/>
      <c r="BE112" s="768"/>
      <c r="BF112" s="768"/>
      <c r="BG112" s="768"/>
      <c r="BH112" s="768"/>
      <c r="BI112" s="768"/>
      <c r="BJ112" s="768"/>
      <c r="BK112" s="768"/>
      <c r="BL112" s="768"/>
      <c r="BM112" s="768"/>
      <c r="BN112" s="768"/>
      <c r="BO112" s="768"/>
      <c r="BP112" s="769"/>
      <c r="BQ112" s="834">
        <v>24485235</v>
      </c>
      <c r="BR112" s="835"/>
      <c r="BS112" s="835"/>
      <c r="BT112" s="835"/>
      <c r="BU112" s="835"/>
      <c r="BV112" s="835">
        <v>23872215</v>
      </c>
      <c r="BW112" s="835"/>
      <c r="BX112" s="835"/>
      <c r="BY112" s="835"/>
      <c r="BZ112" s="835"/>
      <c r="CA112" s="835">
        <v>24831729</v>
      </c>
      <c r="CB112" s="835"/>
      <c r="CC112" s="835"/>
      <c r="CD112" s="835"/>
      <c r="CE112" s="835"/>
      <c r="CF112" s="896">
        <v>97.1</v>
      </c>
      <c r="CG112" s="897"/>
      <c r="CH112" s="897"/>
      <c r="CI112" s="897"/>
      <c r="CJ112" s="897"/>
      <c r="CK112" s="952"/>
      <c r="CL112" s="839"/>
      <c r="CM112" s="842" t="s">
        <v>412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1865546</v>
      </c>
      <c r="AB113" s="944"/>
      <c r="AC113" s="944"/>
      <c r="AD113" s="944"/>
      <c r="AE113" s="945"/>
      <c r="AF113" s="946">
        <v>1914936</v>
      </c>
      <c r="AG113" s="944"/>
      <c r="AH113" s="944"/>
      <c r="AI113" s="944"/>
      <c r="AJ113" s="945"/>
      <c r="AK113" s="946">
        <v>2046036</v>
      </c>
      <c r="AL113" s="944"/>
      <c r="AM113" s="944"/>
      <c r="AN113" s="944"/>
      <c r="AO113" s="945"/>
      <c r="AP113" s="947">
        <v>8</v>
      </c>
      <c r="AQ113" s="948"/>
      <c r="AR113" s="948"/>
      <c r="AS113" s="948"/>
      <c r="AT113" s="949"/>
      <c r="AU113" s="957"/>
      <c r="AV113" s="958"/>
      <c r="AW113" s="958"/>
      <c r="AX113" s="958"/>
      <c r="AY113" s="958"/>
      <c r="AZ113" s="833" t="s">
        <v>414</v>
      </c>
      <c r="BA113" s="768"/>
      <c r="BB113" s="768"/>
      <c r="BC113" s="768"/>
      <c r="BD113" s="768"/>
      <c r="BE113" s="768"/>
      <c r="BF113" s="768"/>
      <c r="BG113" s="768"/>
      <c r="BH113" s="768"/>
      <c r="BI113" s="768"/>
      <c r="BJ113" s="768"/>
      <c r="BK113" s="768"/>
      <c r="BL113" s="768"/>
      <c r="BM113" s="768"/>
      <c r="BN113" s="768"/>
      <c r="BO113" s="768"/>
      <c r="BP113" s="769"/>
      <c r="BQ113" s="834">
        <v>3484683</v>
      </c>
      <c r="BR113" s="835"/>
      <c r="BS113" s="835"/>
      <c r="BT113" s="835"/>
      <c r="BU113" s="835"/>
      <c r="BV113" s="835">
        <v>3463100</v>
      </c>
      <c r="BW113" s="835"/>
      <c r="BX113" s="835"/>
      <c r="BY113" s="835"/>
      <c r="BZ113" s="835"/>
      <c r="CA113" s="835">
        <v>3103127</v>
      </c>
      <c r="CB113" s="835"/>
      <c r="CC113" s="835"/>
      <c r="CD113" s="835"/>
      <c r="CE113" s="835"/>
      <c r="CF113" s="896">
        <v>12.1</v>
      </c>
      <c r="CG113" s="897"/>
      <c r="CH113" s="897"/>
      <c r="CI113" s="897"/>
      <c r="CJ113" s="897"/>
      <c r="CK113" s="952"/>
      <c r="CL113" s="839"/>
      <c r="CM113" s="842" t="s">
        <v>415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35492</v>
      </c>
      <c r="AB114" s="798"/>
      <c r="AC114" s="798"/>
      <c r="AD114" s="798"/>
      <c r="AE114" s="799"/>
      <c r="AF114" s="800">
        <v>55689</v>
      </c>
      <c r="AG114" s="798"/>
      <c r="AH114" s="798"/>
      <c r="AI114" s="798"/>
      <c r="AJ114" s="799"/>
      <c r="AK114" s="800">
        <v>304715</v>
      </c>
      <c r="AL114" s="798"/>
      <c r="AM114" s="798"/>
      <c r="AN114" s="798"/>
      <c r="AO114" s="799"/>
      <c r="AP114" s="845">
        <v>1.2</v>
      </c>
      <c r="AQ114" s="846"/>
      <c r="AR114" s="846"/>
      <c r="AS114" s="846"/>
      <c r="AT114" s="847"/>
      <c r="AU114" s="957"/>
      <c r="AV114" s="958"/>
      <c r="AW114" s="958"/>
      <c r="AX114" s="958"/>
      <c r="AY114" s="958"/>
      <c r="AZ114" s="833" t="s">
        <v>417</v>
      </c>
      <c r="BA114" s="768"/>
      <c r="BB114" s="768"/>
      <c r="BC114" s="768"/>
      <c r="BD114" s="768"/>
      <c r="BE114" s="768"/>
      <c r="BF114" s="768"/>
      <c r="BG114" s="768"/>
      <c r="BH114" s="768"/>
      <c r="BI114" s="768"/>
      <c r="BJ114" s="768"/>
      <c r="BK114" s="768"/>
      <c r="BL114" s="768"/>
      <c r="BM114" s="768"/>
      <c r="BN114" s="768"/>
      <c r="BO114" s="768"/>
      <c r="BP114" s="769"/>
      <c r="BQ114" s="834">
        <v>7741239</v>
      </c>
      <c r="BR114" s="835"/>
      <c r="BS114" s="835"/>
      <c r="BT114" s="835"/>
      <c r="BU114" s="835"/>
      <c r="BV114" s="835">
        <v>7213221</v>
      </c>
      <c r="BW114" s="835"/>
      <c r="BX114" s="835"/>
      <c r="BY114" s="835"/>
      <c r="BZ114" s="835"/>
      <c r="CA114" s="835">
        <v>6775769</v>
      </c>
      <c r="CB114" s="835"/>
      <c r="CC114" s="835"/>
      <c r="CD114" s="835"/>
      <c r="CE114" s="835"/>
      <c r="CF114" s="896">
        <v>26.5</v>
      </c>
      <c r="CG114" s="897"/>
      <c r="CH114" s="897"/>
      <c r="CI114" s="897"/>
      <c r="CJ114" s="897"/>
      <c r="CK114" s="952"/>
      <c r="CL114" s="839"/>
      <c r="CM114" s="842" t="s">
        <v>418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145788</v>
      </c>
      <c r="AB115" s="944"/>
      <c r="AC115" s="944"/>
      <c r="AD115" s="944"/>
      <c r="AE115" s="945"/>
      <c r="AF115" s="946">
        <v>140591</v>
      </c>
      <c r="AG115" s="944"/>
      <c r="AH115" s="944"/>
      <c r="AI115" s="944"/>
      <c r="AJ115" s="945"/>
      <c r="AK115" s="946">
        <v>138537</v>
      </c>
      <c r="AL115" s="944"/>
      <c r="AM115" s="944"/>
      <c r="AN115" s="944"/>
      <c r="AO115" s="945"/>
      <c r="AP115" s="947">
        <v>0.5</v>
      </c>
      <c r="AQ115" s="948"/>
      <c r="AR115" s="948"/>
      <c r="AS115" s="948"/>
      <c r="AT115" s="949"/>
      <c r="AU115" s="957"/>
      <c r="AV115" s="958"/>
      <c r="AW115" s="958"/>
      <c r="AX115" s="958"/>
      <c r="AY115" s="958"/>
      <c r="AZ115" s="833" t="s">
        <v>420</v>
      </c>
      <c r="BA115" s="768"/>
      <c r="BB115" s="768"/>
      <c r="BC115" s="768"/>
      <c r="BD115" s="768"/>
      <c r="BE115" s="768"/>
      <c r="BF115" s="768"/>
      <c r="BG115" s="768"/>
      <c r="BH115" s="768"/>
      <c r="BI115" s="768"/>
      <c r="BJ115" s="768"/>
      <c r="BK115" s="768"/>
      <c r="BL115" s="768"/>
      <c r="BM115" s="768"/>
      <c r="BN115" s="768"/>
      <c r="BO115" s="768"/>
      <c r="BP115" s="769"/>
      <c r="BQ115" s="834">
        <v>2538099</v>
      </c>
      <c r="BR115" s="835"/>
      <c r="BS115" s="835"/>
      <c r="BT115" s="835"/>
      <c r="BU115" s="835"/>
      <c r="BV115" s="835">
        <v>2351521</v>
      </c>
      <c r="BW115" s="835"/>
      <c r="BX115" s="835"/>
      <c r="BY115" s="835"/>
      <c r="BZ115" s="835"/>
      <c r="CA115" s="835">
        <v>2178742</v>
      </c>
      <c r="CB115" s="835"/>
      <c r="CC115" s="835"/>
      <c r="CD115" s="835"/>
      <c r="CE115" s="835"/>
      <c r="CF115" s="896">
        <v>8.5</v>
      </c>
      <c r="CG115" s="897"/>
      <c r="CH115" s="897"/>
      <c r="CI115" s="897"/>
      <c r="CJ115" s="897"/>
      <c r="CK115" s="952"/>
      <c r="CL115" s="839"/>
      <c r="CM115" s="833" t="s">
        <v>421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961415</v>
      </c>
      <c r="DH115" s="798"/>
      <c r="DI115" s="798"/>
      <c r="DJ115" s="798"/>
      <c r="DK115" s="799"/>
      <c r="DL115" s="800">
        <v>961415</v>
      </c>
      <c r="DM115" s="798"/>
      <c r="DN115" s="798"/>
      <c r="DO115" s="798"/>
      <c r="DP115" s="799"/>
      <c r="DQ115" s="800">
        <v>961415</v>
      </c>
      <c r="DR115" s="798"/>
      <c r="DS115" s="798"/>
      <c r="DT115" s="798"/>
      <c r="DU115" s="799"/>
      <c r="DV115" s="845">
        <v>3.8</v>
      </c>
      <c r="DW115" s="846"/>
      <c r="DX115" s="846"/>
      <c r="DY115" s="846"/>
      <c r="DZ115" s="847"/>
    </row>
    <row r="116" spans="1:130" s="199" customFormat="1" ht="26.25" customHeight="1" x14ac:dyDescent="0.15">
      <c r="A116" s="941"/>
      <c r="B116" s="942"/>
      <c r="C116" s="901" t="s">
        <v>422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423</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425</v>
      </c>
      <c r="Z117" s="924"/>
      <c r="AA117" s="929">
        <v>5983333</v>
      </c>
      <c r="AB117" s="930"/>
      <c r="AC117" s="930"/>
      <c r="AD117" s="930"/>
      <c r="AE117" s="931"/>
      <c r="AF117" s="932">
        <v>5791921</v>
      </c>
      <c r="AG117" s="930"/>
      <c r="AH117" s="930"/>
      <c r="AI117" s="930"/>
      <c r="AJ117" s="931"/>
      <c r="AK117" s="932">
        <v>5956866</v>
      </c>
      <c r="AL117" s="930"/>
      <c r="AM117" s="930"/>
      <c r="AN117" s="930"/>
      <c r="AO117" s="931"/>
      <c r="AP117" s="933"/>
      <c r="AQ117" s="934"/>
      <c r="AR117" s="934"/>
      <c r="AS117" s="934"/>
      <c r="AT117" s="935"/>
      <c r="AU117" s="957"/>
      <c r="AV117" s="958"/>
      <c r="AW117" s="958"/>
      <c r="AX117" s="958"/>
      <c r="AY117" s="958"/>
      <c r="AZ117" s="884" t="s">
        <v>426</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399</v>
      </c>
      <c r="AB118" s="923"/>
      <c r="AC118" s="923"/>
      <c r="AD118" s="923"/>
      <c r="AE118" s="924"/>
      <c r="AF118" s="925" t="s">
        <v>286</v>
      </c>
      <c r="AG118" s="923"/>
      <c r="AH118" s="923"/>
      <c r="AI118" s="923"/>
      <c r="AJ118" s="924"/>
      <c r="AK118" s="925" t="s">
        <v>285</v>
      </c>
      <c r="AL118" s="923"/>
      <c r="AM118" s="923"/>
      <c r="AN118" s="923"/>
      <c r="AO118" s="924"/>
      <c r="AP118" s="926" t="s">
        <v>400</v>
      </c>
      <c r="AQ118" s="927"/>
      <c r="AR118" s="927"/>
      <c r="AS118" s="927"/>
      <c r="AT118" s="928"/>
      <c r="AU118" s="957"/>
      <c r="AV118" s="958"/>
      <c r="AW118" s="958"/>
      <c r="AX118" s="958"/>
      <c r="AY118" s="958"/>
      <c r="AZ118" s="900" t="s">
        <v>428</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429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404</v>
      </c>
      <c r="B119" s="837"/>
      <c r="C119" s="912" t="s">
        <v>405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430</v>
      </c>
      <c r="BP119" s="899"/>
      <c r="BQ119" s="903">
        <v>73553241</v>
      </c>
      <c r="BR119" s="866"/>
      <c r="BS119" s="866"/>
      <c r="BT119" s="866"/>
      <c r="BU119" s="866"/>
      <c r="BV119" s="866">
        <v>72059160</v>
      </c>
      <c r="BW119" s="866"/>
      <c r="BX119" s="866"/>
      <c r="BY119" s="866"/>
      <c r="BZ119" s="866"/>
      <c r="CA119" s="866">
        <v>71915791</v>
      </c>
      <c r="CB119" s="866"/>
      <c r="CC119" s="866"/>
      <c r="CD119" s="866"/>
      <c r="CE119" s="866"/>
      <c r="CF119" s="764"/>
      <c r="CG119" s="765"/>
      <c r="CH119" s="765"/>
      <c r="CI119" s="765"/>
      <c r="CJ119" s="855"/>
      <c r="CK119" s="953"/>
      <c r="CL119" s="841"/>
      <c r="CM119" s="859" t="s">
        <v>431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1327032</v>
      </c>
      <c r="DH119" s="781"/>
      <c r="DI119" s="781"/>
      <c r="DJ119" s="781"/>
      <c r="DK119" s="782"/>
      <c r="DL119" s="783">
        <v>1212268</v>
      </c>
      <c r="DM119" s="781"/>
      <c r="DN119" s="781"/>
      <c r="DO119" s="781"/>
      <c r="DP119" s="782"/>
      <c r="DQ119" s="783">
        <v>1097504</v>
      </c>
      <c r="DR119" s="781"/>
      <c r="DS119" s="781"/>
      <c r="DT119" s="781"/>
      <c r="DU119" s="782"/>
      <c r="DV119" s="869">
        <v>4.3</v>
      </c>
      <c r="DW119" s="870"/>
      <c r="DX119" s="870"/>
      <c r="DY119" s="870"/>
      <c r="DZ119" s="871"/>
    </row>
    <row r="120" spans="1:130" s="199" customFormat="1" ht="26.25" customHeight="1" x14ac:dyDescent="0.15">
      <c r="A120" s="838"/>
      <c r="B120" s="839"/>
      <c r="C120" s="842" t="s">
        <v>408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432</v>
      </c>
      <c r="AV120" s="905"/>
      <c r="AW120" s="905"/>
      <c r="AX120" s="905"/>
      <c r="AY120" s="906"/>
      <c r="AZ120" s="881" t="s">
        <v>433</v>
      </c>
      <c r="BA120" s="826"/>
      <c r="BB120" s="826"/>
      <c r="BC120" s="826"/>
      <c r="BD120" s="826"/>
      <c r="BE120" s="826"/>
      <c r="BF120" s="826"/>
      <c r="BG120" s="826"/>
      <c r="BH120" s="826"/>
      <c r="BI120" s="826"/>
      <c r="BJ120" s="826"/>
      <c r="BK120" s="826"/>
      <c r="BL120" s="826"/>
      <c r="BM120" s="826"/>
      <c r="BN120" s="826"/>
      <c r="BO120" s="826"/>
      <c r="BP120" s="827"/>
      <c r="BQ120" s="882">
        <v>4974080</v>
      </c>
      <c r="BR120" s="863"/>
      <c r="BS120" s="863"/>
      <c r="BT120" s="863"/>
      <c r="BU120" s="863"/>
      <c r="BV120" s="863">
        <v>5166928</v>
      </c>
      <c r="BW120" s="863"/>
      <c r="BX120" s="863"/>
      <c r="BY120" s="863"/>
      <c r="BZ120" s="863"/>
      <c r="CA120" s="863">
        <v>5340263</v>
      </c>
      <c r="CB120" s="863"/>
      <c r="CC120" s="863"/>
      <c r="CD120" s="863"/>
      <c r="CE120" s="863"/>
      <c r="CF120" s="887">
        <v>20.9</v>
      </c>
      <c r="CG120" s="888"/>
      <c r="CH120" s="888"/>
      <c r="CI120" s="888"/>
      <c r="CJ120" s="888"/>
      <c r="CK120" s="889" t="s">
        <v>434</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t="s">
        <v>111</v>
      </c>
      <c r="DH120" s="863"/>
      <c r="DI120" s="863"/>
      <c r="DJ120" s="863"/>
      <c r="DK120" s="863"/>
      <c r="DL120" s="863" t="s">
        <v>111</v>
      </c>
      <c r="DM120" s="863"/>
      <c r="DN120" s="863"/>
      <c r="DO120" s="863"/>
      <c r="DP120" s="863"/>
      <c r="DQ120" s="863">
        <v>24787025</v>
      </c>
      <c r="DR120" s="863"/>
      <c r="DS120" s="863"/>
      <c r="DT120" s="863"/>
      <c r="DU120" s="863"/>
      <c r="DV120" s="864">
        <v>96.9</v>
      </c>
      <c r="DW120" s="864"/>
      <c r="DX120" s="864"/>
      <c r="DY120" s="864"/>
      <c r="DZ120" s="865"/>
    </row>
    <row r="121" spans="1:130" s="199" customFormat="1" ht="26.25" customHeight="1" x14ac:dyDescent="0.15">
      <c r="A121" s="838"/>
      <c r="B121" s="839"/>
      <c r="C121" s="884" t="s">
        <v>435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436</v>
      </c>
      <c r="BA121" s="768"/>
      <c r="BB121" s="768"/>
      <c r="BC121" s="768"/>
      <c r="BD121" s="768"/>
      <c r="BE121" s="768"/>
      <c r="BF121" s="768"/>
      <c r="BG121" s="768"/>
      <c r="BH121" s="768"/>
      <c r="BI121" s="768"/>
      <c r="BJ121" s="768"/>
      <c r="BK121" s="768"/>
      <c r="BL121" s="768"/>
      <c r="BM121" s="768"/>
      <c r="BN121" s="768"/>
      <c r="BO121" s="768"/>
      <c r="BP121" s="769"/>
      <c r="BQ121" s="834">
        <v>14932903</v>
      </c>
      <c r="BR121" s="835"/>
      <c r="BS121" s="835"/>
      <c r="BT121" s="835"/>
      <c r="BU121" s="835"/>
      <c r="BV121" s="835">
        <v>14354633</v>
      </c>
      <c r="BW121" s="835"/>
      <c r="BX121" s="835"/>
      <c r="BY121" s="835"/>
      <c r="BZ121" s="835"/>
      <c r="CA121" s="835">
        <v>15107222</v>
      </c>
      <c r="CB121" s="835"/>
      <c r="CC121" s="835"/>
      <c r="CD121" s="835"/>
      <c r="CE121" s="835"/>
      <c r="CF121" s="896">
        <v>59.1</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v>46039</v>
      </c>
      <c r="DH121" s="835"/>
      <c r="DI121" s="835"/>
      <c r="DJ121" s="835"/>
      <c r="DK121" s="835"/>
      <c r="DL121" s="835">
        <v>37850</v>
      </c>
      <c r="DM121" s="835"/>
      <c r="DN121" s="835"/>
      <c r="DO121" s="835"/>
      <c r="DP121" s="835"/>
      <c r="DQ121" s="835">
        <v>44704</v>
      </c>
      <c r="DR121" s="835"/>
      <c r="DS121" s="835"/>
      <c r="DT121" s="835"/>
      <c r="DU121" s="835"/>
      <c r="DV121" s="812">
        <v>0.2</v>
      </c>
      <c r="DW121" s="812"/>
      <c r="DX121" s="812"/>
      <c r="DY121" s="812"/>
      <c r="DZ121" s="813"/>
    </row>
    <row r="122" spans="1:130" s="199" customFormat="1" ht="26.25" customHeight="1" x14ac:dyDescent="0.15">
      <c r="A122" s="838"/>
      <c r="B122" s="839"/>
      <c r="C122" s="842" t="s">
        <v>418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437</v>
      </c>
      <c r="BA122" s="901"/>
      <c r="BB122" s="901"/>
      <c r="BC122" s="901"/>
      <c r="BD122" s="901"/>
      <c r="BE122" s="901"/>
      <c r="BF122" s="901"/>
      <c r="BG122" s="901"/>
      <c r="BH122" s="901"/>
      <c r="BI122" s="901"/>
      <c r="BJ122" s="901"/>
      <c r="BK122" s="901"/>
      <c r="BL122" s="901"/>
      <c r="BM122" s="901"/>
      <c r="BN122" s="901"/>
      <c r="BO122" s="901"/>
      <c r="BP122" s="902"/>
      <c r="BQ122" s="903">
        <v>43473869</v>
      </c>
      <c r="BR122" s="866"/>
      <c r="BS122" s="866"/>
      <c r="BT122" s="866"/>
      <c r="BU122" s="866"/>
      <c r="BV122" s="866">
        <v>43696433</v>
      </c>
      <c r="BW122" s="866"/>
      <c r="BX122" s="866"/>
      <c r="BY122" s="866"/>
      <c r="BZ122" s="866"/>
      <c r="CA122" s="866">
        <v>43355019</v>
      </c>
      <c r="CB122" s="866"/>
      <c r="CC122" s="866"/>
      <c r="CD122" s="866"/>
      <c r="CE122" s="866"/>
      <c r="CF122" s="867">
        <v>169.5</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x14ac:dyDescent="0.15">
      <c r="A123" s="838"/>
      <c r="B123" s="839"/>
      <c r="C123" s="842" t="s">
        <v>424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438</v>
      </c>
      <c r="BP123" s="899"/>
      <c r="BQ123" s="853">
        <v>63380852</v>
      </c>
      <c r="BR123" s="854"/>
      <c r="BS123" s="854"/>
      <c r="BT123" s="854"/>
      <c r="BU123" s="854"/>
      <c r="BV123" s="854">
        <v>63217994</v>
      </c>
      <c r="BW123" s="854"/>
      <c r="BX123" s="854"/>
      <c r="BY123" s="854"/>
      <c r="BZ123" s="854"/>
      <c r="CA123" s="854">
        <v>63802504</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427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439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40.200000000000003</v>
      </c>
      <c r="BR124" s="852"/>
      <c r="BS124" s="852"/>
      <c r="BT124" s="852"/>
      <c r="BU124" s="852"/>
      <c r="BV124" s="852">
        <v>34.200000000000003</v>
      </c>
      <c r="BW124" s="852"/>
      <c r="BX124" s="852"/>
      <c r="BY124" s="852"/>
      <c r="BZ124" s="852"/>
      <c r="CA124" s="852">
        <v>31.7</v>
      </c>
      <c r="CB124" s="852"/>
      <c r="CC124" s="852"/>
      <c r="CD124" s="852"/>
      <c r="CE124" s="852"/>
      <c r="CF124" s="742"/>
      <c r="CG124" s="743"/>
      <c r="CH124" s="743"/>
      <c r="CI124" s="743"/>
      <c r="CJ124" s="883"/>
      <c r="CK124" s="891"/>
      <c r="CL124" s="891"/>
      <c r="CM124" s="891"/>
      <c r="CN124" s="891"/>
      <c r="CO124" s="892"/>
      <c r="CP124" s="856" t="s">
        <v>440</v>
      </c>
      <c r="CQ124" s="857"/>
      <c r="CR124" s="857"/>
      <c r="CS124" s="857"/>
      <c r="CT124" s="857"/>
      <c r="CU124" s="857"/>
      <c r="CV124" s="857"/>
      <c r="CW124" s="857"/>
      <c r="CX124" s="857"/>
      <c r="CY124" s="857"/>
      <c r="CZ124" s="857"/>
      <c r="DA124" s="857"/>
      <c r="DB124" s="857"/>
      <c r="DC124" s="857"/>
      <c r="DD124" s="857"/>
      <c r="DE124" s="857"/>
      <c r="DF124" s="858"/>
      <c r="DG124" s="780">
        <v>24439196</v>
      </c>
      <c r="DH124" s="781"/>
      <c r="DI124" s="781"/>
      <c r="DJ124" s="781"/>
      <c r="DK124" s="782"/>
      <c r="DL124" s="783">
        <v>23834365</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429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441</v>
      </c>
      <c r="CL125" s="873"/>
      <c r="CM125" s="873"/>
      <c r="CN125" s="873"/>
      <c r="CO125" s="874"/>
      <c r="CP125" s="881" t="s">
        <v>442</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145788</v>
      </c>
      <c r="AB126" s="798"/>
      <c r="AC126" s="798"/>
      <c r="AD126" s="798"/>
      <c r="AE126" s="799"/>
      <c r="AF126" s="800">
        <v>140591</v>
      </c>
      <c r="AG126" s="798"/>
      <c r="AH126" s="798"/>
      <c r="AI126" s="798"/>
      <c r="AJ126" s="799"/>
      <c r="AK126" s="800">
        <v>138537</v>
      </c>
      <c r="AL126" s="798"/>
      <c r="AM126" s="798"/>
      <c r="AN126" s="798"/>
      <c r="AO126" s="799"/>
      <c r="AP126" s="845">
        <v>0.5</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443</v>
      </c>
      <c r="CQ126" s="768"/>
      <c r="CR126" s="768"/>
      <c r="CS126" s="768"/>
      <c r="CT126" s="768"/>
      <c r="CU126" s="768"/>
      <c r="CV126" s="768"/>
      <c r="CW126" s="768"/>
      <c r="CX126" s="768"/>
      <c r="CY126" s="768"/>
      <c r="CZ126" s="768"/>
      <c r="DA126" s="768"/>
      <c r="DB126" s="768"/>
      <c r="DC126" s="768"/>
      <c r="DD126" s="768"/>
      <c r="DE126" s="768"/>
      <c r="DF126" s="769"/>
      <c r="DG126" s="834">
        <v>1600977</v>
      </c>
      <c r="DH126" s="835"/>
      <c r="DI126" s="835"/>
      <c r="DJ126" s="835"/>
      <c r="DK126" s="835"/>
      <c r="DL126" s="835">
        <v>1570450</v>
      </c>
      <c r="DM126" s="835"/>
      <c r="DN126" s="835"/>
      <c r="DO126" s="835"/>
      <c r="DP126" s="835"/>
      <c r="DQ126" s="835">
        <v>1542025</v>
      </c>
      <c r="DR126" s="835"/>
      <c r="DS126" s="835"/>
      <c r="DT126" s="835"/>
      <c r="DU126" s="835"/>
      <c r="DV126" s="812">
        <v>6</v>
      </c>
      <c r="DW126" s="812"/>
      <c r="DX126" s="812"/>
      <c r="DY126" s="812"/>
      <c r="DZ126" s="813"/>
    </row>
    <row r="127" spans="1:130" s="199" customFormat="1" ht="26.25" customHeight="1" x14ac:dyDescent="0.15">
      <c r="A127" s="840"/>
      <c r="B127" s="841"/>
      <c r="C127" s="859" t="s">
        <v>444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445</v>
      </c>
      <c r="AY127" s="830"/>
      <c r="AZ127" s="830"/>
      <c r="BA127" s="830"/>
      <c r="BB127" s="830"/>
      <c r="BC127" s="830"/>
      <c r="BD127" s="830"/>
      <c r="BE127" s="831"/>
      <c r="BF127" s="829" t="s">
        <v>446</v>
      </c>
      <c r="BG127" s="830"/>
      <c r="BH127" s="830"/>
      <c r="BI127" s="830"/>
      <c r="BJ127" s="830"/>
      <c r="BK127" s="830"/>
      <c r="BL127" s="831"/>
      <c r="BM127" s="829" t="s">
        <v>447</v>
      </c>
      <c r="BN127" s="830"/>
      <c r="BO127" s="830"/>
      <c r="BP127" s="830"/>
      <c r="BQ127" s="830"/>
      <c r="BR127" s="830"/>
      <c r="BS127" s="831"/>
      <c r="BT127" s="829" t="s">
        <v>448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449</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451</v>
      </c>
      <c r="X128" s="816"/>
      <c r="Y128" s="816"/>
      <c r="Z128" s="817"/>
      <c r="AA128" s="818">
        <v>1605093</v>
      </c>
      <c r="AB128" s="819"/>
      <c r="AC128" s="819"/>
      <c r="AD128" s="819"/>
      <c r="AE128" s="820"/>
      <c r="AF128" s="821">
        <v>1428958</v>
      </c>
      <c r="AG128" s="819"/>
      <c r="AH128" s="819"/>
      <c r="AI128" s="819"/>
      <c r="AJ128" s="820"/>
      <c r="AK128" s="821">
        <v>1518363</v>
      </c>
      <c r="AL128" s="819"/>
      <c r="AM128" s="819"/>
      <c r="AN128" s="819"/>
      <c r="AO128" s="820"/>
      <c r="AP128" s="822"/>
      <c r="AQ128" s="823"/>
      <c r="AR128" s="823"/>
      <c r="AS128" s="823"/>
      <c r="AT128" s="824"/>
      <c r="AU128" s="235"/>
      <c r="AV128" s="235"/>
      <c r="AW128" s="235"/>
      <c r="AX128" s="825" t="s">
        <v>452</v>
      </c>
      <c r="AY128" s="826"/>
      <c r="AZ128" s="826"/>
      <c r="BA128" s="826"/>
      <c r="BB128" s="826"/>
      <c r="BC128" s="826"/>
      <c r="BD128" s="826"/>
      <c r="BE128" s="827"/>
      <c r="BF128" s="804" t="s">
        <v>453</v>
      </c>
      <c r="BG128" s="805"/>
      <c r="BH128" s="805"/>
      <c r="BI128" s="805"/>
      <c r="BJ128" s="805"/>
      <c r="BK128" s="805"/>
      <c r="BL128" s="828"/>
      <c r="BM128" s="804">
        <v>11.85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v>937122</v>
      </c>
      <c r="DH128" s="809"/>
      <c r="DI128" s="809"/>
      <c r="DJ128" s="809"/>
      <c r="DK128" s="809"/>
      <c r="DL128" s="809">
        <v>781071</v>
      </c>
      <c r="DM128" s="809"/>
      <c r="DN128" s="809"/>
      <c r="DO128" s="809"/>
      <c r="DP128" s="809"/>
      <c r="DQ128" s="809">
        <v>636717</v>
      </c>
      <c r="DR128" s="809"/>
      <c r="DS128" s="809"/>
      <c r="DT128" s="809"/>
      <c r="DU128" s="809"/>
      <c r="DV128" s="810">
        <v>2.5</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28946050</v>
      </c>
      <c r="AB129" s="798"/>
      <c r="AC129" s="798"/>
      <c r="AD129" s="798"/>
      <c r="AE129" s="799"/>
      <c r="AF129" s="800">
        <v>29172129</v>
      </c>
      <c r="AG129" s="798"/>
      <c r="AH129" s="798"/>
      <c r="AI129" s="798"/>
      <c r="AJ129" s="799"/>
      <c r="AK129" s="800">
        <v>29093432</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111</v>
      </c>
      <c r="BG129" s="788"/>
      <c r="BH129" s="788"/>
      <c r="BI129" s="788"/>
      <c r="BJ129" s="788"/>
      <c r="BK129" s="788"/>
      <c r="BL129" s="789"/>
      <c r="BM129" s="787">
        <v>16.850000000000001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3656466</v>
      </c>
      <c r="AB130" s="798"/>
      <c r="AC130" s="798"/>
      <c r="AD130" s="798"/>
      <c r="AE130" s="799"/>
      <c r="AF130" s="800">
        <v>3384216</v>
      </c>
      <c r="AG130" s="798"/>
      <c r="AH130" s="798"/>
      <c r="AI130" s="798"/>
      <c r="AJ130" s="799"/>
      <c r="AK130" s="800">
        <v>3513951</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3.4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25289584</v>
      </c>
      <c r="AB131" s="781"/>
      <c r="AC131" s="781"/>
      <c r="AD131" s="781"/>
      <c r="AE131" s="782"/>
      <c r="AF131" s="783">
        <v>25787913</v>
      </c>
      <c r="AG131" s="781"/>
      <c r="AH131" s="781"/>
      <c r="AI131" s="781"/>
      <c r="AJ131" s="782"/>
      <c r="AK131" s="783">
        <v>25579481</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v>31.7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2.8540366659999998</v>
      </c>
      <c r="AB132" s="761"/>
      <c r="AC132" s="761"/>
      <c r="AD132" s="761"/>
      <c r="AE132" s="762"/>
      <c r="AF132" s="763">
        <v>3.79537111</v>
      </c>
      <c r="AG132" s="761"/>
      <c r="AH132" s="761"/>
      <c r="AI132" s="761"/>
      <c r="AJ132" s="762"/>
      <c r="AK132" s="763">
        <v>3.6144282990000001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3.5</v>
      </c>
      <c r="AB133" s="740"/>
      <c r="AC133" s="740"/>
      <c r="AD133" s="740"/>
      <c r="AE133" s="741"/>
      <c r="AF133" s="739">
        <v>3.4</v>
      </c>
      <c r="AG133" s="740"/>
      <c r="AH133" s="740"/>
      <c r="AI133" s="740"/>
      <c r="AJ133" s="741"/>
      <c r="AK133" s="739">
        <v>3.4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5" orientation="landscape" cellComments="atEnd"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7" orientation="landscape" cellComments="atEnd"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2" t="s">
        <v>467</v>
      </c>
      <c r="L7" s="256"/>
      <c r="M7" s="257" t="s">
        <v>468</v>
      </c>
      <c r="N7" s="258"/>
    </row>
    <row r="8" spans="1:16" x14ac:dyDescent="0.15">
      <c r="A8" s="250"/>
      <c r="B8" s="246"/>
      <c r="C8" s="246"/>
      <c r="D8" s="246"/>
      <c r="E8" s="246"/>
      <c r="F8" s="246"/>
      <c r="G8" s="259"/>
      <c r="H8" s="260"/>
      <c r="I8" s="260"/>
      <c r="J8" s="261"/>
      <c r="K8" s="1153"/>
      <c r="L8" s="262" t="s">
        <v>469</v>
      </c>
      <c r="M8" s="263" t="s">
        <v>470</v>
      </c>
      <c r="N8" s="264" t="s">
        <v>471</v>
      </c>
    </row>
    <row r="9" spans="1:16" x14ac:dyDescent="0.15">
      <c r="A9" s="250"/>
      <c r="B9" s="246"/>
      <c r="C9" s="246"/>
      <c r="D9" s="246"/>
      <c r="E9" s="246"/>
      <c r="F9" s="246"/>
      <c r="G9" s="1166" t="s">
        <v>472</v>
      </c>
      <c r="H9" s="1167"/>
      <c r="I9" s="1167"/>
      <c r="J9" s="1168"/>
      <c r="K9" s="265">
        <v>9349311</v>
      </c>
      <c r="L9" s="266">
        <v>57425</v>
      </c>
      <c r="M9" s="267">
        <v>56186</v>
      </c>
      <c r="N9" s="268">
        <v>2.2000000000000002</v>
      </c>
    </row>
    <row r="10" spans="1:16" x14ac:dyDescent="0.15">
      <c r="A10" s="250"/>
      <c r="B10" s="246"/>
      <c r="C10" s="246"/>
      <c r="D10" s="246"/>
      <c r="E10" s="246"/>
      <c r="F10" s="246"/>
      <c r="G10" s="1166" t="s">
        <v>473</v>
      </c>
      <c r="H10" s="1167"/>
      <c r="I10" s="1167"/>
      <c r="J10" s="1168"/>
      <c r="K10" s="269">
        <v>381864</v>
      </c>
      <c r="L10" s="270">
        <v>2345</v>
      </c>
      <c r="M10" s="271">
        <v>3767</v>
      </c>
      <c r="N10" s="272">
        <v>-37.700000000000003</v>
      </c>
    </row>
    <row r="11" spans="1:16" ht="13.5" customHeight="1" x14ac:dyDescent="0.15">
      <c r="A11" s="250"/>
      <c r="B11" s="246"/>
      <c r="C11" s="246"/>
      <c r="D11" s="246"/>
      <c r="E11" s="246"/>
      <c r="F11" s="246"/>
      <c r="G11" s="1166" t="s">
        <v>474</v>
      </c>
      <c r="H11" s="1167"/>
      <c r="I11" s="1167"/>
      <c r="J11" s="1168"/>
      <c r="K11" s="269">
        <v>127182</v>
      </c>
      <c r="L11" s="270">
        <v>781</v>
      </c>
      <c r="M11" s="271">
        <v>1509</v>
      </c>
      <c r="N11" s="272">
        <v>-48.2</v>
      </c>
    </row>
    <row r="12" spans="1:16" ht="13.5" customHeight="1" x14ac:dyDescent="0.15">
      <c r="A12" s="250"/>
      <c r="B12" s="246"/>
      <c r="C12" s="246"/>
      <c r="D12" s="246"/>
      <c r="E12" s="246"/>
      <c r="F12" s="246"/>
      <c r="G12" s="1166" t="s">
        <v>475</v>
      </c>
      <c r="H12" s="1167"/>
      <c r="I12" s="1167"/>
      <c r="J12" s="1168"/>
      <c r="K12" s="269">
        <v>10057</v>
      </c>
      <c r="L12" s="270">
        <v>62</v>
      </c>
      <c r="M12" s="271">
        <v>918</v>
      </c>
      <c r="N12" s="272">
        <v>-93.2</v>
      </c>
    </row>
    <row r="13" spans="1:16" ht="13.5" customHeight="1" x14ac:dyDescent="0.15">
      <c r="A13" s="250"/>
      <c r="B13" s="246"/>
      <c r="C13" s="246"/>
      <c r="D13" s="246"/>
      <c r="E13" s="246"/>
      <c r="F13" s="246"/>
      <c r="G13" s="1166" t="s">
        <v>476</v>
      </c>
      <c r="H13" s="1167"/>
      <c r="I13" s="1167"/>
      <c r="J13" s="1168"/>
      <c r="K13" s="269" t="s">
        <v>477</v>
      </c>
      <c r="L13" s="270" t="s">
        <v>477</v>
      </c>
      <c r="M13" s="271">
        <v>18</v>
      </c>
      <c r="N13" s="272" t="s">
        <v>477</v>
      </c>
    </row>
    <row r="14" spans="1:16" ht="13.5" customHeight="1" x14ac:dyDescent="0.15">
      <c r="A14" s="250"/>
      <c r="B14" s="246"/>
      <c r="C14" s="246"/>
      <c r="D14" s="246"/>
      <c r="E14" s="246"/>
      <c r="F14" s="246"/>
      <c r="G14" s="1166" t="s">
        <v>478</v>
      </c>
      <c r="H14" s="1167"/>
      <c r="I14" s="1167"/>
      <c r="J14" s="1168"/>
      <c r="K14" s="269">
        <v>251077</v>
      </c>
      <c r="L14" s="270">
        <v>1542</v>
      </c>
      <c r="M14" s="271">
        <v>2305</v>
      </c>
      <c r="N14" s="272">
        <v>-33.1</v>
      </c>
    </row>
    <row r="15" spans="1:16" ht="13.5" customHeight="1" x14ac:dyDescent="0.15">
      <c r="A15" s="250"/>
      <c r="B15" s="246"/>
      <c r="C15" s="246"/>
      <c r="D15" s="246"/>
      <c r="E15" s="246"/>
      <c r="F15" s="246"/>
      <c r="G15" s="1166" t="s">
        <v>479</v>
      </c>
      <c r="H15" s="1167"/>
      <c r="I15" s="1167"/>
      <c r="J15" s="1168"/>
      <c r="K15" s="269">
        <v>104665</v>
      </c>
      <c r="L15" s="270">
        <v>643</v>
      </c>
      <c r="M15" s="271">
        <v>1282</v>
      </c>
      <c r="N15" s="272">
        <v>-49.8</v>
      </c>
    </row>
    <row r="16" spans="1:16" x14ac:dyDescent="0.15">
      <c r="A16" s="250"/>
      <c r="B16" s="246"/>
      <c r="C16" s="246"/>
      <c r="D16" s="246"/>
      <c r="E16" s="246"/>
      <c r="F16" s="246"/>
      <c r="G16" s="1169" t="s">
        <v>480</v>
      </c>
      <c r="H16" s="1170"/>
      <c r="I16" s="1170"/>
      <c r="J16" s="1171"/>
      <c r="K16" s="270">
        <v>-1008015</v>
      </c>
      <c r="L16" s="270">
        <v>-6191</v>
      </c>
      <c r="M16" s="271">
        <v>-4349</v>
      </c>
      <c r="N16" s="272">
        <v>42.4</v>
      </c>
    </row>
    <row r="17" spans="1:16" x14ac:dyDescent="0.15">
      <c r="A17" s="250"/>
      <c r="B17" s="246"/>
      <c r="C17" s="246"/>
      <c r="D17" s="246"/>
      <c r="E17" s="246"/>
      <c r="F17" s="246"/>
      <c r="G17" s="1169" t="s">
        <v>169</v>
      </c>
      <c r="H17" s="1170"/>
      <c r="I17" s="1170"/>
      <c r="J17" s="1171"/>
      <c r="K17" s="270">
        <v>9216141</v>
      </c>
      <c r="L17" s="270">
        <v>56607</v>
      </c>
      <c r="M17" s="271">
        <v>61636</v>
      </c>
      <c r="N17" s="272">
        <v>-8.1999999999999993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3" t="s">
        <v>485</v>
      </c>
      <c r="H21" s="1164"/>
      <c r="I21" s="1164"/>
      <c r="J21" s="1165"/>
      <c r="K21" s="282">
        <v>5.94</v>
      </c>
      <c r="L21" s="283">
        <v>6.07</v>
      </c>
      <c r="M21" s="284">
        <v>-0.13</v>
      </c>
      <c r="N21" s="251"/>
      <c r="O21" s="285"/>
      <c r="P21" s="281"/>
    </row>
    <row r="22" spans="1:16" s="286" customFormat="1" x14ac:dyDescent="0.15">
      <c r="A22" s="281"/>
      <c r="B22" s="251"/>
      <c r="C22" s="251"/>
      <c r="D22" s="251"/>
      <c r="E22" s="251"/>
      <c r="F22" s="251"/>
      <c r="G22" s="1163" t="s">
        <v>486</v>
      </c>
      <c r="H22" s="1164"/>
      <c r="I22" s="1164"/>
      <c r="J22" s="1165"/>
      <c r="K22" s="287">
        <v>100.8</v>
      </c>
      <c r="L22" s="288">
        <v>100.6</v>
      </c>
      <c r="M22" s="289">
        <v>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2" t="s">
        <v>467</v>
      </c>
      <c r="L30" s="256"/>
      <c r="M30" s="257" t="s">
        <v>468</v>
      </c>
      <c r="N30" s="258"/>
    </row>
    <row r="31" spans="1:16" x14ac:dyDescent="0.15">
      <c r="A31" s="250"/>
      <c r="B31" s="246"/>
      <c r="C31" s="246"/>
      <c r="D31" s="246"/>
      <c r="E31" s="246"/>
      <c r="F31" s="246"/>
      <c r="G31" s="259"/>
      <c r="H31" s="260"/>
      <c r="I31" s="260"/>
      <c r="J31" s="261"/>
      <c r="K31" s="1153"/>
      <c r="L31" s="262" t="s">
        <v>469</v>
      </c>
      <c r="M31" s="263" t="s">
        <v>470</v>
      </c>
      <c r="N31" s="264" t="s">
        <v>471</v>
      </c>
    </row>
    <row r="32" spans="1:16" ht="27" customHeight="1" x14ac:dyDescent="0.15">
      <c r="A32" s="250"/>
      <c r="B32" s="246"/>
      <c r="C32" s="246"/>
      <c r="D32" s="246"/>
      <c r="E32" s="246"/>
      <c r="F32" s="246"/>
      <c r="G32" s="1154" t="s">
        <v>490</v>
      </c>
      <c r="H32" s="1155"/>
      <c r="I32" s="1155"/>
      <c r="J32" s="1156"/>
      <c r="K32" s="296">
        <v>3467578</v>
      </c>
      <c r="L32" s="296">
        <v>21298</v>
      </c>
      <c r="M32" s="297">
        <v>26755</v>
      </c>
      <c r="N32" s="298">
        <v>-20.399999999999999</v>
      </c>
    </row>
    <row r="33" spans="1:16" ht="13.5" customHeight="1" x14ac:dyDescent="0.15">
      <c r="A33" s="250"/>
      <c r="B33" s="246"/>
      <c r="C33" s="246"/>
      <c r="D33" s="246"/>
      <c r="E33" s="246"/>
      <c r="F33" s="246"/>
      <c r="G33" s="1154" t="s">
        <v>491</v>
      </c>
      <c r="H33" s="1155"/>
      <c r="I33" s="1155"/>
      <c r="J33" s="1156"/>
      <c r="K33" s="296" t="s">
        <v>477</v>
      </c>
      <c r="L33" s="296" t="s">
        <v>477</v>
      </c>
      <c r="M33" s="297" t="s">
        <v>477</v>
      </c>
      <c r="N33" s="298" t="s">
        <v>477</v>
      </c>
    </row>
    <row r="34" spans="1:16" ht="27" customHeight="1" x14ac:dyDescent="0.15">
      <c r="A34" s="250"/>
      <c r="B34" s="246"/>
      <c r="C34" s="246"/>
      <c r="D34" s="246"/>
      <c r="E34" s="246"/>
      <c r="F34" s="246"/>
      <c r="G34" s="1154" t="s">
        <v>492</v>
      </c>
      <c r="H34" s="1155"/>
      <c r="I34" s="1155"/>
      <c r="J34" s="1156"/>
      <c r="K34" s="296" t="s">
        <v>477</v>
      </c>
      <c r="L34" s="296" t="s">
        <v>477</v>
      </c>
      <c r="M34" s="297">
        <v>35</v>
      </c>
      <c r="N34" s="298" t="s">
        <v>477</v>
      </c>
    </row>
    <row r="35" spans="1:16" ht="27" customHeight="1" x14ac:dyDescent="0.15">
      <c r="A35" s="250"/>
      <c r="B35" s="246"/>
      <c r="C35" s="246"/>
      <c r="D35" s="246"/>
      <c r="E35" s="246"/>
      <c r="F35" s="246"/>
      <c r="G35" s="1154" t="s">
        <v>493</v>
      </c>
      <c r="H35" s="1155"/>
      <c r="I35" s="1155"/>
      <c r="J35" s="1156"/>
      <c r="K35" s="296">
        <v>2046036</v>
      </c>
      <c r="L35" s="296">
        <v>12567</v>
      </c>
      <c r="M35" s="297">
        <v>6876</v>
      </c>
      <c r="N35" s="298">
        <v>82.8</v>
      </c>
    </row>
    <row r="36" spans="1:16" ht="27" customHeight="1" x14ac:dyDescent="0.15">
      <c r="A36" s="250"/>
      <c r="B36" s="246"/>
      <c r="C36" s="246"/>
      <c r="D36" s="246"/>
      <c r="E36" s="246"/>
      <c r="F36" s="246"/>
      <c r="G36" s="1154" t="s">
        <v>494</v>
      </c>
      <c r="H36" s="1155"/>
      <c r="I36" s="1155"/>
      <c r="J36" s="1156"/>
      <c r="K36" s="296">
        <v>304715</v>
      </c>
      <c r="L36" s="296">
        <v>1872</v>
      </c>
      <c r="M36" s="297">
        <v>711</v>
      </c>
      <c r="N36" s="298">
        <v>163.30000000000001</v>
      </c>
    </row>
    <row r="37" spans="1:16" ht="13.5" customHeight="1" x14ac:dyDescent="0.15">
      <c r="A37" s="250"/>
      <c r="B37" s="246"/>
      <c r="C37" s="246"/>
      <c r="D37" s="246"/>
      <c r="E37" s="246"/>
      <c r="F37" s="246"/>
      <c r="G37" s="1154" t="s">
        <v>495</v>
      </c>
      <c r="H37" s="1155"/>
      <c r="I37" s="1155"/>
      <c r="J37" s="1156"/>
      <c r="K37" s="296">
        <v>138537</v>
      </c>
      <c r="L37" s="296">
        <v>851</v>
      </c>
      <c r="M37" s="297">
        <v>1771</v>
      </c>
      <c r="N37" s="298">
        <v>-51.9</v>
      </c>
    </row>
    <row r="38" spans="1:16" ht="27" customHeight="1" x14ac:dyDescent="0.15">
      <c r="A38" s="250"/>
      <c r="B38" s="246"/>
      <c r="C38" s="246"/>
      <c r="D38" s="246"/>
      <c r="E38" s="246"/>
      <c r="F38" s="246"/>
      <c r="G38" s="1157" t="s">
        <v>496</v>
      </c>
      <c r="H38" s="1158"/>
      <c r="I38" s="1158"/>
      <c r="J38" s="1159"/>
      <c r="K38" s="299" t="s">
        <v>477</v>
      </c>
      <c r="L38" s="299" t="s">
        <v>477</v>
      </c>
      <c r="M38" s="300">
        <v>0</v>
      </c>
      <c r="N38" s="301" t="s">
        <v>477</v>
      </c>
      <c r="O38" s="295"/>
    </row>
    <row r="39" spans="1:16" x14ac:dyDescent="0.15">
      <c r="A39" s="250"/>
      <c r="B39" s="246"/>
      <c r="C39" s="246"/>
      <c r="D39" s="246"/>
      <c r="E39" s="246"/>
      <c r="F39" s="246"/>
      <c r="G39" s="1157" t="s">
        <v>497</v>
      </c>
      <c r="H39" s="1158"/>
      <c r="I39" s="1158"/>
      <c r="J39" s="1159"/>
      <c r="K39" s="302">
        <v>-1518363</v>
      </c>
      <c r="L39" s="302">
        <v>-9326</v>
      </c>
      <c r="M39" s="303">
        <v>-7763</v>
      </c>
      <c r="N39" s="304">
        <v>20.100000000000001</v>
      </c>
      <c r="O39" s="295"/>
    </row>
    <row r="40" spans="1:16" ht="27" customHeight="1" x14ac:dyDescent="0.15">
      <c r="A40" s="250"/>
      <c r="B40" s="246"/>
      <c r="C40" s="246"/>
      <c r="D40" s="246"/>
      <c r="E40" s="246"/>
      <c r="F40" s="246"/>
      <c r="G40" s="1154" t="s">
        <v>498</v>
      </c>
      <c r="H40" s="1155"/>
      <c r="I40" s="1155"/>
      <c r="J40" s="1156"/>
      <c r="K40" s="302">
        <v>-3513951</v>
      </c>
      <c r="L40" s="302">
        <v>-21583</v>
      </c>
      <c r="M40" s="303">
        <v>-22050</v>
      </c>
      <c r="N40" s="304">
        <v>-2.1</v>
      </c>
      <c r="O40" s="295"/>
    </row>
    <row r="41" spans="1:16" x14ac:dyDescent="0.15">
      <c r="A41" s="250"/>
      <c r="B41" s="246"/>
      <c r="C41" s="246"/>
      <c r="D41" s="246"/>
      <c r="E41" s="246"/>
      <c r="F41" s="246"/>
      <c r="G41" s="1160" t="s">
        <v>280</v>
      </c>
      <c r="H41" s="1161"/>
      <c r="I41" s="1161"/>
      <c r="J41" s="1162"/>
      <c r="K41" s="296">
        <v>924552</v>
      </c>
      <c r="L41" s="302">
        <v>5679</v>
      </c>
      <c r="M41" s="303">
        <v>6336</v>
      </c>
      <c r="N41" s="304">
        <v>-10.4</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47" t="s">
        <v>467</v>
      </c>
      <c r="J49" s="1149" t="s">
        <v>502</v>
      </c>
      <c r="K49" s="1150"/>
      <c r="L49" s="1150"/>
      <c r="M49" s="1150"/>
      <c r="N49" s="1151"/>
    </row>
    <row r="50" spans="1:14" x14ac:dyDescent="0.15">
      <c r="A50" s="250"/>
      <c r="B50" s="246"/>
      <c r="C50" s="246"/>
      <c r="D50" s="246"/>
      <c r="E50" s="246"/>
      <c r="F50" s="246"/>
      <c r="G50" s="314"/>
      <c r="H50" s="315"/>
      <c r="I50" s="1148"/>
      <c r="J50" s="316" t="s">
        <v>503</v>
      </c>
      <c r="K50" s="317" t="s">
        <v>504</v>
      </c>
      <c r="L50" s="318" t="s">
        <v>505</v>
      </c>
      <c r="M50" s="319" t="s">
        <v>506</v>
      </c>
      <c r="N50" s="320" t="s">
        <v>507</v>
      </c>
    </row>
    <row r="51" spans="1:14" x14ac:dyDescent="0.15">
      <c r="A51" s="250"/>
      <c r="B51" s="246"/>
      <c r="C51" s="246"/>
      <c r="D51" s="246"/>
      <c r="E51" s="246"/>
      <c r="F51" s="246"/>
      <c r="G51" s="312" t="s">
        <v>508</v>
      </c>
      <c r="H51" s="313"/>
      <c r="I51" s="321">
        <v>3228619</v>
      </c>
      <c r="J51" s="322">
        <v>19525</v>
      </c>
      <c r="K51" s="323">
        <v>-6.1</v>
      </c>
      <c r="L51" s="324">
        <v>39425</v>
      </c>
      <c r="M51" s="325">
        <v>2.1</v>
      </c>
      <c r="N51" s="326">
        <v>-8.1999999999999993</v>
      </c>
    </row>
    <row r="52" spans="1:14" x14ac:dyDescent="0.15">
      <c r="A52" s="250"/>
      <c r="B52" s="246"/>
      <c r="C52" s="246"/>
      <c r="D52" s="246"/>
      <c r="E52" s="246"/>
      <c r="F52" s="246"/>
      <c r="G52" s="327"/>
      <c r="H52" s="328" t="s">
        <v>509</v>
      </c>
      <c r="I52" s="329">
        <v>2234657</v>
      </c>
      <c r="J52" s="330">
        <v>13514</v>
      </c>
      <c r="K52" s="331">
        <v>5</v>
      </c>
      <c r="L52" s="332">
        <v>22414</v>
      </c>
      <c r="M52" s="333">
        <v>-0.1</v>
      </c>
      <c r="N52" s="334">
        <v>5.0999999999999996</v>
      </c>
    </row>
    <row r="53" spans="1:14" x14ac:dyDescent="0.15">
      <c r="A53" s="250"/>
      <c r="B53" s="246"/>
      <c r="C53" s="246"/>
      <c r="D53" s="246"/>
      <c r="E53" s="246"/>
      <c r="F53" s="246"/>
      <c r="G53" s="312" t="s">
        <v>510</v>
      </c>
      <c r="H53" s="313"/>
      <c r="I53" s="321">
        <v>4310454</v>
      </c>
      <c r="J53" s="322">
        <v>26128</v>
      </c>
      <c r="K53" s="323">
        <v>33.799999999999997</v>
      </c>
      <c r="L53" s="324">
        <v>43141</v>
      </c>
      <c r="M53" s="325">
        <v>9.4</v>
      </c>
      <c r="N53" s="326">
        <v>24.4</v>
      </c>
    </row>
    <row r="54" spans="1:14" x14ac:dyDescent="0.15">
      <c r="A54" s="250"/>
      <c r="B54" s="246"/>
      <c r="C54" s="246"/>
      <c r="D54" s="246"/>
      <c r="E54" s="246"/>
      <c r="F54" s="246"/>
      <c r="G54" s="327"/>
      <c r="H54" s="328" t="s">
        <v>509</v>
      </c>
      <c r="I54" s="329">
        <v>3083589</v>
      </c>
      <c r="J54" s="330">
        <v>18691</v>
      </c>
      <c r="K54" s="331">
        <v>38.299999999999997</v>
      </c>
      <c r="L54" s="332">
        <v>21887</v>
      </c>
      <c r="M54" s="333">
        <v>-2.4</v>
      </c>
      <c r="N54" s="334">
        <v>40.700000000000003</v>
      </c>
    </row>
    <row r="55" spans="1:14" x14ac:dyDescent="0.15">
      <c r="A55" s="250"/>
      <c r="B55" s="246"/>
      <c r="C55" s="246"/>
      <c r="D55" s="246"/>
      <c r="E55" s="246"/>
      <c r="F55" s="246"/>
      <c r="G55" s="312" t="s">
        <v>511</v>
      </c>
      <c r="H55" s="313"/>
      <c r="I55" s="321">
        <v>5277499</v>
      </c>
      <c r="J55" s="322">
        <v>32108</v>
      </c>
      <c r="K55" s="323">
        <v>22.9</v>
      </c>
      <c r="L55" s="324">
        <v>45117</v>
      </c>
      <c r="M55" s="325">
        <v>4.5999999999999996</v>
      </c>
      <c r="N55" s="326">
        <v>18.3</v>
      </c>
    </row>
    <row r="56" spans="1:14" x14ac:dyDescent="0.15">
      <c r="A56" s="250"/>
      <c r="B56" s="246"/>
      <c r="C56" s="246"/>
      <c r="D56" s="246"/>
      <c r="E56" s="246"/>
      <c r="F56" s="246"/>
      <c r="G56" s="327"/>
      <c r="H56" s="328" t="s">
        <v>509</v>
      </c>
      <c r="I56" s="329">
        <v>3008737</v>
      </c>
      <c r="J56" s="330">
        <v>18305</v>
      </c>
      <c r="K56" s="331">
        <v>-2.1</v>
      </c>
      <c r="L56" s="332">
        <v>25589</v>
      </c>
      <c r="M56" s="333">
        <v>16.899999999999999</v>
      </c>
      <c r="N56" s="334">
        <v>-19</v>
      </c>
    </row>
    <row r="57" spans="1:14" x14ac:dyDescent="0.15">
      <c r="A57" s="250"/>
      <c r="B57" s="246"/>
      <c r="C57" s="246"/>
      <c r="D57" s="246"/>
      <c r="E57" s="246"/>
      <c r="F57" s="246"/>
      <c r="G57" s="312" t="s">
        <v>512</v>
      </c>
      <c r="H57" s="313"/>
      <c r="I57" s="321">
        <v>5015840</v>
      </c>
      <c r="J57" s="322">
        <v>30663</v>
      </c>
      <c r="K57" s="323">
        <v>-4.5</v>
      </c>
      <c r="L57" s="324">
        <v>39951</v>
      </c>
      <c r="M57" s="325">
        <v>-11.5</v>
      </c>
      <c r="N57" s="326">
        <v>7</v>
      </c>
    </row>
    <row r="58" spans="1:14" x14ac:dyDescent="0.15">
      <c r="A58" s="250"/>
      <c r="B58" s="246"/>
      <c r="C58" s="246"/>
      <c r="D58" s="246"/>
      <c r="E58" s="246"/>
      <c r="F58" s="246"/>
      <c r="G58" s="327"/>
      <c r="H58" s="328" t="s">
        <v>509</v>
      </c>
      <c r="I58" s="329">
        <v>3794557</v>
      </c>
      <c r="J58" s="330">
        <v>23197</v>
      </c>
      <c r="K58" s="331">
        <v>26.7</v>
      </c>
      <c r="L58" s="332">
        <v>22555</v>
      </c>
      <c r="M58" s="333">
        <v>-11.9</v>
      </c>
      <c r="N58" s="334">
        <v>38.6</v>
      </c>
    </row>
    <row r="59" spans="1:14" x14ac:dyDescent="0.15">
      <c r="A59" s="250"/>
      <c r="B59" s="246"/>
      <c r="C59" s="246"/>
      <c r="D59" s="246"/>
      <c r="E59" s="246"/>
      <c r="F59" s="246"/>
      <c r="G59" s="312" t="s">
        <v>513</v>
      </c>
      <c r="H59" s="313"/>
      <c r="I59" s="321">
        <v>4759255</v>
      </c>
      <c r="J59" s="322">
        <v>29232</v>
      </c>
      <c r="K59" s="323">
        <v>-4.7</v>
      </c>
      <c r="L59" s="324">
        <v>39893</v>
      </c>
      <c r="M59" s="325">
        <v>-0.1</v>
      </c>
      <c r="N59" s="326">
        <v>-4.5999999999999996</v>
      </c>
    </row>
    <row r="60" spans="1:14" x14ac:dyDescent="0.15">
      <c r="A60" s="250"/>
      <c r="B60" s="246"/>
      <c r="C60" s="246"/>
      <c r="D60" s="246"/>
      <c r="E60" s="246"/>
      <c r="F60" s="246"/>
      <c r="G60" s="327"/>
      <c r="H60" s="328" t="s">
        <v>509</v>
      </c>
      <c r="I60" s="335">
        <v>3474945</v>
      </c>
      <c r="J60" s="330">
        <v>21344</v>
      </c>
      <c r="K60" s="331">
        <v>-8</v>
      </c>
      <c r="L60" s="332">
        <v>26170</v>
      </c>
      <c r="M60" s="333">
        <v>16</v>
      </c>
      <c r="N60" s="334">
        <v>-24</v>
      </c>
    </row>
    <row r="61" spans="1:14" x14ac:dyDescent="0.15">
      <c r="A61" s="250"/>
      <c r="B61" s="246"/>
      <c r="C61" s="246"/>
      <c r="D61" s="246"/>
      <c r="E61" s="246"/>
      <c r="F61" s="246"/>
      <c r="G61" s="312" t="s">
        <v>514</v>
      </c>
      <c r="H61" s="336"/>
      <c r="I61" s="337">
        <v>4518333</v>
      </c>
      <c r="J61" s="338">
        <v>27531</v>
      </c>
      <c r="K61" s="339">
        <v>8.3000000000000007</v>
      </c>
      <c r="L61" s="340">
        <v>41505</v>
      </c>
      <c r="M61" s="341">
        <v>0.9</v>
      </c>
      <c r="N61" s="326">
        <v>7.4</v>
      </c>
    </row>
    <row r="62" spans="1:14" x14ac:dyDescent="0.15">
      <c r="A62" s="250"/>
      <c r="B62" s="246"/>
      <c r="C62" s="246"/>
      <c r="D62" s="246"/>
      <c r="E62" s="246"/>
      <c r="F62" s="246"/>
      <c r="G62" s="327"/>
      <c r="H62" s="328" t="s">
        <v>509</v>
      </c>
      <c r="I62" s="329">
        <v>3119297</v>
      </c>
      <c r="J62" s="330">
        <v>19010</v>
      </c>
      <c r="K62" s="331">
        <v>12</v>
      </c>
      <c r="L62" s="332">
        <v>23723</v>
      </c>
      <c r="M62" s="333">
        <v>3.7</v>
      </c>
      <c r="N62" s="334">
        <v>8.3000000000000007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99" bottom="0.39370078740157499" header="0.196850393700787" footer="0.196850393700787"/>
  <pageSetup paperSize="9" scale="60" orientation="landscape" cellComments="atEnd"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12.18</v>
      </c>
      <c r="G47" s="12">
        <v>12.05</v>
      </c>
      <c r="H47" s="12">
        <v>11.54</v>
      </c>
      <c r="I47" s="12">
        <v>10.37</v>
      </c>
      <c r="J47" s="13">
        <v>10.79</v>
      </c>
    </row>
    <row r="48" spans="2:10" ht="57.75" customHeight="1" x14ac:dyDescent="0.15">
      <c r="B48" s="14"/>
      <c r="C48" s="1174" t="s">
        <v>4</v>
      </c>
      <c r="D48" s="1174"/>
      <c r="E48" s="1175"/>
      <c r="F48" s="15">
        <v>11.2</v>
      </c>
      <c r="G48" s="16">
        <v>8.25</v>
      </c>
      <c r="H48" s="16">
        <v>8.14</v>
      </c>
      <c r="I48" s="16">
        <v>9.76</v>
      </c>
      <c r="J48" s="17">
        <v>5.51</v>
      </c>
    </row>
    <row r="49" spans="2:10" ht="57.75" customHeight="1" thickBot="1" x14ac:dyDescent="0.2">
      <c r="B49" s="18"/>
      <c r="C49" s="1176" t="s">
        <v>5</v>
      </c>
      <c r="D49" s="1176"/>
      <c r="E49" s="1177"/>
      <c r="F49" s="19">
        <v>1.31</v>
      </c>
      <c r="G49" s="20" t="s">
        <v>521</v>
      </c>
      <c r="H49" s="20" t="s">
        <v>522</v>
      </c>
      <c r="I49" s="20" t="s">
        <v>523</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2018-10-16T11:02:27Z</cp:lastPrinted>
  <dcterms:created xsi:type="dcterms:W3CDTF">2018-01-24T04:36:54Z</dcterms:created>
  <dcterms:modified xsi:type="dcterms:W3CDTF">2018-10-30T04:04:01Z</dcterms:modified>
  <cp:category/>
</cp:coreProperties>
</file>