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07藤沢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concurrentManualCount="2"/>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BW36" i="9"/>
  <c r="BE36" i="9"/>
  <c r="AM36" i="9"/>
  <c r="BE35" i="9"/>
  <c r="BE34" i="9"/>
  <c r="C34" i="9"/>
  <c r="C35" i="9" s="1"/>
  <c r="C36" i="9" l="1"/>
  <c r="C37"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W34" i="9" l="1"/>
  <c r="BW35" i="9" s="1"/>
  <c r="CO34" i="9"/>
  <c r="CO35" i="9" s="1"/>
  <c r="CO36" i="9" s="1"/>
  <c r="CO37" i="9" s="1"/>
  <c r="CO38" i="9" s="1"/>
  <c r="CO39" i="9" s="1"/>
  <c r="CO40" i="9" s="1"/>
  <c r="CO41" i="9" s="1"/>
  <c r="CO42" i="9" s="1"/>
</calcChain>
</file>

<file path=xl/sharedStrings.xml><?xml version="1.0" encoding="utf-8"?>
<sst xmlns="http://schemas.openxmlformats.org/spreadsheetml/2006/main" count="1087" uniqueCount="574">
  <si>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</si>
  <si>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</si>
  <si>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</si>
  <si>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</si>
  <si>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</si>
  <si>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</si>
  <si>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</si>
  <si>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</si>
  <si>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</si>
  <si>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</si>
  <si>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</si>
  <si>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</si>
  <si>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</si>
  <si>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</si>
  <si>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</si>
  <si>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</si>
  <si>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</si>
  <si>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</si>
  <si>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</si>
  <si>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</si>
  <si>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</si>
  <si>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</si>
  <si>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</si>
  <si>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</si>
  <si>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</si>
  <si>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</si>
  <si>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</si>
  <si>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</si>
  <si>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</si>
  <si>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</si>
  <si>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</si>
  <si>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</si>
  <si>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</si>
  <si>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</si>
  <si>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</si>
  <si>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</si>
  <si>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</si>
  <si>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</si>
  <si>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</si>
  <si>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</si>
  <si>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</si>
  <si>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</si>
  <si>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</si>
  <si>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</si>
  <si>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</si>
  <si>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</si>
  <si>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</si>
  <si>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</si>
  <si>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</si>
  <si>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</si>
  <si>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</si>
  <si>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</si>
  <si>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</si>
  <si>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</si>
  <si>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</si>
  <si>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</si>
  <si>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</si>
  <si>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</si>
  <si>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</si>
  <si>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</si>
  <si>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</si>
  <si>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</si>
  <si>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</si>
  <si>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</si>
  <si>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</si>
  <si>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</si>
  <si>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</si>
  <si>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</si>
  <si>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</si>
  <si>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</si>
  <si>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</si>
  <si>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</si>
  <si>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</si>
  <si>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</si>
  <si>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</si>
  <si>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</si>
  <si>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</si>
  <si>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</si>
  <si>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</si>
  <si>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</si>
  <si>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</si>
  <si>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</si>
  <si>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</si>
  <si>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</si>
  <si>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</si>
  <si>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</si>
  <si>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</si>
  <si>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</si>
  <si>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</si>
  <si>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</si>
  <si>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</si>
  <si>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</si>
  <si>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</si>
  <si>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</si>
  <si>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</si>
  <si>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</si>
  <si>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</si>
  <si>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</si>
  <si>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</si>
  <si>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</si>
  <si>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</si>
  <si>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</si>
  <si>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</si>
  <si>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</si>
  <si>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</si>
  <si>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</si>
  <si>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</si>
  <si>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</si>
  <si>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</si>
  <si>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</si>
  <si>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</si>
  <si>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</si>
  <si>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</si>
  <si>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</si>
  <si>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</si>
  <si>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</si>
  <si>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</si>
  <si>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</si>
  <si>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</si>
  <si>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</si>
  <si>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</si>
  <si>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</si>
  <si>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</si>
  <si>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</si>
  <si>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</si>
  <si>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</si>
  <si>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</si>
  <si>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</si>
  <si>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</si>
  <si>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</si>
  <si>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</si>
  <si>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</si>
  <si>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</si>
  <si>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</si>
  <si>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</si>
  <si>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</si>
  <si>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</si>
  <si>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</si>
  <si>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</si>
  <si>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</si>
  <si>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</si>
  <si>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</si>
  <si>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</si>
  <si>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</si>
  <si>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</si>
  <si>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</si>
  <si>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</si>
  <si>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</si>
  <si>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</si>
  <si>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</si>
  <si>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</si>
  <si>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</si>
  <si>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</si>
  <si>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</si>
  <si>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</si>
  <si>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</si>
  <si>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</si>
  <si>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</si>
  <si>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</si>
  <si>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</si>
  <si>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</si>
  <si>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</si>
  <si>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</si>
  <si>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</si>
  <si>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</si>
  <si>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</si>
  <si>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</si>
  <si>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</si>
  <si>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</si>
  <si>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</si>
  <si>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</si>
  <si>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</si>
  <si>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</si>
  <si>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</si>
  <si>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</si>
  <si>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</si>
  <si>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</si>
  <si>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</si>
  <si>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</si>
  <si>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</si>
  <si>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</si>
  <si>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</si>
  <si>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</si>
  <si>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</si>
  <si>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</si>
  <si>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</si>
  <si>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</si>
  <si>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</si>
  <si>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</si>
  <si>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</si>
  <si>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</si>
  <si>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</si>
  <si>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</si>
  <si>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</si>
  <si>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</si>
  <si>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</si>
  <si>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</si>
  <si>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神奈川県藤沢市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</si>
  <si>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</si>
  <si>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</si>
  <si>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</si>
  <si>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</si>
  <si>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</si>
  <si>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</si>
  <si>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</si>
  <si>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</si>
  <si>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</si>
  <si>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</si>
  <si>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</si>
  <si>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</si>
  <si>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</si>
  <si>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</si>
  <si>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</si>
  <si>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</si>
  <si>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</si>
  <si>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</si>
  <si>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</si>
  <si>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</si>
  <si>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</si>
  <si>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</si>
  <si>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</si>
  <si>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</si>
  <si>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</si>
  <si>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</si>
  <si>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</si>
  <si>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</si>
  <si>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</si>
  <si>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</si>
  <si>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</si>
  <si>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</si>
  <si>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</si>
  <si>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</si>
  <si>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</si>
  <si>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</si>
  <si>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</si>
  <si>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</si>
  <si>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</si>
  <si>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</si>
  <si>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</si>
  <si>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</si>
  <si>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</si>
  <si>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</si>
  <si>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</si>
  <si>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</si>
  <si>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</si>
  <si>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</si>
  <si>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</si>
  <si>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</si>
  <si>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</si>
  <si>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</si>
  <si>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</si>
  <si>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</si>
  <si>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</si>
  <si>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</si>
  <si>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</si>
  <si>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</si>
  <si>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</si>
  <si>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</si>
  <si>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</si>
  <si>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</si>
  <si>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</si>
  <si>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</si>
  <si>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</si>
  <si>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</si>
  <si>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</si>
  <si>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</si>
  <si>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</si>
  <si>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</si>
  <si>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</si>
  <si>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</si>
  <si>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</si>
  <si>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</si>
  <si>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</si>
  <si>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</si>
  <si>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</si>
  <si>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</si>
  <si>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</si>
  <si>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</si>
  <si>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</si>
  <si>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</si>
  <si>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</si>
  <si>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</si>
  <si>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</si>
  <si>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</si>
  <si>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</si>
  <si>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</si>
  <si>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</si>
  <si>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</si>
  <si>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</si>
  <si>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</si>
  <si>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</si>
  <si>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</si>
  <si>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</si>
  <si>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</si>
  <si>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</si>
  <si>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</si>
  <si>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</si>
  <si>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</si>
  <si>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</si>
  <si>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</si>
  <si>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</si>
  <si>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</si>
  <si>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</si>
  <si>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</si>
  <si>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</si>
  <si>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</si>
  <si>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</si>
  <si>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</si>
  <si>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</si>
  <si>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</si>
  <si>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</si>
  <si>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</si>
  <si>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</si>
  <si>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</si>
  <si>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</si>
  <si>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</si>
  <si>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</si>
  <si>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</si>
  <si>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</si>
  <si>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</si>
  <si>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</si>
  <si>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</si>
  <si>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</si>
  <si>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</si>
  <si>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</si>
  <si>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</si>
  <si>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</si>
  <si>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</si>
  <si>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</si>
  <si>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</si>
  <si>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</si>
  <si>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</si>
  <si>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</si>
  <si>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</si>
  <si>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</si>
  <si>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</si>
  <si>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</si>
  <si>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</si>
  <si>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</si>
  <si>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</si>
  <si>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</si>
  <si>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</si>
  <si>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</si>
  <si>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</si>
  <si>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</si>
  <si>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</si>
  <si>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神奈川県藤沢市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</si>
  <si>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</si>
  <si>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</si>
  <si>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</si>
  <si>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</si>
  <si>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</si>
  <si>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</si>
  <si>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</si>
  <si>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</si>
  <si>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</si>
  <si>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</si>
  <si>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</si>
  <si>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</si>
  <si>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</si>
  <si>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</si>
  <si>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</si>
  <si>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</si>
  <si>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</si>
  <si>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</si>
  <si>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</si>
  <si>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</si>
  <si>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</si>
  <si>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</si>
  <si>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</si>
  <si>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</si>
  <si>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</si>
  <si>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</si>
  <si>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</si>
  <si>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</si>
  <si>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</si>
  <si>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</si>
  <si>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</si>
  <si>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</si>
  <si>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</si>
  <si>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</si>
  <si>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</si>
  <si>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</si>
  <si>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</si>
  <si>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</si>
  <si>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</si>
  <si>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</si>
  <si>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下水道事業費特別会計</t>
    <phoneticPr fontId="5"/>
  </si>
  <si>
    <t>法適用企業</t>
    <phoneticPr fontId="5"/>
  </si>
  <si>
    <t>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</si>
  <si>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</si>
  <si>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</si>
  <si>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</si>
  <si>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</si>
  <si>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</si>
  <si>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</si>
  <si>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</si>
  <si>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</si>
  <si>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</si>
  <si>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</si>
  <si>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</si>
  <si>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</si>
  <si>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</si>
  <si>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</si>
  <si>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</si>
  <si>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</si>
  <si>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</si>
  <si>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</si>
  <si>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</si>
  <si>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</si>
  <si>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</si>
  <si>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</si>
  <si>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</si>
  <si>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</si>
  <si>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</si>
  <si>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</si>
  <si>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</si>
  <si>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</si>
  <si>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</si>
  <si>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</si>
  <si>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</si>
  <si>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</si>
  <si>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</si>
  <si>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</si>
  <si>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</si>
  <si>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</si>
  <si>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</si>
  <si>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</si>
  <si>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</si>
  <si>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</si>
  <si>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</si>
  <si>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</si>
  <si>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</si>
  <si>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</si>
  <si>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</si>
  <si>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</si>
  <si>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</si>
  <si>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</si>
  <si>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</si>
  <si>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</si>
  <si>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</si>
  <si>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</si>
  <si>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</si>
  <si>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</si>
  <si>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</si>
  <si>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</si>
  <si>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</si>
  <si>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湘南台駐車場事業費特別会計</t>
    <phoneticPr fontId="5"/>
  </si>
  <si>
    <t>(Ｆ)</t>
    <phoneticPr fontId="5"/>
  </si>
  <si>
    <t>介護保険事業費特別会計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</si>
  <si>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</si>
  <si>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</si>
  <si>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</si>
  <si>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</si>
  <si>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</si>
  <si>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</si>
  <si>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</si>
  <si>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</si>
  <si>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</si>
  <si>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</si>
  <si>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</si>
  <si>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</si>
  <si>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</si>
  <si>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</si>
  <si>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</si>
  <si>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</si>
  <si>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</si>
  <si>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</si>
  <si>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</si>
  <si>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</si>
  <si>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</si>
  <si>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</si>
  <si>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</si>
  <si>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</si>
  <si>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</si>
  <si>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</si>
  <si>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</si>
  <si>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</si>
  <si>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</si>
  <si>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</si>
  <si>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</si>
  <si>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</si>
  <si>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</si>
  <si>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</si>
  <si>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</si>
  <si>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</si>
  <si>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</si>
  <si>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</si>
  <si>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</si>
  <si>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</si>
  <si>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</si>
  <si>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</si>
  <si>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</si>
  <si>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</si>
  <si>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</si>
  <si>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</si>
  <si>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</si>
  <si>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</si>
  <si>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</si>
  <si>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</si>
  <si>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</si>
  <si>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</si>
  <si>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</si>
  <si>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</si>
  <si>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</si>
  <si>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</si>
  <si>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</si>
  <si>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</si>
  <si>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</si>
  <si>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</si>
  <si>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</si>
  <si>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</si>
  <si>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</si>
  <si>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</si>
  <si>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</si>
  <si>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</si>
  <si>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</si>
  <si>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</si>
  <si>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</si>
  <si>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</si>
  <si>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</si>
  <si>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</si>
  <si>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</si>
  <si>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</si>
  <si>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</si>
  <si>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</si>
  <si>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</si>
  <si>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</si>
  <si>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</si>
  <si>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</si>
  <si>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</si>
  <si>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5.92</t>
  </si>
  <si>
    <t>市民病院事業会計</t>
  </si>
  <si>
    <t>一般会計</t>
  </si>
  <si>
    <t>国民健康保険事業費特別会計</t>
  </si>
  <si>
    <t>下水道事業費特別会計</t>
  </si>
  <si>
    <t>介護保険事業費特別会計</t>
  </si>
  <si>
    <t>北部第二（三地区）土地区画整理事業費特別会計</t>
  </si>
  <si>
    <t>柄沢特定土地区画整理事業費特別会計</t>
  </si>
  <si>
    <t>後期高齢者医療事業費特別会計</t>
  </si>
  <si>
    <t>その他会計（赤字）</t>
  </si>
  <si>
    <t>その他会計（黒字）</t>
  </si>
  <si>
    <t>-</t>
    <phoneticPr fontId="2"/>
  </si>
  <si>
    <t>-</t>
    <phoneticPr fontId="2"/>
  </si>
  <si>
    <t>-</t>
    <phoneticPr fontId="2"/>
  </si>
  <si>
    <t>-</t>
    <phoneticPr fontId="2"/>
  </si>
  <si>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</si>
  <si>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</si>
  <si>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</si>
  <si>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</si>
  <si>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藤沢市土地開発公社</t>
    <rPh sb="0" eb="3">
      <t>フジサワシ</t>
    </rPh>
    <rPh sb="3" eb="5">
      <t>トチ</t>
    </rPh>
    <rPh sb="5" eb="7">
      <t>カイハツ</t>
    </rPh>
    <rPh sb="7" eb="9">
      <t>コウシャ</t>
    </rPh>
    <phoneticPr fontId="2"/>
  </si>
  <si>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2"/>
  </si>
  <si>
    <t>（公益財団法人）藤沢市まちづくり協会</t>
    <rPh sb="1" eb="3">
      <t>コウエキ</t>
    </rPh>
    <rPh sb="3" eb="5">
      <t>ザイダン</t>
    </rPh>
    <rPh sb="5" eb="7">
      <t>ホウジン</t>
    </rPh>
    <rPh sb="8" eb="11">
      <t>フジサワシ</t>
    </rPh>
    <rPh sb="16" eb="18">
      <t>キョウカイ</t>
    </rPh>
    <phoneticPr fontId="2"/>
  </si>
  <si>
    <t>（公益財団法人）藤沢市みらい創造財団</t>
    <rPh sb="1" eb="3">
      <t>コウエキ</t>
    </rPh>
    <rPh sb="3" eb="5">
      <t>ザイダン</t>
    </rPh>
    <rPh sb="5" eb="7">
      <t>ホウジン</t>
    </rPh>
    <rPh sb="8" eb="11">
      <t>フジサワシ</t>
    </rPh>
    <rPh sb="14" eb="16">
      <t>ソウゾウ</t>
    </rPh>
    <rPh sb="16" eb="18">
      <t>ザイダン</t>
    </rPh>
    <phoneticPr fontId="2"/>
  </si>
  <si>
    <t>（財）藤沢市開発経営公社</t>
    <rPh sb="1" eb="2">
      <t>ザイ</t>
    </rPh>
    <rPh sb="3" eb="6">
      <t>フジサワシ</t>
    </rPh>
    <rPh sb="6" eb="8">
      <t>カイハツ</t>
    </rPh>
    <rPh sb="8" eb="10">
      <t>ケイエイ</t>
    </rPh>
    <rPh sb="10" eb="12">
      <t>コウシャ</t>
    </rPh>
    <phoneticPr fontId="2"/>
  </si>
  <si>
    <t>藤沢市市民会館サービス・センター（株）</t>
    <rPh sb="0" eb="3">
      <t>フジサワシ</t>
    </rPh>
    <rPh sb="3" eb="5">
      <t>シミン</t>
    </rPh>
    <rPh sb="5" eb="7">
      <t>カイカン</t>
    </rPh>
    <rPh sb="17" eb="18">
      <t>カブ</t>
    </rPh>
    <phoneticPr fontId="2"/>
  </si>
  <si>
    <t>（公益財団法人）かながわ海岸美化財団</t>
    <rPh sb="12" eb="14">
      <t>カイガン</t>
    </rPh>
    <rPh sb="14" eb="16">
      <t>ビカ</t>
    </rPh>
    <rPh sb="16" eb="18">
      <t>ザイダン</t>
    </rPh>
    <phoneticPr fontId="2"/>
  </si>
  <si>
    <t>（株）藤沢市興業公社</t>
    <rPh sb="1" eb="2">
      <t>カブ</t>
    </rPh>
    <rPh sb="3" eb="6">
      <t>フジサワシ</t>
    </rPh>
    <rPh sb="6" eb="8">
      <t>コウギョウ</t>
    </rPh>
    <rPh sb="8" eb="10">
      <t>コウシャ</t>
    </rPh>
    <phoneticPr fontId="2"/>
  </si>
  <si>
    <t>（公益財団法人）湘南産業振興財団</t>
    <rPh sb="8" eb="10">
      <t>ショウナン</t>
    </rPh>
    <rPh sb="10" eb="12">
      <t>サンギョウ</t>
    </rPh>
    <rPh sb="12" eb="14">
      <t>シンコウ</t>
    </rPh>
    <rPh sb="14" eb="16">
      <t>ザイダン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</si>
  <si>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</si>
  <si>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</si>
  <si>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</si>
  <si>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</si>
  <si>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</si>
  <si>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</si>
  <si>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</si>
  <si>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</si>
  <si>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</si>
  <si>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</si>
  <si>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</si>
  <si>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</si>
  <si>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して、公共施設等の老朽化が進む一方で、その対策に慎重に取り組んできたことから、将来負担比率が低く、有形固定資産減価償却率が高い状況にあった。平成２８年度から市庁舎再整備を開始しており、将来負担比率が上昇することとなる。</t>
    <rPh sb="28" eb="30">
      <t>タイサク</t>
    </rPh>
    <rPh sb="53" eb="54">
      <t>ヒク</t>
    </rPh>
    <rPh sb="56" eb="58">
      <t>ユウケイ</t>
    </rPh>
    <rPh sb="58" eb="60">
      <t>コテイ</t>
    </rPh>
    <rPh sb="60" eb="62">
      <t>シサン</t>
    </rPh>
    <rPh sb="62" eb="64">
      <t>ゲンカ</t>
    </rPh>
    <rPh sb="64" eb="66">
      <t>ショウキャク</t>
    </rPh>
    <rPh sb="66" eb="67">
      <t>リツ</t>
    </rPh>
    <rPh sb="68" eb="69">
      <t>タカ</t>
    </rPh>
    <rPh sb="70" eb="72">
      <t>ジョウキョウ</t>
    </rPh>
    <rPh sb="77" eb="79">
      <t>ヘイセイ</t>
    </rPh>
    <rPh sb="81" eb="83">
      <t>ネンド</t>
    </rPh>
    <rPh sb="85" eb="88">
      <t>シチョウシャ</t>
    </rPh>
    <rPh sb="88" eb="91">
      <t>サイセイビ</t>
    </rPh>
    <rPh sb="92" eb="94">
      <t>カイシ</t>
    </rPh>
    <rPh sb="99" eb="101">
      <t>ショウライ</t>
    </rPh>
    <rPh sb="101" eb="103">
      <t>フタン</t>
    </rPh>
    <rPh sb="103" eb="105">
      <t>ヒリツ</t>
    </rPh>
    <rPh sb="106" eb="108">
      <t>ジョウショウ</t>
    </rPh>
    <phoneticPr fontId="5"/>
  </si>
  <si>
    <t>有形固定資産減価償却率</t>
    <phoneticPr fontId="5"/>
  </si>
  <si>
    <t>将来負担比率、実質公債費比率ともに、類似団体と比較しても相対的に低い数値で推移してきていたが、東日本大震災で一部損壊した庁舎の再整備を開始したことにより、平成２８年度の将来負担比率が上昇している。今後、元利償還金の発生により、実質公債費比率は更に上昇するもの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</si>
</sst>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34616</c:v>
                </c:pt>
                <c:pt idx="1">
                  <c:v>26384</c:v>
                </c:pt>
                <c:pt idx="2">
                  <c:v>34315</c:v>
                </c:pt>
                <c:pt idx="3">
                  <c:v>39470</c:v>
                </c:pt>
                <c:pt idx="4">
                  <c:v>37134</c:v>
                </c:pt>
              </c:numCache>
            </c:numRef>
          </c:val>
          <c:smooth val="0"/>
        </c:ser>
        <c:dLbls>
          <c:showLegendKey val="0"/>
          <c:showVal val="0"/>
          <c:showCatName val="0"/>
          <c:showSerName val="0"/>
          <c:showPercent val="0"/>
          <c:showBubbleSize val="0"/>
        </c:dLbls>
        <c:marker val="1"/>
        <c:smooth val="0"/>
        <c:axId val="148359968"/>
        <c:axId val="461797200"/>
      </c:lineChart>
      <c:catAx>
        <c:axId val="14835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797200"/>
        <c:crosses val="autoZero"/>
        <c:auto val="1"/>
        <c:lblAlgn val="ctr"/>
        <c:lblOffset val="100"/>
        <c:tickLblSkip val="1"/>
        <c:tickMarkSkip val="1"/>
        <c:noMultiLvlLbl val="0"/>
      </c:catAx>
      <c:valAx>
        <c:axId val="4617972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5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10.31</c:v>
                </c:pt>
                <c:pt idx="1">
                  <c:v>13.86</c:v>
                </c:pt>
                <c:pt idx="2">
                  <c:v>5.55</c:v>
                </c:pt>
                <c:pt idx="3">
                  <c:v>6.18</c:v>
                </c:pt>
                <c:pt idx="4">
                  <c:v>5.15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10.76</c:v>
                </c:pt>
                <c:pt idx="1">
                  <c:v>10.56</c:v>
                </c:pt>
                <c:pt idx="2">
                  <c:v>10.82</c:v>
                </c:pt>
                <c:pt idx="3">
                  <c:v>10.99</c:v>
                </c:pt>
                <c:pt idx="4">
                  <c:v>11.99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1794064"/>
        <c:axId val="46179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1.42</c:v>
                </c:pt>
                <c:pt idx="1">
                  <c:v>3.76</c:v>
                </c:pt>
                <c:pt idx="2">
                  <c:v>-5.92</c:v>
                </c:pt>
                <c:pt idx="3">
                  <c:v>0.13</c:v>
                </c:pt>
                <c:pt idx="4">
                  <c:v>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1794064"/>
        <c:axId val="461796416"/>
      </c:lineChart>
      <c:catAx>
        <c:axId val="46179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1796416"/>
        <c:crosses val="autoZero"/>
        <c:auto val="1"/>
        <c:lblAlgn val="ctr"/>
        <c:lblOffset val="100"/>
        <c:tickLblSkip val="1"/>
        <c:tickMarkSkip val="1"/>
        <c:noMultiLvlLbl val="0"/>
      </c:catAx>
      <c:valAx>
        <c:axId val="46179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9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0.69</c:v>
                </c:pt>
                <c:pt idx="2">
                  <c:v>#N/A</c:v>
                </c:pt>
                <c:pt idx="3">
                  <c:v>0.67</c:v>
                </c:pt>
                <c:pt idx="4">
                  <c:v>#N/A</c:v>
                </c:pt>
                <c:pt idx="5">
                  <c:v>0.56999999999999995</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0.19</c:v>
                </c:pt>
                <c:pt idx="2">
                  <c:v>#N/A</c:v>
                </c:pt>
                <c:pt idx="3">
                  <c:v>0.17</c:v>
                </c:pt>
                <c:pt idx="4">
                  <c:v>#N/A</c:v>
                </c:pt>
                <c:pt idx="5">
                  <c:v>0.19</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柄沢特定土地区画整理事業費特別会計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0.35</c:v>
                </c:pt>
                <c:pt idx="2">
                  <c:v>#N/A</c:v>
                </c:pt>
                <c:pt idx="3">
                  <c:v>0.23</c:v>
                </c:pt>
                <c:pt idx="4">
                  <c:v>#N/A</c:v>
                </c:pt>
                <c:pt idx="5">
                  <c:v>0.27</c:v>
                </c:pt>
                <c:pt idx="6">
                  <c:v>#N/A</c:v>
                </c:pt>
                <c:pt idx="7">
                  <c:v>0.23</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0.15</c:v>
                </c:pt>
                <c:pt idx="4">
                  <c:v>#N/A</c:v>
                </c:pt>
                <c:pt idx="5">
                  <c:v>0.2</c:v>
                </c:pt>
                <c:pt idx="6">
                  <c:v>#N/A</c:v>
                </c:pt>
                <c:pt idx="7">
                  <c:v>0.82</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0.71</c:v>
                </c:pt>
                <c:pt idx="2">
                  <c:v>#N/A</c:v>
                </c:pt>
                <c:pt idx="3">
                  <c:v>1.01</c:v>
                </c:pt>
                <c:pt idx="4">
                  <c:v>#N/A</c:v>
                </c:pt>
                <c:pt idx="5">
                  <c:v>0.67</c:v>
                </c:pt>
                <c:pt idx="6">
                  <c:v>#N/A</c:v>
                </c:pt>
                <c:pt idx="7">
                  <c:v>0.87</c:v>
                </c:pt>
                <c:pt idx="8">
                  <c:v>#N/A</c:v>
                </c:pt>
                <c:pt idx="9">
                  <c:v>1.06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1.1200000000000001</c:v>
                </c:pt>
                <c:pt idx="2">
                  <c:v>#N/A</c:v>
                </c:pt>
                <c:pt idx="3">
                  <c:v>1</c:v>
                </c:pt>
                <c:pt idx="4">
                  <c:v>#N/A</c:v>
                </c:pt>
                <c:pt idx="5">
                  <c:v>0.99</c:v>
                </c:pt>
                <c:pt idx="6">
                  <c:v>#N/A</c:v>
                </c:pt>
                <c:pt idx="7">
                  <c:v>1.86</c:v>
                </c:pt>
                <c:pt idx="8">
                  <c:v>#N/A</c:v>
                </c:pt>
                <c:pt idx="9">
                  <c:v>1.94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2.99</c:v>
                </c:pt>
                <c:pt idx="2">
                  <c:v>#N/A</c:v>
                </c:pt>
                <c:pt idx="3">
                  <c:v>2.79</c:v>
                </c:pt>
                <c:pt idx="4">
                  <c:v>#N/A</c:v>
                </c:pt>
                <c:pt idx="5">
                  <c:v>2.42</c:v>
                </c:pt>
                <c:pt idx="6">
                  <c:v>#N/A</c:v>
                </c:pt>
                <c:pt idx="7">
                  <c:v>2.76</c:v>
                </c:pt>
                <c:pt idx="8">
                  <c:v>#N/A</c:v>
                </c:pt>
                <c:pt idx="9">
                  <c:v>3.49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10.23</c:v>
                </c:pt>
                <c:pt idx="2">
                  <c:v>#N/A</c:v>
                </c:pt>
                <c:pt idx="3">
                  <c:v>13.79</c:v>
                </c:pt>
                <c:pt idx="4">
                  <c:v>#N/A</c:v>
                </c:pt>
                <c:pt idx="5">
                  <c:v>5.49</c:v>
                </c:pt>
                <c:pt idx="6">
                  <c:v>#N/A</c:v>
                </c:pt>
                <c:pt idx="7">
                  <c:v>6.1</c:v>
                </c:pt>
                <c:pt idx="8">
                  <c:v>#N/A</c:v>
                </c:pt>
                <c:pt idx="9">
                  <c:v>5.08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c:v>
                </c:pt>
                <c:pt idx="2">
                  <c:v>#N/A</c:v>
                </c:pt>
                <c:pt idx="3">
                  <c:v>8.7799999999999994</c:v>
                </c:pt>
                <c:pt idx="4">
                  <c:v>#N/A</c:v>
                </c:pt>
                <c:pt idx="5">
                  <c:v>8.1199999999999992</c:v>
                </c:pt>
                <c:pt idx="6">
                  <c:v>#N/A</c:v>
                </c:pt>
                <c:pt idx="7">
                  <c:v>6.21</c:v>
                </c:pt>
                <c:pt idx="8">
                  <c:v>#N/A</c:v>
                </c:pt>
                <c:pt idx="9">
                  <c:v>6.77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1797592"/>
        <c:axId val="461791712"/>
      </c:barChart>
      <c:catAx>
        <c:axId val="46179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91712"/>
        <c:crosses val="autoZero"/>
        <c:auto val="1"/>
        <c:lblAlgn val="ctr"/>
        <c:lblOffset val="100"/>
        <c:tickLblSkip val="1"/>
        <c:tickMarkSkip val="1"/>
        <c:noMultiLvlLbl val="0"/>
      </c:catAx>
      <c:valAx>
        <c:axId val="4617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97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12650</c:v>
                </c:pt>
                <c:pt idx="5">
                  <c:v>12367</c:v>
                </c:pt>
                <c:pt idx="8">
                  <c:v>12217</c:v>
                </c:pt>
                <c:pt idx="11">
                  <c:v>11395</c:v>
                </c:pt>
                <c:pt idx="14">
                  <c:v>11809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1392</c:v>
                </c:pt>
                <c:pt idx="3">
                  <c:v>1134</c:v>
                </c:pt>
                <c:pt idx="6">
                  <c:v>1355</c:v>
                </c:pt>
                <c:pt idx="9">
                  <c:v>860</c:v>
                </c:pt>
                <c:pt idx="12">
                  <c:v>706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3619</c:v>
                </c:pt>
                <c:pt idx="3">
                  <c:v>3588</c:v>
                </c:pt>
                <c:pt idx="6">
                  <c:v>3503</c:v>
                </c:pt>
                <c:pt idx="9">
                  <c:v>3344</c:v>
                </c:pt>
                <c:pt idx="12">
                  <c:v>3368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9344</c:v>
                </c:pt>
                <c:pt idx="3">
                  <c:v>9385</c:v>
                </c:pt>
                <c:pt idx="6">
                  <c:v>8724</c:v>
                </c:pt>
                <c:pt idx="9">
                  <c:v>8221</c:v>
                </c:pt>
                <c:pt idx="12">
                  <c:v>8341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1797984"/>
        <c:axId val="461796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1722</c:v>
                </c:pt>
                <c:pt idx="2">
                  <c:v>#N/A</c:v>
                </c:pt>
                <c:pt idx="3">
                  <c:v>#N/A</c:v>
                </c:pt>
                <c:pt idx="4">
                  <c:v>1740</c:v>
                </c:pt>
                <c:pt idx="5">
                  <c:v>#N/A</c:v>
                </c:pt>
                <c:pt idx="6">
                  <c:v>#N/A</c:v>
                </c:pt>
                <c:pt idx="7">
                  <c:v>1365</c:v>
                </c:pt>
                <c:pt idx="8">
                  <c:v>#N/A</c:v>
                </c:pt>
                <c:pt idx="9">
                  <c:v>#N/A</c:v>
                </c:pt>
                <c:pt idx="10">
                  <c:v>1030</c:v>
                </c:pt>
                <c:pt idx="11">
                  <c:v>#N/A</c:v>
                </c:pt>
                <c:pt idx="12">
                  <c:v>#N/A</c:v>
                </c:pt>
                <c:pt idx="13">
                  <c:v>606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1797984"/>
        <c:axId val="461796808"/>
      </c:lineChart>
      <c:catAx>
        <c:axId val="4617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1796808"/>
        <c:crosses val="autoZero"/>
        <c:auto val="1"/>
        <c:lblAlgn val="ctr"/>
        <c:lblOffset val="100"/>
        <c:tickLblSkip val="1"/>
        <c:tickMarkSkip val="1"/>
        <c:noMultiLvlLbl val="0"/>
      </c:catAx>
      <c:valAx>
        <c:axId val="46179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79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83279</c:v>
                </c:pt>
                <c:pt idx="5">
                  <c:v>76955</c:v>
                </c:pt>
                <c:pt idx="8">
                  <c:v>72161</c:v>
                </c:pt>
                <c:pt idx="11">
                  <c:v>68141</c:v>
                </c:pt>
                <c:pt idx="14">
                  <c:v>63043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33227</c:v>
                </c:pt>
                <c:pt idx="5">
                  <c:v>31864</c:v>
                </c:pt>
                <c:pt idx="8">
                  <c:v>29154</c:v>
                </c:pt>
                <c:pt idx="11">
                  <c:v>28980</c:v>
                </c:pt>
                <c:pt idx="14">
                  <c:v>30330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14715</c:v>
                </c:pt>
                <c:pt idx="5">
                  <c:v>17293</c:v>
                </c:pt>
                <c:pt idx="8">
                  <c:v>22694</c:v>
                </c:pt>
                <c:pt idx="11">
                  <c:v>22027</c:v>
                </c:pt>
                <c:pt idx="14">
                  <c:v>22621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c:v>
                </c:pt>
                <c:pt idx="3">
                  <c:v>27</c:v>
                </c:pt>
                <c:pt idx="6">
                  <c:v>25</c:v>
                </c:pt>
                <c:pt idx="9">
                  <c:v>22</c:v>
                </c:pt>
                <c:pt idx="12">
                  <c:v>19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20745</c:v>
                </c:pt>
                <c:pt idx="3">
                  <c:v>20103</c:v>
                </c:pt>
                <c:pt idx="6">
                  <c:v>18859</c:v>
                </c:pt>
                <c:pt idx="9">
                  <c:v>18109</c:v>
                </c:pt>
                <c:pt idx="12">
                  <c:v>17844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36076</c:v>
                </c:pt>
                <c:pt idx="3">
                  <c:v>34229</c:v>
                </c:pt>
                <c:pt idx="6">
                  <c:v>32464</c:v>
                </c:pt>
                <c:pt idx="9">
                  <c:v>33812</c:v>
                </c:pt>
                <c:pt idx="12">
                  <c:v>36368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12371</c:v>
                </c:pt>
                <c:pt idx="3">
                  <c:v>11061</c:v>
                </c:pt>
                <c:pt idx="6">
                  <c:v>10564</c:v>
                </c:pt>
                <c:pt idx="9">
                  <c:v>10517</c:v>
                </c:pt>
                <c:pt idx="12">
                  <c:v>11043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78123</c:v>
                </c:pt>
                <c:pt idx="3">
                  <c:v>72946</c:v>
                </c:pt>
                <c:pt idx="6">
                  <c:v>70748</c:v>
                </c:pt>
                <c:pt idx="9">
                  <c:v>70335</c:v>
                </c:pt>
                <c:pt idx="12">
                  <c:v>69832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0735808"/>
        <c:axId val="47073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16125</c:v>
                </c:pt>
                <c:pt idx="2">
                  <c:v>#N/A</c:v>
                </c:pt>
                <c:pt idx="3">
                  <c:v>#N/A</c:v>
                </c:pt>
                <c:pt idx="4">
                  <c:v>12254</c:v>
                </c:pt>
                <c:pt idx="5">
                  <c:v>#N/A</c:v>
                </c:pt>
                <c:pt idx="6">
                  <c:v>#N/A</c:v>
                </c:pt>
                <c:pt idx="7">
                  <c:v>8649</c:v>
                </c:pt>
                <c:pt idx="8">
                  <c:v>#N/A</c:v>
                </c:pt>
                <c:pt idx="9">
                  <c:v>#N/A</c:v>
                </c:pt>
                <c:pt idx="10">
                  <c:v>13647</c:v>
                </c:pt>
                <c:pt idx="11">
                  <c:v>#N/A</c:v>
                </c:pt>
                <c:pt idx="12">
                  <c:v>#N/A</c:v>
                </c:pt>
                <c:pt idx="13">
                  <c:v>19113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0735808"/>
        <c:axId val="470731104"/>
      </c:lineChart>
      <c:catAx>
        <c:axId val="4707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731104"/>
        <c:crosses val="autoZero"/>
        <c:auto val="1"/>
        <c:lblAlgn val="ctr"/>
        <c:lblOffset val="100"/>
        <c:tickLblSkip val="1"/>
        <c:tickMarkSkip val="1"/>
        <c:noMultiLvlLbl val="0"/>
      </c:catAx>
      <c:valAx>
        <c:axId val="47073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73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{8C4A65EA-9A58-42FD-83E3-211269C29215}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{DCF7E13D-AF41-459C-888B-98534E03079F}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{A01D89BD-3389-4CED-A1B6-C0461D9D898C}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{F65EEE17-6A8B-4122-87C0-7604A7705A69}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{460D209D-4316-4F06-8345-8997F4A16D72}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numCache>
            </c:numRef>
          </c:xVal>
          <c:yVal>
            <c:numRef>
              <c:f>公会計指標分析・財政指標組合せ分析表!$K$51:$O$51</c:f>
              <c:numCache>
                <c:formatCode>#,##0.0;"▲ "#,##0.0</c:formatCode>
                <c:ptCount val="5"/>
                <c:pt idx="3">
                  <c:v>18.3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{9E8A8D43-F303-49FD-ACA9-08D3DDEF4250}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{70206A72-926B-4854-827C-F8701EF0A0F5}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{FD6E7B1C-4DDE-426F-98A2-29CBFF3D5DC9}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{876670E2-85F1-4A4F-BA67-CB28553F2149}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{98F30559-6A12-434E-AFD0-2422E9CEB6F4}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0738552"/>
        <c:axId val="470736200"/>
      </c:scatterChart>
      <c:valAx>
        <c:axId val="470738552"/>
        <c:scaling>
          <c:orientation val="minMax"/>
          <c:max val="55.1"/>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736200"/>
        <c:crosses val="autoZero"/>
        <c:crossBetween val="midCat"/>
      </c:valAx>
      <c:valAx>
        <c:axId val="470736200"/>
        <c:scaling>
          <c:orientation val="minMax"/>
          <c:max val="26.6"/>
          <c:min val="17.3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738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{96EF5C06-C55A-4B50-9352-FE2FAC386AC9}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{BF780F15-07CC-4A58-AD10-8C57FA922CB5}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{63ABD742-5077-4D2F-BA28-BDEB53EC1A4A}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{9E5FD585-DC26-4826-A15A-0F0B55E54E19}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{6DA3E1D9-9F52-4D7B-B347-A222F9FA3019}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3.4</c:v>
                </c:pt>
                <c:pt idx="1">
                  <c:v>2.2999999999999998</c:v>
                </c:pt>
                <c:pt idx="2">
                  <c:v>2.2000000000000002</c:v>
                </c:pt>
                <c:pt idx="3">
                  <c:v>1.8</c:v>
                </c:pt>
                <c:pt idx="4">
                  <c:v>1.3</c:v>
                </c:pt>
              </c:numCache>
            </c:numRef>
          </c:xVal>
          <c:yVal>
            <c:numRef>
              <c:f>公会計指標分析・財政指標組合せ分析表!$K$73:$O$73</c:f>
              <c:numCache>
                <c:formatCode>#,##0.0;"▲ "#,##0.0</c:formatCode>
                <c:ptCount val="5"/>
                <c:pt idx="0">
                  <c:v>23.8</c:v>
                </c:pt>
                <c:pt idx="1">
                  <c:v>17.7</c:v>
                </c:pt>
                <c:pt idx="2">
                  <c:v>11.3</c:v>
                </c:pt>
                <c:pt idx="3">
                  <c:v>18.3</c:v>
                </c:pt>
                <c:pt idx="4">
                  <c:v>25.4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{D1F2B020-2E62-402F-8CED-5412391CAD2F}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{BA482DC3-7E48-4148-A4AB-FB2FE1344A17}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{F4E1E046-4F16-4FCA-A4E8-C50F24B40275}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{BE6C8ED1-5375-4858-A7DF-1611E3A70048}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{423E85B4-5BE3-4A75-BC3E-4366E8BB36AF}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0733456"/>
        <c:axId val="470734240"/>
      </c:scatterChart>
      <c:valAx>
        <c:axId val="470733456"/>
        <c:scaling>
          <c:orientation val="minMax"/>
          <c:max val="7.3"/>
          <c:min val="0.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734240"/>
        <c:crosses val="autoZero"/>
        <c:crossBetween val="midCat"/>
      </c:valAx>
      <c:valAx>
        <c:axId val="470734240"/>
        <c:scaling>
          <c:orientation val="minMax"/>
          <c:max val="4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733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元利償還金等では、平成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年度借入分の緊急防災・減災事業債の償還開始により前年比では増額しているが、高金利による借入年度の償還が進み、低金利による資金調達が行われているため５か年では減額している。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債務負担行為に基づく支出額は、公共事業用地について平成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年度までに取得した長期保有の減が、平成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年度の取得額の増を上回ったことにより、実質公債費比率の分子は、災害復旧費等にかかる基準財政需要額の減などにより減額している。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引き続き、計画的な借入等による健全財政に努める。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将来負担額は横ばいで、充当可能財源等は減少傾向にある。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発行額が臨時財政対策債未発行など元利償還額より下回ったため地方債現在高が減少、土地開発公社公共事業用地取得費の減少による債務負担行為に基づく支出予定額が減少、下水道事業債にかかる減少により公営企業債繰入見込額が減少し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年度は発行額が元利償還額より下回ったため地方債現在高が減少、総合防災センター事業費の減少による債務負担行為に基づく支出予定額が減少している。平成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年度は市民病院事業債の増加により公営企業債繰入見込額が増加している。</a:t>
          </a:r>
        </a:p>
        <a:p>
          <a:r>
            <a:rPr kumimoji="1" lang="ja-JP" altLang="en-US" sz="1400">
              <a:latin typeface="ＭＳ ゴシック" pitchFamily="49" charset="-128"/>
              <a:ea typeface="ＭＳ ゴシック" pitchFamily="49" charset="-128"/>
            </a:rPr>
            <a:t>引き続き、適正な地方債発行水準の見極めに努める。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については、類似団体内平均と比較すると若干高い数値にあり、特に公共建築物の老朽化が進んでいるものと思われる。公共施設等については再整備基本方針を定め、平成３２年度までを計画期間とした短期プランのもとに再整備、長寿命化を効率的に進めている。</a:t>
          </a:r>
          <a:endParaRPr lang="ja-JP" altLang="ja-JP">
            <a:effectLst/>
          </a:endParaRPr>
        </a:p>
        <a:p>
          <a:r>
            <a:rPr kumimoji="1" lang="ja-JP" altLang="ja-JP" sz="1100">
              <a:solidFill>
                <a:schemeClr val="dk1"/>
              </a:solidFill>
              <a:effectLst/>
              <a:latin typeface="+mn-lt"/>
              <a:ea typeface="+mn-ea"/>
              <a:cs typeface="+mn-cs"/>
            </a:rPr>
            <a:t>今後についても財政負担を的確に捉え、計画的な老朽化対策を進める。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61468</xdr:rowOff>
    </xdr:from>
    <xdr:to>
      <xdr:col>3</xdr:col>
      <xdr:colOff>511175</xdr:colOff>
      <xdr:row>30</xdr:row>
      <xdr:rowOff>163068</xdr:rowOff>
    </xdr:to>
    <xdr:sp macro="" textlink="">
      <xdr:nvSpPr>
        <xdr:cNvPr id="75" name="円/楕円 74"/>
        <xdr:cNvSpPr/>
      </xdr:nvSpPr>
      <xdr:spPr>
        <a:xfrm>
          <a:off x="4000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82059</xdr:rowOff>
    </xdr:from>
    <xdr:ext cx="405111" cy="259045"/>
    <xdr:sp macro="" textlink="">
      <xdr:nvSpPr>
        <xdr:cNvPr id="76"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8145</xdr:rowOff>
    </xdr:from>
    <xdr:ext cx="405111" cy="259045"/>
    <xdr:sp macro="" textlink="">
      <xdr:nvSpPr>
        <xdr:cNvPr id="77" name="n_1mainValue有形固定資産減価償却率"/>
        <xdr:cNvSpPr txBox="1"/>
      </xdr:nvSpPr>
      <xdr:spPr>
        <a:xfrm>
          <a:off x="3836043"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60960</xdr:rowOff>
    </xdr:to>
    <xdr:cxnSp macro="">
      <xdr:nvCxnSpPr>
        <xdr:cNvPr id="57" name="直線コネクタ 56"/>
        <xdr:cNvCxnSpPr/>
      </xdr:nvCxnSpPr>
      <xdr:spPr>
        <a:xfrm flipV="1">
          <a:off x="4634865" y="585597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64787</xdr:rowOff>
    </xdr:from>
    <xdr:ext cx="405111" cy="259045"/>
    <xdr:sp macro="" textlink="">
      <xdr:nvSpPr>
        <xdr:cNvPr id="58" name="【道路】&#10;有形固定資産減価償却率最小値テキスト"/>
        <xdr:cNvSpPr txBox="1"/>
      </xdr:nvSpPr>
      <xdr:spPr>
        <a:xfrm>
          <a:off x="4724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40</xdr:row>
      <xdr:rowOff>60960</xdr:rowOff>
    </xdr:from>
    <xdr:to>
      <xdr:col>6</xdr:col>
      <xdr:colOff>600075</xdr:colOff>
      <xdr:row>40</xdr:row>
      <xdr:rowOff>60960</xdr:rowOff>
    </xdr:to>
    <xdr:cxnSp macro="">
      <xdr:nvCxnSpPr>
        <xdr:cNvPr id="59" name="直線コネクタ 58"/>
        <xdr:cNvCxnSpPr/>
      </xdr:nvCxnSpPr>
      <xdr:spPr>
        <a:xfrm>
          <a:off x="4546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道路】&#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17</xdr:rowOff>
    </xdr:from>
    <xdr:ext cx="405111" cy="259045"/>
    <xdr:sp macro="" textlink="">
      <xdr:nvSpPr>
        <xdr:cNvPr id="62" name="【道路】&#10;有形固定資産減価償却率平均値テキスト"/>
        <xdr:cNvSpPr txBox="1"/>
      </xdr:nvSpPr>
      <xdr:spPr>
        <a:xfrm>
          <a:off x="4724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21590</xdr:rowOff>
    </xdr:from>
    <xdr:to>
      <xdr:col>6</xdr:col>
      <xdr:colOff>561975</xdr:colOff>
      <xdr:row>38</xdr:row>
      <xdr:rowOff>123190</xdr:rowOff>
    </xdr:to>
    <xdr:sp macro="" textlink="">
      <xdr:nvSpPr>
        <xdr:cNvPr id="63" name="フローチャート :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158750</xdr:rowOff>
    </xdr:from>
    <xdr:to>
      <xdr:col>5</xdr:col>
      <xdr:colOff>409575</xdr:colOff>
      <xdr:row>38</xdr:row>
      <xdr:rowOff>88900</xdr:rowOff>
    </xdr:to>
    <xdr:sp macro="" textlink="">
      <xdr:nvSpPr>
        <xdr:cNvPr id="64" name="フローチャート : 判断 63"/>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139700</xdr:rowOff>
    </xdr:from>
    <xdr:to>
      <xdr:col>5</xdr:col>
      <xdr:colOff>409575</xdr:colOff>
      <xdr:row>42</xdr:row>
      <xdr:rowOff>69850</xdr:rowOff>
    </xdr:to>
    <xdr:sp macro="" textlink="">
      <xdr:nvSpPr>
        <xdr:cNvPr id="70" name="円/楕円 69"/>
        <xdr:cNvSpPr/>
      </xdr:nvSpPr>
      <xdr:spPr>
        <a:xfrm>
          <a:off x="3746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105427</xdr:rowOff>
    </xdr:from>
    <xdr:ext cx="405111" cy="259045"/>
    <xdr:sp macro="" textlink="">
      <xdr:nvSpPr>
        <xdr:cNvPr id="71" name="n_1aveValue【道路】&#10;有形固定資産減価償却率"/>
        <xdr:cNvSpPr txBox="1"/>
      </xdr:nvSpPr>
      <xdr:spPr>
        <a:xfrm>
          <a:off x="3582043"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60977</xdr:rowOff>
    </xdr:from>
    <xdr:ext cx="405111" cy="259045"/>
    <xdr:sp macro="" textlink="">
      <xdr:nvSpPr>
        <xdr:cNvPr id="72" name="n_1mainValue【道路】&#10;有形固定資産減価償却率"/>
        <xdr:cNvSpPr txBox="1"/>
      </xdr:nvSpPr>
      <xdr:spPr>
        <a:xfrm>
          <a:off x="3582043"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7" name="直線コネクタ 96"/>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8"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99" name="直線コネクタ 98"/>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100"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101" name="直線コネクタ 100"/>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2"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3" name="フローチャート : 判断 102"/>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4" name="フローチャート : 判断 103"/>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52451</xdr:rowOff>
    </xdr:from>
    <xdr:to>
      <xdr:col>14</xdr:col>
      <xdr:colOff>79375</xdr:colOff>
      <xdr:row>37</xdr:row>
      <xdr:rowOff>154051</xdr:rowOff>
    </xdr:to>
    <xdr:sp macro="" textlink="">
      <xdr:nvSpPr>
        <xdr:cNvPr id="110" name="円/楕円 109"/>
        <xdr:cNvSpPr/>
      </xdr:nvSpPr>
      <xdr:spPr>
        <a:xfrm>
          <a:off x="9588500" y="63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115333</xdr:rowOff>
    </xdr:from>
    <xdr:ext cx="469744" cy="259045"/>
    <xdr:sp macro="" textlink="">
      <xdr:nvSpPr>
        <xdr:cNvPr id="111" name="n_1aveValue【道路】&#10;一人当たり延長"/>
        <xdr:cNvSpPr txBox="1"/>
      </xdr:nvSpPr>
      <xdr:spPr>
        <a:xfrm>
          <a:off x="9391727" y="59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145178</xdr:rowOff>
    </xdr:from>
    <xdr:ext cx="469744" cy="259045"/>
    <xdr:sp macro="" textlink="">
      <xdr:nvSpPr>
        <xdr:cNvPr id="112" name="n_1mainValue【道路】&#10;一人当たり延長"/>
        <xdr:cNvSpPr txBox="1"/>
      </xdr:nvSpPr>
      <xdr:spPr>
        <a:xfrm>
          <a:off x="9391727" y="64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4" name="直線コネクタ 123"/>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5" name="テキスト ボックス 124"/>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8" name="直線コネクタ 127"/>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9" name="テキスト ボックス 128"/>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3" name="直線コネクタ 132"/>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4"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5" name="直線コネクタ 134"/>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6"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7" name="直線コネクタ 136"/>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8"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9" name="フローチャート : 判断 138"/>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40" name="フローチャート : 判断 139"/>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40640</xdr:rowOff>
    </xdr:from>
    <xdr:to>
      <xdr:col>5</xdr:col>
      <xdr:colOff>409575</xdr:colOff>
      <xdr:row>58</xdr:row>
      <xdr:rowOff>142240</xdr:rowOff>
    </xdr:to>
    <xdr:sp macro="" textlink="">
      <xdr:nvSpPr>
        <xdr:cNvPr id="146" name="円/楕円 145"/>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139082</xdr:rowOff>
    </xdr:from>
    <xdr:ext cx="405111" cy="259045"/>
    <xdr:sp macro="" textlink="">
      <xdr:nvSpPr>
        <xdr:cNvPr id="147" name="n_1aveValue【橋りょう・トンネル】&#10;有形固定資産減価償却率"/>
        <xdr:cNvSpPr txBox="1"/>
      </xdr:nvSpPr>
      <xdr:spPr>
        <a:xfrm>
          <a:off x="3582043"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158767</xdr:rowOff>
    </xdr:from>
    <xdr:ext cx="405111" cy="259045"/>
    <xdr:sp macro="" textlink="">
      <xdr:nvSpPr>
        <xdr:cNvPr id="148" name="n_1main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2" name="テキスト ボックス 16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2" name="直線コネクタ 171"/>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3"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4" name="直線コネクタ 173"/>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5"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6" name="直線コネクタ 175"/>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7"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8" name="フローチャート : 判断 177"/>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79" name="フローチャート : 判断 178"/>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156258</xdr:rowOff>
    </xdr:from>
    <xdr:to>
      <xdr:col>14</xdr:col>
      <xdr:colOff>79375</xdr:colOff>
      <xdr:row>61</xdr:row>
      <xdr:rowOff>86408</xdr:rowOff>
    </xdr:to>
    <xdr:sp macro="" textlink="">
      <xdr:nvSpPr>
        <xdr:cNvPr id="185" name="円/楕円 184"/>
        <xdr:cNvSpPr/>
      </xdr:nvSpPr>
      <xdr:spPr>
        <a:xfrm>
          <a:off x="9588500" y="104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71769</xdr:rowOff>
    </xdr:from>
    <xdr:ext cx="534377" cy="259045"/>
    <xdr:sp macro="" textlink="">
      <xdr:nvSpPr>
        <xdr:cNvPr id="186" name="n_1aveValue【橋りょう・トンネル】&#10;一人当たり有形固定資産（償却資産）額"/>
        <xdr:cNvSpPr txBox="1"/>
      </xdr:nvSpPr>
      <xdr:spPr>
        <a:xfrm>
          <a:off x="93594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77535</xdr:rowOff>
    </xdr:from>
    <xdr:ext cx="534377" cy="259045"/>
    <xdr:sp macro="" textlink="">
      <xdr:nvSpPr>
        <xdr:cNvPr id="187" name="n_1mainValue【橋りょう・トンネル】&#10;一人当たり有形固定資産（償却資産）額"/>
        <xdr:cNvSpPr txBox="1"/>
      </xdr:nvSpPr>
      <xdr:spPr>
        <a:xfrm>
          <a:off x="9359411" y="105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10" name="直線コネクタ 209"/>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11"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12" name="直線コネクタ 211"/>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3"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4" name="直線コネクタ 213"/>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5"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6" name="フローチャート : 判断 215"/>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17" name="フローチャート : 判断 216"/>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161037</xdr:rowOff>
    </xdr:from>
    <xdr:to>
      <xdr:col>5</xdr:col>
      <xdr:colOff>409575</xdr:colOff>
      <xdr:row>79</xdr:row>
      <xdr:rowOff>91187</xdr:rowOff>
    </xdr:to>
    <xdr:sp macro="" textlink="">
      <xdr:nvSpPr>
        <xdr:cNvPr id="223" name="円/楕円 222"/>
        <xdr:cNvSpPr/>
      </xdr:nvSpPr>
      <xdr:spPr>
        <a:xfrm>
          <a:off x="3746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100601</xdr:rowOff>
    </xdr:from>
    <xdr:ext cx="405111" cy="259045"/>
    <xdr:sp macro="" textlink="">
      <xdr:nvSpPr>
        <xdr:cNvPr id="224" name="n_1aveValue【公営住宅】&#10;有形固定資産減価償却率"/>
        <xdr:cNvSpPr txBox="1"/>
      </xdr:nvSpPr>
      <xdr:spPr>
        <a:xfrm>
          <a:off x="3582043"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107714</xdr:rowOff>
    </xdr:from>
    <xdr:ext cx="405111" cy="259045"/>
    <xdr:sp macro="" textlink="">
      <xdr:nvSpPr>
        <xdr:cNvPr id="225" name="n_1mainValue【公営住宅】&#10;有形固定資産減価償却率"/>
        <xdr:cNvSpPr txBox="1"/>
      </xdr:nvSpPr>
      <xdr:spPr>
        <a:xfrm>
          <a:off x="3582043"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7" name="直線コネクタ 246"/>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8"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9" name="直線コネクタ 248"/>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50"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51" name="直線コネクタ 250"/>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2"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3" name="フローチャート : 判断 252"/>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4" name="フローチャート : 判断 253"/>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64567</xdr:rowOff>
    </xdr:from>
    <xdr:to>
      <xdr:col>14</xdr:col>
      <xdr:colOff>79375</xdr:colOff>
      <xdr:row>85</xdr:row>
      <xdr:rowOff>166167</xdr:rowOff>
    </xdr:to>
    <xdr:sp macro="" textlink="">
      <xdr:nvSpPr>
        <xdr:cNvPr id="260" name="円/楕円 259"/>
        <xdr:cNvSpPr/>
      </xdr:nvSpPr>
      <xdr:spPr>
        <a:xfrm>
          <a:off x="9588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261"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157294</xdr:rowOff>
    </xdr:from>
    <xdr:ext cx="469744" cy="259045"/>
    <xdr:sp macro="" textlink="">
      <xdr:nvSpPr>
        <xdr:cNvPr id="262" name="n_1mainValue【公営住宅】&#10;一人当たり面積"/>
        <xdr:cNvSpPr txBox="1"/>
      </xdr:nvSpPr>
      <xdr:spPr>
        <a:xfrm>
          <a:off x="93917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3" name="テキスト ボックス 2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5" name="テキスト ボックス 27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142494</xdr:rowOff>
    </xdr:from>
    <xdr:to>
      <xdr:col>6</xdr:col>
      <xdr:colOff>510540</xdr:colOff>
      <xdr:row>103</xdr:row>
      <xdr:rowOff>55626</xdr:rowOff>
    </xdr:to>
    <xdr:cxnSp macro="">
      <xdr:nvCxnSpPr>
        <xdr:cNvPr id="285" name="直線コネクタ 284"/>
        <xdr:cNvCxnSpPr/>
      </xdr:nvCxnSpPr>
      <xdr:spPr>
        <a:xfrm flipV="1">
          <a:off x="4634865" y="17458944"/>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59453</xdr:rowOff>
    </xdr:from>
    <xdr:ext cx="405111" cy="259045"/>
    <xdr:sp macro="" textlink="">
      <xdr:nvSpPr>
        <xdr:cNvPr id="286" name="【港湾・漁港】&#10;有形固定資産減価償却率最小値テキスト"/>
        <xdr:cNvSpPr txBox="1"/>
      </xdr:nvSpPr>
      <xdr:spPr>
        <a:xfrm>
          <a:off x="4724400" y="1771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6</xdr:col>
      <xdr:colOff>422275</xdr:colOff>
      <xdr:row>103</xdr:row>
      <xdr:rowOff>55626</xdr:rowOff>
    </xdr:from>
    <xdr:to>
      <xdr:col>6</xdr:col>
      <xdr:colOff>600075</xdr:colOff>
      <xdr:row>103</xdr:row>
      <xdr:rowOff>55626</xdr:rowOff>
    </xdr:to>
    <xdr:cxnSp macro="">
      <xdr:nvCxnSpPr>
        <xdr:cNvPr id="287" name="直線コネクタ 286"/>
        <xdr:cNvCxnSpPr/>
      </xdr:nvCxnSpPr>
      <xdr:spPr>
        <a:xfrm>
          <a:off x="4546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89171</xdr:rowOff>
    </xdr:from>
    <xdr:ext cx="405111" cy="259045"/>
    <xdr:sp macro="" textlink="">
      <xdr:nvSpPr>
        <xdr:cNvPr id="288" name="【港湾・漁港】&#10;有形固定資産減価償却率最大値テキスト"/>
        <xdr:cNvSpPr txBox="1"/>
      </xdr:nvSpPr>
      <xdr:spPr>
        <a:xfrm>
          <a:off x="4724400" y="1723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6</xdr:col>
      <xdr:colOff>422275</xdr:colOff>
      <xdr:row>101</xdr:row>
      <xdr:rowOff>142494</xdr:rowOff>
    </xdr:from>
    <xdr:to>
      <xdr:col>6</xdr:col>
      <xdr:colOff>600075</xdr:colOff>
      <xdr:row>101</xdr:row>
      <xdr:rowOff>142494</xdr:rowOff>
    </xdr:to>
    <xdr:cxnSp macro="">
      <xdr:nvCxnSpPr>
        <xdr:cNvPr id="289" name="直線コネクタ 288"/>
        <xdr:cNvCxnSpPr/>
      </xdr:nvCxnSpPr>
      <xdr:spPr>
        <a:xfrm>
          <a:off x="4546600" y="1745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129557</xdr:rowOff>
    </xdr:from>
    <xdr:ext cx="405111" cy="259045"/>
    <xdr:sp macro="" textlink="">
      <xdr:nvSpPr>
        <xdr:cNvPr id="290" name="【港湾・漁港】&#10;有形固定資産減価償却率平均値テキスト"/>
        <xdr:cNvSpPr txBox="1"/>
      </xdr:nvSpPr>
      <xdr:spPr>
        <a:xfrm>
          <a:off x="47244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151130</xdr:rowOff>
    </xdr:from>
    <xdr:to>
      <xdr:col>6</xdr:col>
      <xdr:colOff>561975</xdr:colOff>
      <xdr:row>102</xdr:row>
      <xdr:rowOff>81280</xdr:rowOff>
    </xdr:to>
    <xdr:sp macro="" textlink="">
      <xdr:nvSpPr>
        <xdr:cNvPr id="291" name="フローチャート : 判断 290"/>
        <xdr:cNvSpPr/>
      </xdr:nvSpPr>
      <xdr:spPr>
        <a:xfrm>
          <a:off x="4584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155702</xdr:rowOff>
    </xdr:from>
    <xdr:to>
      <xdr:col>5</xdr:col>
      <xdr:colOff>409575</xdr:colOff>
      <xdr:row>106</xdr:row>
      <xdr:rowOff>85852</xdr:rowOff>
    </xdr:to>
    <xdr:sp macro="" textlink="">
      <xdr:nvSpPr>
        <xdr:cNvPr id="292" name="フローチャート : 判断 291"/>
        <xdr:cNvSpPr/>
      </xdr:nvSpPr>
      <xdr:spPr>
        <a:xfrm>
          <a:off x="3746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77978</xdr:rowOff>
    </xdr:from>
    <xdr:to>
      <xdr:col>5</xdr:col>
      <xdr:colOff>409575</xdr:colOff>
      <xdr:row>108</xdr:row>
      <xdr:rowOff>8128</xdr:rowOff>
    </xdr:to>
    <xdr:sp macro="" textlink="">
      <xdr:nvSpPr>
        <xdr:cNvPr id="298" name="円/楕円 297"/>
        <xdr:cNvSpPr/>
      </xdr:nvSpPr>
      <xdr:spPr>
        <a:xfrm>
          <a:off x="3746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102379</xdr:rowOff>
    </xdr:from>
    <xdr:ext cx="405111" cy="259045"/>
    <xdr:sp macro="" textlink="">
      <xdr:nvSpPr>
        <xdr:cNvPr id="299" name="n_1aveValue【港湾・漁港】&#10;有形固定資産減価償却率"/>
        <xdr:cNvSpPr txBox="1"/>
      </xdr:nvSpPr>
      <xdr:spPr>
        <a:xfrm>
          <a:off x="3582043"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170705</xdr:rowOff>
    </xdr:from>
    <xdr:ext cx="405111" cy="259045"/>
    <xdr:sp macro="" textlink="">
      <xdr:nvSpPr>
        <xdr:cNvPr id="300" name="n_1mainValue【港湾・漁港】&#10;有形固定資産減価償却率"/>
        <xdr:cNvSpPr txBox="1"/>
      </xdr:nvSpPr>
      <xdr:spPr>
        <a:xfrm>
          <a:off x="3582043"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4" name="テキスト ボックス 31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8" name="テキスト ボックス 31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20352</xdr:rowOff>
    </xdr:from>
    <xdr:to>
      <xdr:col>15</xdr:col>
      <xdr:colOff>180340</xdr:colOff>
      <xdr:row>106</xdr:row>
      <xdr:rowOff>69700</xdr:rowOff>
    </xdr:to>
    <xdr:cxnSp macro="">
      <xdr:nvCxnSpPr>
        <xdr:cNvPr id="324" name="直線コネクタ 323"/>
        <xdr:cNvCxnSpPr/>
      </xdr:nvCxnSpPr>
      <xdr:spPr>
        <a:xfrm flipV="1">
          <a:off x="10476865" y="17336802"/>
          <a:ext cx="0" cy="906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73527</xdr:rowOff>
    </xdr:from>
    <xdr:ext cx="534377" cy="259045"/>
    <xdr:sp macro="" textlink="">
      <xdr:nvSpPr>
        <xdr:cNvPr id="325" name="【港湾・漁港】&#10;一人当たり有形固定資産（償却資産）額最小値テキスト"/>
        <xdr:cNvSpPr txBox="1"/>
      </xdr:nvSpPr>
      <xdr:spPr>
        <a:xfrm>
          <a:off x="10566400" y="182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55,853</a:t>
          </a:r>
          <a:endParaRPr kumimoji="1" lang="ja-JP" altLang="en-US" sz="1000" b="1">
            <a:latin typeface="ＭＳ Ｐゴシック"/>
          </a:endParaRPr>
        </a:p>
      </xdr:txBody>
    </xdr:sp>
    <xdr:clientData/>
  </xdr:oneCellAnchor>
  <xdr:twoCellAnchor>
    <xdr:from>
      <xdr:col>15</xdr:col>
      <xdr:colOff>92075</xdr:colOff>
      <xdr:row>106</xdr:row>
      <xdr:rowOff>69700</xdr:rowOff>
    </xdr:from>
    <xdr:to>
      <xdr:col>15</xdr:col>
      <xdr:colOff>269875</xdr:colOff>
      <xdr:row>106</xdr:row>
      <xdr:rowOff>69700</xdr:rowOff>
    </xdr:to>
    <xdr:cxnSp macro="">
      <xdr:nvCxnSpPr>
        <xdr:cNvPr id="326" name="直線コネクタ 325"/>
        <xdr:cNvCxnSpPr/>
      </xdr:nvCxnSpPr>
      <xdr:spPr>
        <a:xfrm>
          <a:off x="10388600" y="182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138479</xdr:rowOff>
    </xdr:from>
    <xdr:ext cx="599010" cy="259045"/>
    <xdr:sp macro="" textlink="">
      <xdr:nvSpPr>
        <xdr:cNvPr id="327" name="【港湾・漁港】&#10;一人当たり有形固定資産（償却資産）額最大値テキスト"/>
        <xdr:cNvSpPr txBox="1"/>
      </xdr:nvSpPr>
      <xdr:spPr>
        <a:xfrm>
          <a:off x="10566400" y="1711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174,829</a:t>
          </a:r>
          <a:endParaRPr kumimoji="1" lang="ja-JP" altLang="en-US" sz="1000" b="1">
            <a:latin typeface="ＭＳ Ｐゴシック"/>
          </a:endParaRPr>
        </a:p>
      </xdr:txBody>
    </xdr:sp>
    <xdr:clientData/>
  </xdr:oneCellAnchor>
  <xdr:twoCellAnchor>
    <xdr:from>
      <xdr:col>15</xdr:col>
      <xdr:colOff>92075</xdr:colOff>
      <xdr:row>101</xdr:row>
      <xdr:rowOff>20352</xdr:rowOff>
    </xdr:from>
    <xdr:to>
      <xdr:col>15</xdr:col>
      <xdr:colOff>269875</xdr:colOff>
      <xdr:row>101</xdr:row>
      <xdr:rowOff>20352</xdr:rowOff>
    </xdr:to>
    <xdr:cxnSp macro="">
      <xdr:nvCxnSpPr>
        <xdr:cNvPr id="328" name="直線コネクタ 327"/>
        <xdr:cNvCxnSpPr/>
      </xdr:nvCxnSpPr>
      <xdr:spPr>
        <a:xfrm>
          <a:off x="10388600" y="1733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50080</xdr:rowOff>
    </xdr:from>
    <xdr:ext cx="599010" cy="259045"/>
    <xdr:sp macro="" textlink="">
      <xdr:nvSpPr>
        <xdr:cNvPr id="329" name="【港湾・漁港】&#10;一人当たり有形固定資産（償却資産）額平均値テキスト"/>
        <xdr:cNvSpPr txBox="1"/>
      </xdr:nvSpPr>
      <xdr:spPr>
        <a:xfrm>
          <a:off x="10566400" y="17709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116,430</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71653</xdr:rowOff>
    </xdr:from>
    <xdr:to>
      <xdr:col>15</xdr:col>
      <xdr:colOff>231775</xdr:colOff>
      <xdr:row>104</xdr:row>
      <xdr:rowOff>1803</xdr:rowOff>
    </xdr:to>
    <xdr:sp macro="" textlink="">
      <xdr:nvSpPr>
        <xdr:cNvPr id="330" name="フローチャート : 判断 329"/>
        <xdr:cNvSpPr/>
      </xdr:nvSpPr>
      <xdr:spPr>
        <a:xfrm>
          <a:off x="10426700" y="1773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45929</xdr:rowOff>
    </xdr:from>
    <xdr:to>
      <xdr:col>14</xdr:col>
      <xdr:colOff>79375</xdr:colOff>
      <xdr:row>107</xdr:row>
      <xdr:rowOff>147529</xdr:rowOff>
    </xdr:to>
    <xdr:sp macro="" textlink="">
      <xdr:nvSpPr>
        <xdr:cNvPr id="331" name="フローチャート : 判断 330"/>
        <xdr:cNvSpPr/>
      </xdr:nvSpPr>
      <xdr:spPr>
        <a:xfrm>
          <a:off x="9588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55545</xdr:rowOff>
    </xdr:from>
    <xdr:to>
      <xdr:col>14</xdr:col>
      <xdr:colOff>79375</xdr:colOff>
      <xdr:row>108</xdr:row>
      <xdr:rowOff>157145</xdr:rowOff>
    </xdr:to>
    <xdr:sp macro="" textlink="">
      <xdr:nvSpPr>
        <xdr:cNvPr id="337" name="円/楕円 336"/>
        <xdr:cNvSpPr/>
      </xdr:nvSpPr>
      <xdr:spPr>
        <a:xfrm>
          <a:off x="9588500" y="185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105</xdr:row>
      <xdr:rowOff>164056</xdr:rowOff>
    </xdr:from>
    <xdr:ext cx="534377" cy="259045"/>
    <xdr:sp macro="" textlink="">
      <xdr:nvSpPr>
        <xdr:cNvPr id="338" name="n_1aveValue【港湾・漁港】&#10;一人当たり有形固定資産（償却資産）額"/>
        <xdr:cNvSpPr txBox="1"/>
      </xdr:nvSpPr>
      <xdr:spPr>
        <a:xfrm>
          <a:off x="93594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29,806</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148272</xdr:rowOff>
    </xdr:from>
    <xdr:ext cx="469744" cy="259045"/>
    <xdr:sp macro="" textlink="">
      <xdr:nvSpPr>
        <xdr:cNvPr id="339" name="n_1mainValue【港湾・漁港】&#10;一人当たり有形固定資産（償却資産）額"/>
        <xdr:cNvSpPr txBox="1"/>
      </xdr:nvSpPr>
      <xdr:spPr>
        <a:xfrm>
          <a:off x="9391727" y="1866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64" name="直線コネクタ 363"/>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65"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66" name="直線コネクタ 365"/>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67"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68" name="直線コネクタ 36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69"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0" name="フローチャート : 判断 36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71" name="フローチャート : 判断 370"/>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21590</xdr:rowOff>
    </xdr:from>
    <xdr:to>
      <xdr:col>22</xdr:col>
      <xdr:colOff>415925</xdr:colOff>
      <xdr:row>37</xdr:row>
      <xdr:rowOff>123190</xdr:rowOff>
    </xdr:to>
    <xdr:sp macro="" textlink="">
      <xdr:nvSpPr>
        <xdr:cNvPr id="377" name="円/楕円 376"/>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44467</xdr:rowOff>
    </xdr:from>
    <xdr:ext cx="405111" cy="259045"/>
    <xdr:sp macro="" textlink="">
      <xdr:nvSpPr>
        <xdr:cNvPr id="378"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114317</xdr:rowOff>
    </xdr:from>
    <xdr:ext cx="405111" cy="259045"/>
    <xdr:sp macro="" textlink="">
      <xdr:nvSpPr>
        <xdr:cNvPr id="379" name="n_1mainValue【認定こども園・幼稚園・保育所】&#10;有形固定資産減価償却率"/>
        <xdr:cNvSpPr txBox="1"/>
      </xdr:nvSpPr>
      <xdr:spPr>
        <a:xfrm>
          <a:off x="15266043"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1" name="テキスト ボックス 39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3" name="テキスト ボックス 39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5" name="テキスト ボックス 39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97" name="テキスト ボックス 39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9" name="テキスト ボックス 39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1" name="テキスト ボックス 40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05" name="直線コネクタ 404"/>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06"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07" name="直線コネクタ 406"/>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08"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09" name="直線コネクタ 408"/>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410"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411" name="フローチャート : 判断 410"/>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412" name="フローチャート : 判断 411"/>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101600</xdr:rowOff>
    </xdr:from>
    <xdr:to>
      <xdr:col>31</xdr:col>
      <xdr:colOff>85725</xdr:colOff>
      <xdr:row>41</xdr:row>
      <xdr:rowOff>31750</xdr:rowOff>
    </xdr:to>
    <xdr:sp macro="" textlink="">
      <xdr:nvSpPr>
        <xdr:cNvPr id="418" name="円/楕円 417"/>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31949</xdr:rowOff>
    </xdr:from>
    <xdr:ext cx="469744" cy="259045"/>
    <xdr:sp macro="" textlink="">
      <xdr:nvSpPr>
        <xdr:cNvPr id="419"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22877</xdr:rowOff>
    </xdr:from>
    <xdr:ext cx="469744" cy="259045"/>
    <xdr:sp macro="" textlink="">
      <xdr:nvSpPr>
        <xdr:cNvPr id="420"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2" name="直線コネクタ 43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3" name="テキスト ボックス 43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4" name="直線コネクタ 43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5" name="テキスト ボックス 43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6" name="直線コネクタ 43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7" name="テキスト ボックス 43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8" name="直線コネクタ 43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9" name="テキスト ボックス 43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43" name="直線コネクタ 442"/>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44"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45" name="直線コネクタ 444"/>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46"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47" name="直線コネクタ 446"/>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448"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49" name="フローチャート : 判断 448"/>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450" name="フローチャート : 判断 449"/>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68072</xdr:rowOff>
    </xdr:from>
    <xdr:to>
      <xdr:col>22</xdr:col>
      <xdr:colOff>415925</xdr:colOff>
      <xdr:row>62</xdr:row>
      <xdr:rowOff>169672</xdr:rowOff>
    </xdr:to>
    <xdr:sp macro="" textlink="">
      <xdr:nvSpPr>
        <xdr:cNvPr id="456" name="円/楕円 455"/>
        <xdr:cNvSpPr/>
      </xdr:nvSpPr>
      <xdr:spPr>
        <a:xfrm>
          <a:off x="15430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46753</xdr:rowOff>
    </xdr:from>
    <xdr:ext cx="405111" cy="259045"/>
    <xdr:sp macro="" textlink="">
      <xdr:nvSpPr>
        <xdr:cNvPr id="457"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160799</xdr:rowOff>
    </xdr:from>
    <xdr:ext cx="405111" cy="259045"/>
    <xdr:sp macro="" textlink="">
      <xdr:nvSpPr>
        <xdr:cNvPr id="458" name="n_1mainValue【学校施設】&#10;有形固定資産減価償却率"/>
        <xdr:cNvSpPr txBox="1"/>
      </xdr:nvSpPr>
      <xdr:spPr>
        <a:xfrm>
          <a:off x="15266043"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0" name="直線コネクタ 4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1" name="テキスト ボックス 4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2" name="直線コネクタ 4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3" name="テキスト ボックス 4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4" name="直線コネクタ 4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5" name="テキスト ボックス 4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6" name="直線コネクタ 4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7" name="テキスト ボックス 4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8" name="直線コネクタ 4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9" name="テキスト ボックス 4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0" name="直線コネクタ 4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1" name="テキスト ボックス 4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85" name="直線コネクタ 484"/>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86"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87" name="直線コネクタ 486"/>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88"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89" name="直線コネクタ 488"/>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90"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91" name="フローチャート : 判断 490"/>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92" name="フローチャート : 判断 491"/>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76563</xdr:rowOff>
    </xdr:from>
    <xdr:to>
      <xdr:col>31</xdr:col>
      <xdr:colOff>85725</xdr:colOff>
      <xdr:row>63</xdr:row>
      <xdr:rowOff>6713</xdr:rowOff>
    </xdr:to>
    <xdr:sp macro="" textlink="">
      <xdr:nvSpPr>
        <xdr:cNvPr id="498" name="円/楕円 497"/>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114680</xdr:rowOff>
    </xdr:from>
    <xdr:ext cx="469744" cy="259045"/>
    <xdr:sp macro="" textlink="">
      <xdr:nvSpPr>
        <xdr:cNvPr id="499"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169290</xdr:rowOff>
    </xdr:from>
    <xdr:ext cx="469744" cy="259045"/>
    <xdr:sp macro="" textlink="">
      <xdr:nvSpPr>
        <xdr:cNvPr id="500" name="n_1mainValue【学校施設】&#10;一人当たり面積"/>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525" name="直線コネクタ 524"/>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526"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527" name="直線コネクタ 526"/>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528"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529" name="直線コネクタ 528"/>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530"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531" name="フローチャート : 判断 530"/>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532" name="フローチャート : 判断 531"/>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27305</xdr:rowOff>
    </xdr:from>
    <xdr:to>
      <xdr:col>22</xdr:col>
      <xdr:colOff>415925</xdr:colOff>
      <xdr:row>84</xdr:row>
      <xdr:rowOff>128905</xdr:rowOff>
    </xdr:to>
    <xdr:sp macro="" textlink="">
      <xdr:nvSpPr>
        <xdr:cNvPr id="538" name="円/楕円 537"/>
        <xdr:cNvSpPr/>
      </xdr:nvSpPr>
      <xdr:spPr>
        <a:xfrm>
          <a:off x="15430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23513</xdr:rowOff>
    </xdr:from>
    <xdr:ext cx="405111" cy="259045"/>
    <xdr:sp macro="" textlink="">
      <xdr:nvSpPr>
        <xdr:cNvPr id="539" name="n_1aveValue【児童館】&#10;有形固定資産減価償却率"/>
        <xdr:cNvSpPr txBox="1"/>
      </xdr:nvSpPr>
      <xdr:spPr>
        <a:xfrm>
          <a:off x="15266043"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120032</xdr:rowOff>
    </xdr:from>
    <xdr:ext cx="405111" cy="259045"/>
    <xdr:sp macro="" textlink="">
      <xdr:nvSpPr>
        <xdr:cNvPr id="540" name="n_1mainValue【児童館】&#10;有形固定資産減価償却率"/>
        <xdr:cNvSpPr txBox="1"/>
      </xdr:nvSpPr>
      <xdr:spPr>
        <a:xfrm>
          <a:off x="15266043"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64" name="直線コネクタ 56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65"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66" name="直線コネクタ 5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7"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8" name="直線コネクタ 56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69"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70" name="フローチャート : 判断 56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71" name="フローチャート : 判断 570"/>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77" name="円/楕円 57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48277</xdr:rowOff>
    </xdr:from>
    <xdr:ext cx="469744" cy="259045"/>
    <xdr:sp macro="" textlink="">
      <xdr:nvSpPr>
        <xdr:cNvPr id="578"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79"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0" name="テキスト ボックス 5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8" name="テキスト ボックス 59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602" name="直線コネクタ 601"/>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603"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604" name="直線コネクタ 603"/>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605"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606" name="直線コネクタ 605"/>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607"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608" name="フローチャート : 判断 607"/>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609" name="フローチャート : 判断 608"/>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141987</xdr:rowOff>
    </xdr:from>
    <xdr:to>
      <xdr:col>22</xdr:col>
      <xdr:colOff>415925</xdr:colOff>
      <xdr:row>104</xdr:row>
      <xdr:rowOff>72137</xdr:rowOff>
    </xdr:to>
    <xdr:sp macro="" textlink="">
      <xdr:nvSpPr>
        <xdr:cNvPr id="615" name="円/楕円 614"/>
        <xdr:cNvSpPr/>
      </xdr:nvSpPr>
      <xdr:spPr>
        <a:xfrm>
          <a:off x="1543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170959</xdr:rowOff>
    </xdr:from>
    <xdr:ext cx="405111" cy="259045"/>
    <xdr:sp macro="" textlink="">
      <xdr:nvSpPr>
        <xdr:cNvPr id="616" name="n_1aveValue【公民館】&#10;有形固定資産減価償却率"/>
        <xdr:cNvSpPr txBox="1"/>
      </xdr:nvSpPr>
      <xdr:spPr>
        <a:xfrm>
          <a:off x="15266043"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63264</xdr:rowOff>
    </xdr:from>
    <xdr:ext cx="405111" cy="259045"/>
    <xdr:sp macro="" textlink="">
      <xdr:nvSpPr>
        <xdr:cNvPr id="617" name="n_1mainValue【公民館】&#10;有形固定資産減価償却率"/>
        <xdr:cNvSpPr txBox="1"/>
      </xdr:nvSpPr>
      <xdr:spPr>
        <a:xfrm>
          <a:off x="15266043"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8" name="直線コネクタ 6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9" name="テキスト ボックス 6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0" name="直線コネクタ 6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1" name="テキスト ボックス 6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2" name="直線コネクタ 6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3" name="テキスト ボックス 6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4" name="直線コネクタ 6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5" name="テキスト ボックス 6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639" name="直線コネクタ 638"/>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40"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41" name="直線コネクタ 640"/>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642"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643" name="直線コネクタ 642"/>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44"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45" name="フローチャート : 判断 64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46" name="フローチャート : 判断 64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652" name="円/楕円 651"/>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653" name="n_1ave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118127</xdr:rowOff>
    </xdr:from>
    <xdr:ext cx="469744" cy="259045"/>
    <xdr:sp macro="" textlink="">
      <xdr:nvSpPr>
        <xdr:cNvPr id="654"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公共施設等については、全般的に老朽化が進み、更新時期を迎えているものが多いことから、有形固定資産減価償却率も類似団体と比較すると、合計値としては若干高い数値を示している。</a:t>
          </a:r>
          <a:endParaRPr lang="ja-JP" altLang="ja-JP" sz="1400">
            <a:effectLst/>
          </a:endParaRPr>
        </a:p>
        <a:p>
          <a:r>
            <a:rPr kumimoji="1" lang="ja-JP" altLang="ja-JP" sz="1100">
              <a:solidFill>
                <a:schemeClr val="dk1"/>
              </a:solidFill>
              <a:effectLst/>
              <a:latin typeface="+mn-lt"/>
              <a:ea typeface="+mn-ea"/>
              <a:cs typeface="+mn-cs"/>
            </a:rPr>
            <a:t>そうした中で、道路、学校施設、漁港については相対的に低い値となった。計画的な整備、更新が図られたことによるものと考えられる。</a:t>
          </a:r>
          <a:endParaRPr lang="ja-JP" altLang="ja-JP" sz="1400">
            <a:effectLst/>
          </a:endParaRPr>
        </a:p>
        <a:p>
          <a:r>
            <a:rPr kumimoji="1" lang="ja-JP" altLang="ja-JP" sz="1100">
              <a:solidFill>
                <a:schemeClr val="dk1"/>
              </a:solidFill>
              <a:effectLst/>
              <a:latin typeface="+mn-lt"/>
              <a:ea typeface="+mn-ea"/>
              <a:cs typeface="+mn-cs"/>
            </a:rPr>
            <a:t>一方で、公営住宅については、老朽化が進む中で、既存のストックの有効活用に向けたリフォーム等を段階的に進めているところであり、現時点では高い値を示している。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59344</xdr:rowOff>
    </xdr:from>
    <xdr:ext cx="405111" cy="259045"/>
    <xdr:sp macro="" textlink="">
      <xdr:nvSpPr>
        <xdr:cNvPr id="67" name="n_1aveValue【図書館】&#10;有形固定資産減価償却率"/>
        <xdr:cNvSpPr txBox="1"/>
      </xdr:nvSpPr>
      <xdr:spPr>
        <a:xfrm>
          <a:off x="3582043"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93980</xdr:rowOff>
    </xdr:from>
    <xdr:to>
      <xdr:col>5</xdr:col>
      <xdr:colOff>409575</xdr:colOff>
      <xdr:row>37</xdr:row>
      <xdr:rowOff>24130</xdr:rowOff>
    </xdr:to>
    <xdr:sp macro="" textlink="">
      <xdr:nvSpPr>
        <xdr:cNvPr id="73" name="円/楕円 72"/>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40657</xdr:rowOff>
    </xdr:from>
    <xdr:ext cx="405111" cy="259045"/>
    <xdr:sp macro="" textlink="">
      <xdr:nvSpPr>
        <xdr:cNvPr id="74" name="n_1mainValue【図書館】&#10;有形固定資産減価償却率"/>
        <xdr:cNvSpPr txBox="1"/>
      </xdr:nvSpPr>
      <xdr:spPr>
        <a:xfrm>
          <a:off x="3582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8" name="フローチャート : 判断 107"/>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9"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131535</xdr:rowOff>
    </xdr:from>
    <xdr:to>
      <xdr:col>14</xdr:col>
      <xdr:colOff>79375</xdr:colOff>
      <xdr:row>40</xdr:row>
      <xdr:rowOff>61685</xdr:rowOff>
    </xdr:to>
    <xdr:sp macro="" textlink="">
      <xdr:nvSpPr>
        <xdr:cNvPr id="115" name="円/楕円 114"/>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78212</xdr:rowOff>
    </xdr:from>
    <xdr:ext cx="469744" cy="259045"/>
    <xdr:sp macro="" textlink="">
      <xdr:nvSpPr>
        <xdr:cNvPr id="116" name="n_1main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8" name="フローチャート : 判断 147"/>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137812</xdr:rowOff>
    </xdr:from>
    <xdr:ext cx="405111" cy="259045"/>
    <xdr:sp macro="" textlink="">
      <xdr:nvSpPr>
        <xdr:cNvPr id="149" name="n_1aveValue【体育館・プー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2540</xdr:rowOff>
    </xdr:from>
    <xdr:to>
      <xdr:col>5</xdr:col>
      <xdr:colOff>409575</xdr:colOff>
      <xdr:row>61</xdr:row>
      <xdr:rowOff>104140</xdr:rowOff>
    </xdr:to>
    <xdr:sp macro="" textlink="">
      <xdr:nvSpPr>
        <xdr:cNvPr id="155" name="円/楕円 154"/>
        <xdr:cNvSpPr/>
      </xdr:nvSpPr>
      <xdr:spPr>
        <a:xfrm>
          <a:off x="3746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95267</xdr:rowOff>
    </xdr:from>
    <xdr:ext cx="405111" cy="259045"/>
    <xdr:sp macro="" textlink="">
      <xdr:nvSpPr>
        <xdr:cNvPr id="156" name="n_1mainValue【体育館・プール】&#10;有形固定資産減価償却率"/>
        <xdr:cNvSpPr txBox="1"/>
      </xdr:nvSpPr>
      <xdr:spPr>
        <a:xfrm>
          <a:off x="3582043"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5" name="フローチャート : 判断 184"/>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86"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141224</xdr:rowOff>
    </xdr:from>
    <xdr:to>
      <xdr:col>14</xdr:col>
      <xdr:colOff>79375</xdr:colOff>
      <xdr:row>63</xdr:row>
      <xdr:rowOff>71374</xdr:rowOff>
    </xdr:to>
    <xdr:sp macro="" textlink="">
      <xdr:nvSpPr>
        <xdr:cNvPr id="192" name="円/楕円 191"/>
        <xdr:cNvSpPr/>
      </xdr:nvSpPr>
      <xdr:spPr>
        <a:xfrm>
          <a:off x="9588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62501</xdr:rowOff>
    </xdr:from>
    <xdr:ext cx="469744" cy="259045"/>
    <xdr:sp macro="" textlink="">
      <xdr:nvSpPr>
        <xdr:cNvPr id="193" name="n_1mainValue【体育館・プール】&#10;一人当たり面積"/>
        <xdr:cNvSpPr txBox="1"/>
      </xdr:nvSpPr>
      <xdr:spPr>
        <a:xfrm>
          <a:off x="9391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24" name="フローチャート : 判断 223"/>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108602</xdr:rowOff>
    </xdr:from>
    <xdr:ext cx="405111" cy="259045"/>
    <xdr:sp macro="" textlink="">
      <xdr:nvSpPr>
        <xdr:cNvPr id="225"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162561</xdr:rowOff>
    </xdr:from>
    <xdr:to>
      <xdr:col>5</xdr:col>
      <xdr:colOff>409575</xdr:colOff>
      <xdr:row>81</xdr:row>
      <xdr:rowOff>92711</xdr:rowOff>
    </xdr:to>
    <xdr:sp macro="" textlink="">
      <xdr:nvSpPr>
        <xdr:cNvPr id="231" name="円/楕円 230"/>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109238</xdr:rowOff>
    </xdr:from>
    <xdr:ext cx="405111" cy="259045"/>
    <xdr:sp macro="" textlink="">
      <xdr:nvSpPr>
        <xdr:cNvPr id="232" name="n_1mainValue【福祉施設】&#10;有形固定資産減価償却率"/>
        <xdr:cNvSpPr txBox="1"/>
      </xdr:nvSpPr>
      <xdr:spPr>
        <a:xfrm>
          <a:off x="3582043"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4"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6" name="フローチャート : 判断 265"/>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101600</xdr:rowOff>
    </xdr:from>
    <xdr:to>
      <xdr:col>14</xdr:col>
      <xdr:colOff>79375</xdr:colOff>
      <xdr:row>85</xdr:row>
      <xdr:rowOff>31750</xdr:rowOff>
    </xdr:to>
    <xdr:sp macro="" textlink="">
      <xdr:nvSpPr>
        <xdr:cNvPr id="273" name="円/楕円 272"/>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48277</xdr:rowOff>
    </xdr:from>
    <xdr:ext cx="469744" cy="259045"/>
    <xdr:sp macro="" textlink="">
      <xdr:nvSpPr>
        <xdr:cNvPr id="274" name="n_1main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06" name="フローチャート : 判断 305"/>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121938</xdr:rowOff>
    </xdr:from>
    <xdr:ext cx="405111" cy="259045"/>
    <xdr:sp macro="" textlink="">
      <xdr:nvSpPr>
        <xdr:cNvPr id="307"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170180</xdr:rowOff>
    </xdr:from>
    <xdr:to>
      <xdr:col>5</xdr:col>
      <xdr:colOff>409575</xdr:colOff>
      <xdr:row>100</xdr:row>
      <xdr:rowOff>100330</xdr:rowOff>
    </xdr:to>
    <xdr:sp macro="" textlink="">
      <xdr:nvSpPr>
        <xdr:cNvPr id="313" name="円/楕円 312"/>
        <xdr:cNvSpPr/>
      </xdr:nvSpPr>
      <xdr:spPr>
        <a:xfrm>
          <a:off x="3746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116857</xdr:rowOff>
    </xdr:from>
    <xdr:ext cx="405111" cy="259045"/>
    <xdr:sp macro="" textlink="">
      <xdr:nvSpPr>
        <xdr:cNvPr id="314" name="n_1mainValue【市民会館】&#10;有形固定資産減価償却率"/>
        <xdr:cNvSpPr txBox="1"/>
      </xdr:nvSpPr>
      <xdr:spPr>
        <a:xfrm>
          <a:off x="3582043"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41"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43" name="フローチャート : 判断 342"/>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47514</xdr:rowOff>
    </xdr:from>
    <xdr:ext cx="469744" cy="259045"/>
    <xdr:sp macro="" textlink="">
      <xdr:nvSpPr>
        <xdr:cNvPr id="344" name="n_1aveValue【市民会館】&#10;一人当たり面積"/>
        <xdr:cNvSpPr txBox="1"/>
      </xdr:nvSpPr>
      <xdr:spPr>
        <a:xfrm>
          <a:off x="9391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139700</xdr:rowOff>
    </xdr:from>
    <xdr:to>
      <xdr:col>14</xdr:col>
      <xdr:colOff>79375</xdr:colOff>
      <xdr:row>107</xdr:row>
      <xdr:rowOff>69850</xdr:rowOff>
    </xdr:to>
    <xdr:sp macro="" textlink="">
      <xdr:nvSpPr>
        <xdr:cNvPr id="350" name="円/楕円 349"/>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60977</xdr:rowOff>
    </xdr:from>
    <xdr:ext cx="469744" cy="259045"/>
    <xdr:sp macro="" textlink="">
      <xdr:nvSpPr>
        <xdr:cNvPr id="351"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2" name="テキスト ボックス 37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74" name="直線コネクタ 373"/>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75"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76" name="直線コネクタ 375"/>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77"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78" name="直線コネクタ 377"/>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9"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80" name="フローチャート : 判断 37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381" name="フローチャート : 判断 380"/>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47515</xdr:rowOff>
    </xdr:from>
    <xdr:ext cx="405111" cy="259045"/>
    <xdr:sp macro="" textlink="">
      <xdr:nvSpPr>
        <xdr:cNvPr id="382"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34544</xdr:rowOff>
    </xdr:from>
    <xdr:to>
      <xdr:col>22</xdr:col>
      <xdr:colOff>415925</xdr:colOff>
      <xdr:row>34</xdr:row>
      <xdr:rowOff>136144</xdr:rowOff>
    </xdr:to>
    <xdr:sp macro="" textlink="">
      <xdr:nvSpPr>
        <xdr:cNvPr id="388" name="円/楕円 387"/>
        <xdr:cNvSpPr/>
      </xdr:nvSpPr>
      <xdr:spPr>
        <a:xfrm>
          <a:off x="15430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127271</xdr:rowOff>
    </xdr:from>
    <xdr:ext cx="405111" cy="259045"/>
    <xdr:sp macro="" textlink="">
      <xdr:nvSpPr>
        <xdr:cNvPr id="389" name="n_1mainValue【一般廃棄物処理施設】&#10;有形固定資産減価償却率"/>
        <xdr:cNvSpPr txBox="1"/>
      </xdr:nvSpPr>
      <xdr:spPr>
        <a:xfrm>
          <a:off x="15266043" y="595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0" name="直線コネクタ 3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01" name="テキスト ボックス 40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2" name="直線コネクタ 4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3" name="テキスト ボックス 40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4" name="直線コネクタ 4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5" name="テキスト ボックス 40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6" name="直線コネクタ 4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7" name="テキスト ボックス 40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8" name="直線コネクタ 4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9" name="テキスト ボックス 40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0" name="直線コネクタ 4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1" name="テキスト ボックス 41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15" name="直線コネクタ 414"/>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16"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17" name="直線コネクタ 416"/>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18"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19" name="直線コネクタ 418"/>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148847</xdr:rowOff>
    </xdr:from>
    <xdr:ext cx="534377" cy="259045"/>
    <xdr:sp macro="" textlink="">
      <xdr:nvSpPr>
        <xdr:cNvPr id="420" name="【一般廃棄物処理施設】&#10;一人当たり有形固定資産（償却資産）額平均値テキスト"/>
        <xdr:cNvSpPr txBox="1"/>
      </xdr:nvSpPr>
      <xdr:spPr>
        <a:xfrm>
          <a:off x="22250400" y="666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21" name="フローチャート : 判断 420"/>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22" name="フローチャート : 判断 421"/>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160352</xdr:rowOff>
    </xdr:from>
    <xdr:ext cx="534377" cy="259045"/>
    <xdr:sp macro="" textlink="">
      <xdr:nvSpPr>
        <xdr:cNvPr id="423" name="n_1aveValue【一般廃棄物処理施設】&#10;一人当たり有形固定資産（償却資産）額"/>
        <xdr:cNvSpPr txBox="1"/>
      </xdr:nvSpPr>
      <xdr:spPr>
        <a:xfrm>
          <a:off x="21043411" y="68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133452</xdr:rowOff>
    </xdr:from>
    <xdr:to>
      <xdr:col>31</xdr:col>
      <xdr:colOff>85725</xdr:colOff>
      <xdr:row>39</xdr:row>
      <xdr:rowOff>63602</xdr:rowOff>
    </xdr:to>
    <xdr:sp macro="" textlink="">
      <xdr:nvSpPr>
        <xdr:cNvPr id="429" name="円/楕円 428"/>
        <xdr:cNvSpPr/>
      </xdr:nvSpPr>
      <xdr:spPr>
        <a:xfrm>
          <a:off x="21272500" y="66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80129</xdr:rowOff>
    </xdr:from>
    <xdr:ext cx="534377" cy="259045"/>
    <xdr:sp macro="" textlink="">
      <xdr:nvSpPr>
        <xdr:cNvPr id="430" name="n_1mainValue【一般廃棄物処理施設】&#10;一人当たり有形固定資産（償却資産）額"/>
        <xdr:cNvSpPr txBox="1"/>
      </xdr:nvSpPr>
      <xdr:spPr>
        <a:xfrm>
          <a:off x="21043411" y="64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57" name="直線コネクタ 456"/>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58"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59" name="直線コネクタ 458"/>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60"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61" name="直線コネクタ 460"/>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159493</xdr:rowOff>
    </xdr:from>
    <xdr:ext cx="405111" cy="259045"/>
    <xdr:sp macro="" textlink="">
      <xdr:nvSpPr>
        <xdr:cNvPr id="462" name="【保健センター・保健所】&#10;有形固定資産減価償却率平均値テキスト"/>
        <xdr:cNvSpPr txBox="1"/>
      </xdr:nvSpPr>
      <xdr:spPr>
        <a:xfrm>
          <a:off x="16408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63" name="フローチャート : 判断 462"/>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64" name="フローチャート : 判断 463"/>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108874</xdr:rowOff>
    </xdr:from>
    <xdr:ext cx="405111" cy="259045"/>
    <xdr:sp macro="" textlink="">
      <xdr:nvSpPr>
        <xdr:cNvPr id="465"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120650</xdr:rowOff>
    </xdr:from>
    <xdr:to>
      <xdr:col>22</xdr:col>
      <xdr:colOff>415925</xdr:colOff>
      <xdr:row>62</xdr:row>
      <xdr:rowOff>50800</xdr:rowOff>
    </xdr:to>
    <xdr:sp macro="" textlink="">
      <xdr:nvSpPr>
        <xdr:cNvPr id="471" name="円/楕円 470"/>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67327</xdr:rowOff>
    </xdr:from>
    <xdr:ext cx="405111" cy="259045"/>
    <xdr:sp macro="" textlink="">
      <xdr:nvSpPr>
        <xdr:cNvPr id="472" name="n_1mainValue【保健センター・保健所】&#10;有形固定資産減価償却率"/>
        <xdr:cNvSpPr txBox="1"/>
      </xdr:nvSpPr>
      <xdr:spPr>
        <a:xfrm>
          <a:off x="15266043"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496" name="直線コネクタ 495"/>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497"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498" name="直線コネクタ 497"/>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99"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500" name="直線コネクタ 499"/>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501"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02" name="フローチャート : 判断 501"/>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503" name="フローチャート : 判断 502"/>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504"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6350</xdr:rowOff>
    </xdr:from>
    <xdr:to>
      <xdr:col>31</xdr:col>
      <xdr:colOff>85725</xdr:colOff>
      <xdr:row>57</xdr:row>
      <xdr:rowOff>107950</xdr:rowOff>
    </xdr:to>
    <xdr:sp macro="" textlink="">
      <xdr:nvSpPr>
        <xdr:cNvPr id="510" name="円/楕円 509"/>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99077</xdr:rowOff>
    </xdr:from>
    <xdr:ext cx="469744" cy="259045"/>
    <xdr:sp macro="" textlink="">
      <xdr:nvSpPr>
        <xdr:cNvPr id="511" name="n_1mainValue【保健センター・保健所】&#10;一人当たり面積"/>
        <xdr:cNvSpPr txBox="1"/>
      </xdr:nvSpPr>
      <xdr:spPr>
        <a:xfrm>
          <a:off x="210757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2" name="テキスト ボックス 52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23" name="直線コネクタ 522"/>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24" name="テキスト ボックス 523"/>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25" name="直線コネクタ 524"/>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26" name="テキスト ボックス 525"/>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27" name="直線コネクタ 526"/>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28" name="テキスト ボックス 527"/>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31" name="直線コネクタ 530"/>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32" name="テキスト ボックス 531"/>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33" name="直線コネクタ 532"/>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34" name="テキスト ボックス 533"/>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35" name="直線コネクタ 534"/>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36" name="テキスト ボックス 535"/>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8" name="テキスト ボックス 5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40" name="直線コネクタ 539"/>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41"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42" name="直線コネクタ 541"/>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43"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44" name="直線コネクタ 543"/>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45"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46" name="フローチャート : 判断 545"/>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47" name="フローチャート : 判断 546"/>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51134</xdr:rowOff>
    </xdr:from>
    <xdr:ext cx="405111" cy="259045"/>
    <xdr:sp macro="" textlink="">
      <xdr:nvSpPr>
        <xdr:cNvPr id="548" name="n_1aveValue【消防施設】&#10;有形固定資産減価償却率"/>
        <xdr:cNvSpPr txBox="1"/>
      </xdr:nvSpPr>
      <xdr:spPr>
        <a:xfrm>
          <a:off x="15266043"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4445</xdr:rowOff>
    </xdr:from>
    <xdr:to>
      <xdr:col>22</xdr:col>
      <xdr:colOff>415925</xdr:colOff>
      <xdr:row>82</xdr:row>
      <xdr:rowOff>106045</xdr:rowOff>
    </xdr:to>
    <xdr:sp macro="" textlink="">
      <xdr:nvSpPr>
        <xdr:cNvPr id="554" name="円/楕円 553"/>
        <xdr:cNvSpPr/>
      </xdr:nvSpPr>
      <xdr:spPr>
        <a:xfrm>
          <a:off x="15430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97172</xdr:rowOff>
    </xdr:from>
    <xdr:ext cx="405111" cy="259045"/>
    <xdr:sp macro="" textlink="">
      <xdr:nvSpPr>
        <xdr:cNvPr id="555" name="n_1mainValue【消防施設】&#10;有形固定資産減価償却率"/>
        <xdr:cNvSpPr txBox="1"/>
      </xdr:nvSpPr>
      <xdr:spPr>
        <a:xfrm>
          <a:off x="15266043"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6" name="直線コネクタ 5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7" name="テキスト ボックス 5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8" name="直線コネクタ 5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9" name="テキスト ボックス 5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2" name="直線コネクタ 5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3" name="テキスト ボックス 5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4" name="直線コネクタ 5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5" name="テキスト ボックス 5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79" name="直線コネクタ 578"/>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80"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81" name="直線コネクタ 580"/>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82"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83" name="直線コネクタ 582"/>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84"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85" name="フローチャート : 判断 584"/>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86" name="フローチャート : 判断 585"/>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16527</xdr:rowOff>
    </xdr:from>
    <xdr:ext cx="469744" cy="259045"/>
    <xdr:sp macro="" textlink="">
      <xdr:nvSpPr>
        <xdr:cNvPr id="587" name="n_1ave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593" name="円/楕円 592"/>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118127</xdr:rowOff>
    </xdr:from>
    <xdr:ext cx="469744" cy="259045"/>
    <xdr:sp macro="" textlink="">
      <xdr:nvSpPr>
        <xdr:cNvPr id="594"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20" name="直線コネクタ 619"/>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21"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22" name="直線コネクタ 621"/>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23"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24" name="直線コネクタ 623"/>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25"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26" name="フローチャート : 判断 625"/>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27" name="フローチャート : 判断 626"/>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99440</xdr:rowOff>
    </xdr:from>
    <xdr:ext cx="405111" cy="259045"/>
    <xdr:sp macro="" textlink="">
      <xdr:nvSpPr>
        <xdr:cNvPr id="628" name="n_1aveValue【庁舎】&#10;有形固定資産減価償却率"/>
        <xdr:cNvSpPr txBox="1"/>
      </xdr:nvSpPr>
      <xdr:spPr>
        <a:xfrm>
          <a:off x="15266043"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72752</xdr:rowOff>
    </xdr:from>
    <xdr:to>
      <xdr:col>22</xdr:col>
      <xdr:colOff>415925</xdr:colOff>
      <xdr:row>105</xdr:row>
      <xdr:rowOff>2902</xdr:rowOff>
    </xdr:to>
    <xdr:sp macro="" textlink="">
      <xdr:nvSpPr>
        <xdr:cNvPr id="634" name="円/楕円 633"/>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165479</xdr:rowOff>
    </xdr:from>
    <xdr:ext cx="405111" cy="259045"/>
    <xdr:sp macro="" textlink="">
      <xdr:nvSpPr>
        <xdr:cNvPr id="635" name="n_1mainValue【庁舎】&#10;有形固定資産減価償却率"/>
        <xdr:cNvSpPr txBox="1"/>
      </xdr:nvSpPr>
      <xdr:spPr>
        <a:xfrm>
          <a:off x="15266043"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6" name="テキスト ボックス 6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60" name="直線コネクタ 659"/>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61"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62" name="直線コネクタ 661"/>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6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64" name="直線コネクタ 66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665"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66" name="フローチャート : 判断 665"/>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67" name="フローチャート : 判断 666"/>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68" name="n_1aveValue【庁舎】&#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101600</xdr:rowOff>
    </xdr:from>
    <xdr:to>
      <xdr:col>31</xdr:col>
      <xdr:colOff>85725</xdr:colOff>
      <xdr:row>108</xdr:row>
      <xdr:rowOff>31750</xdr:rowOff>
    </xdr:to>
    <xdr:sp macro="" textlink="">
      <xdr:nvSpPr>
        <xdr:cNvPr id="674" name="円/楕円 673"/>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22877</xdr:rowOff>
    </xdr:from>
    <xdr:ext cx="469744" cy="259045"/>
    <xdr:sp macro="" textlink="">
      <xdr:nvSpPr>
        <xdr:cNvPr id="675" name="n_1mainValue【庁舎】&#10;一人当たり面積"/>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公共施設等については、全般的に老朽化が進み、更新時期を迎えているものが多いことから、有形固定資産減価償却率も類似団体と比較すると、合計値としては若干高い数値を示している。</a:t>
          </a:r>
          <a:endParaRPr lang="ja-JP" altLang="ja-JP" sz="1400">
            <a:effectLst/>
          </a:endParaRPr>
        </a:p>
        <a:p>
          <a:r>
            <a:rPr kumimoji="1" lang="ja-JP" altLang="ja-JP" sz="1100">
              <a:solidFill>
                <a:schemeClr val="dk1"/>
              </a:solidFill>
              <a:effectLst/>
              <a:latin typeface="+mn-lt"/>
              <a:ea typeface="+mn-ea"/>
              <a:cs typeface="+mn-cs"/>
            </a:rPr>
            <a:t>そうした中で、庁舎については出先機関の再整備により相対的に低い値となった。計画的な整備、更新が図られたことによるものと考えられる。</a:t>
          </a:r>
          <a:endParaRPr lang="ja-JP" altLang="ja-JP" sz="1400">
            <a:effectLst/>
          </a:endParaRPr>
        </a:p>
        <a:p>
          <a:r>
            <a:rPr kumimoji="1" lang="ja-JP" altLang="ja-JP" sz="1100">
              <a:solidFill>
                <a:schemeClr val="dk1"/>
              </a:solidFill>
              <a:effectLst/>
              <a:latin typeface="+mn-lt"/>
              <a:ea typeface="+mn-ea"/>
              <a:cs typeface="+mn-cs"/>
            </a:rPr>
            <a:t>一方で、市民会館については、老朽化が進む中で、再整備に向けた事後保全を実施しているところであるため、現時点では高い値を示している。図書館については４館体制における１館が同様の老朽化の状況にあるため、類似団体と比較して高い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年度は、基準財政需要額が微増したものの、基準財政収入額が減少したことから単年度指数が</a:t>
          </a:r>
          <a:r>
            <a:rPr kumimoji="1" lang="en-US" altLang="ja-JP" sz="1300">
              <a:latin typeface="ＭＳ Ｐゴシック"/>
            </a:rPr>
            <a:t>1.056</a:t>
          </a:r>
          <a:r>
            <a:rPr kumimoji="1" lang="ja-JP" altLang="en-US" sz="1300">
              <a:latin typeface="ＭＳ Ｐゴシック"/>
            </a:rPr>
            <a:t>になった。平成</a:t>
          </a:r>
          <a:r>
            <a:rPr kumimoji="1" lang="en-US" altLang="ja-JP" sz="1300">
              <a:latin typeface="ＭＳ Ｐゴシック"/>
            </a:rPr>
            <a:t>28</a:t>
          </a:r>
          <a:r>
            <a:rPr kumimoji="1" lang="ja-JP" altLang="en-US" sz="1300">
              <a:latin typeface="ＭＳ Ｐゴシック"/>
            </a:rPr>
            <a:t>年度は、基準財政収入額が、前年度から減となり、基準財政需要額は前年度から増となったことに伴い、単年度指数は</a:t>
          </a:r>
          <a:r>
            <a:rPr kumimoji="1" lang="en-US" altLang="ja-JP" sz="1300">
              <a:latin typeface="ＭＳ Ｐゴシック"/>
            </a:rPr>
            <a:t>1.052</a:t>
          </a:r>
          <a:r>
            <a:rPr kumimoji="1" lang="ja-JP" altLang="en-US" sz="1300">
              <a:latin typeface="ＭＳ Ｐゴシック"/>
            </a:rPr>
            <a:t>となった。３カ年平均の財政力指数は、</a:t>
          </a:r>
          <a:r>
            <a:rPr kumimoji="1" lang="en-US" altLang="ja-JP" sz="1300">
              <a:latin typeface="ＭＳ Ｐゴシック"/>
            </a:rPr>
            <a:t>1.05</a:t>
          </a:r>
          <a:r>
            <a:rPr kumimoji="1" lang="ja-JP" altLang="en-US" sz="1300">
              <a:latin typeface="ＭＳ Ｐゴシック"/>
            </a:rPr>
            <a:t>から</a:t>
          </a:r>
          <a:r>
            <a:rPr kumimoji="1" lang="en-US" altLang="ja-JP" sz="1300">
              <a:latin typeface="ＭＳ Ｐゴシック"/>
            </a:rPr>
            <a:t>0.02</a:t>
          </a:r>
          <a:r>
            <a:rPr kumimoji="1" lang="ja-JP" altLang="en-US" sz="1300">
              <a:latin typeface="ＭＳ Ｐゴシック"/>
            </a:rPr>
            <a:t>ポイント上昇し、</a:t>
          </a:r>
          <a:r>
            <a:rPr kumimoji="1" lang="en-US" altLang="ja-JP" sz="1300">
              <a:latin typeface="ＭＳ Ｐゴシック"/>
            </a:rPr>
            <a:t>1.07</a:t>
          </a:r>
          <a:r>
            <a:rPr kumimoji="1" lang="ja-JP" altLang="en-US" sz="1300">
              <a:latin typeface="ＭＳ Ｐゴシック"/>
            </a:rPr>
            <a:t>となっている。平成</a:t>
          </a:r>
          <a:r>
            <a:rPr kumimoji="1" lang="en-US" altLang="ja-JP" sz="1300">
              <a:latin typeface="ＭＳ Ｐゴシック"/>
            </a:rPr>
            <a:t>28</a:t>
          </a:r>
          <a:r>
            <a:rPr kumimoji="1" lang="ja-JP" altLang="en-US" sz="1300">
              <a:latin typeface="ＭＳ Ｐゴシック"/>
            </a:rPr>
            <a:t>年度は、市税収入が増加したものの扶助費等も増加傾向にあるため、引き続き、行政の効率化と財政の健全化に努める。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70555</xdr:rowOff>
    </xdr:from>
    <xdr:to>
      <xdr:col>7</xdr:col>
      <xdr:colOff>152400</xdr:colOff>
      <xdr:row>39</xdr:row>
      <xdr:rowOff>97367</xdr:rowOff>
    </xdr:to>
    <xdr:cxnSp macro="">
      <xdr:nvCxnSpPr>
        <xdr:cNvPr id="68" name="直線コネクタ 67"/>
        <xdr:cNvCxnSpPr/>
      </xdr:nvCxnSpPr>
      <xdr:spPr>
        <a:xfrm flipV="1">
          <a:off x="4114800" y="67571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124178</xdr:rowOff>
    </xdr:to>
    <xdr:cxnSp macro="">
      <xdr:nvCxnSpPr>
        <xdr:cNvPr id="71" name="直線コネクタ 70"/>
        <xdr:cNvCxnSpPr/>
      </xdr:nvCxnSpPr>
      <xdr:spPr>
        <a:xfrm flipV="1">
          <a:off x="3225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124178</xdr:rowOff>
    </xdr:from>
    <xdr:to>
      <xdr:col>4</xdr:col>
      <xdr:colOff>482600</xdr:colOff>
      <xdr:row>40</xdr:row>
      <xdr:rowOff>6350</xdr:rowOff>
    </xdr:to>
    <xdr:cxnSp macro="">
      <xdr:nvCxnSpPr>
        <xdr:cNvPr id="74" name="直線コネクタ 73"/>
        <xdr:cNvCxnSpPr/>
      </xdr:nvCxnSpPr>
      <xdr:spPr>
        <a:xfrm flipV="1">
          <a:off x="2336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6350</xdr:rowOff>
    </xdr:to>
    <xdr:cxnSp macro="">
      <xdr:nvCxnSpPr>
        <xdr:cNvPr id="77" name="直線コネクタ 76"/>
        <xdr:cNvCxnSpPr/>
      </xdr:nvCxnSpPr>
      <xdr:spPr>
        <a:xfrm>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19755</xdr:rowOff>
    </xdr:from>
    <xdr:to>
      <xdr:col>7</xdr:col>
      <xdr:colOff>203200</xdr:colOff>
      <xdr:row>39</xdr:row>
      <xdr:rowOff>121355</xdr:rowOff>
    </xdr:to>
    <xdr:sp macro="" textlink="">
      <xdr:nvSpPr>
        <xdr:cNvPr id="87" name="円/楕円 86"/>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36282</xdr:rowOff>
    </xdr:from>
    <xdr:ext cx="762000" cy="259045"/>
    <xdr:sp macro="" textlink="">
      <xdr:nvSpPr>
        <xdr:cNvPr id="88"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73378</xdr:rowOff>
    </xdr:from>
    <xdr:to>
      <xdr:col>4</xdr:col>
      <xdr:colOff>533400</xdr:colOff>
      <xdr:row>40</xdr:row>
      <xdr:rowOff>3528</xdr:rowOff>
    </xdr:to>
    <xdr:sp macro="" textlink="">
      <xdr:nvSpPr>
        <xdr:cNvPr id="91" name="円/楕円 90"/>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13705</xdr:rowOff>
    </xdr:from>
    <xdr:ext cx="762000" cy="259045"/>
    <xdr:sp macro="" textlink="">
      <xdr:nvSpPr>
        <xdr:cNvPr id="92" name="テキスト ボックス 91"/>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5" name="円/楕円 94"/>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6" name="テキスト ボックス 95"/>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年度は、分母は減し、分子は増したことから、対全年度比</a:t>
          </a:r>
          <a:r>
            <a:rPr kumimoji="1" lang="en-US" altLang="ja-JP" sz="1300">
              <a:latin typeface="ＭＳ Ｐゴシック"/>
            </a:rPr>
            <a:t>4.7</a:t>
          </a:r>
          <a:r>
            <a:rPr kumimoji="1" lang="ja-JP" altLang="en-US" sz="1300">
              <a:latin typeface="ＭＳ Ｐゴシック"/>
            </a:rPr>
            <a:t>ポイント増加し</a:t>
          </a:r>
          <a:r>
            <a:rPr kumimoji="1" lang="en-US" altLang="ja-JP" sz="1300">
              <a:latin typeface="ＭＳ Ｐゴシック"/>
            </a:rPr>
            <a:t>92.6</a:t>
          </a:r>
          <a:r>
            <a:rPr kumimoji="1" lang="ja-JP" altLang="en-US" sz="1300">
              <a:latin typeface="ＭＳ Ｐゴシック"/>
            </a:rPr>
            <a:t>％となった。平成</a:t>
          </a:r>
          <a:r>
            <a:rPr kumimoji="1" lang="en-US" altLang="ja-JP" sz="1300">
              <a:latin typeface="ＭＳ Ｐゴシック"/>
            </a:rPr>
            <a:t>28</a:t>
          </a:r>
          <a:r>
            <a:rPr kumimoji="1" lang="ja-JP" altLang="en-US" sz="1300">
              <a:latin typeface="ＭＳ Ｐゴシック"/>
            </a:rPr>
            <a:t>年度は、昨年度に引き続き、法人市民税の減があるものの、固定資産税の増などにより、分母が前年度に比べ微減となり、分子は各性質別経費等で微増減が生じた結果、それぞれ相殺され、前年度と同値の</a:t>
          </a:r>
          <a:r>
            <a:rPr kumimoji="1" lang="en-US" altLang="ja-JP" sz="1300">
              <a:latin typeface="ＭＳ Ｐゴシック"/>
            </a:rPr>
            <a:t>92.0</a:t>
          </a:r>
          <a:r>
            <a:rPr kumimoji="1" lang="ja-JP" altLang="en-US" sz="1300">
              <a:latin typeface="ＭＳ Ｐゴシック"/>
            </a:rPr>
            <a:t>％となった。経常的経費の節減、人件費、公債費の縮減、収入未済額の縮減等により、改善に努める。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63</xdr:row>
      <xdr:rowOff>154517</xdr:rowOff>
    </xdr:to>
    <xdr:cxnSp macro="">
      <xdr:nvCxnSpPr>
        <xdr:cNvPr id="131" name="直線コネクタ 130"/>
        <xdr:cNvCxnSpPr/>
      </xdr:nvCxnSpPr>
      <xdr:spPr>
        <a:xfrm>
          <a:off x="4114800" y="1095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31327</xdr:rowOff>
    </xdr:to>
    <xdr:cxnSp macro="">
      <xdr:nvCxnSpPr>
        <xdr:cNvPr id="134" name="直線コネクタ 133"/>
        <xdr:cNvCxnSpPr/>
      </xdr:nvCxnSpPr>
      <xdr:spPr>
        <a:xfrm flipV="1">
          <a:off x="3225800" y="1095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64</xdr:row>
      <xdr:rowOff>31327</xdr:rowOff>
    </xdr:to>
    <xdr:cxnSp macro="">
      <xdr:nvCxnSpPr>
        <xdr:cNvPr id="137" name="直線コネクタ 136"/>
        <xdr:cNvCxnSpPr/>
      </xdr:nvCxnSpPr>
      <xdr:spPr>
        <a:xfrm>
          <a:off x="2336800" y="10626090"/>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132927</xdr:rowOff>
    </xdr:to>
    <xdr:cxnSp macro="">
      <xdr:nvCxnSpPr>
        <xdr:cNvPr id="140" name="直線コネクタ 139"/>
        <xdr:cNvCxnSpPr/>
      </xdr:nvCxnSpPr>
      <xdr:spPr>
        <a:xfrm flipV="1">
          <a:off x="1447800" y="106260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120244</xdr:rowOff>
    </xdr:from>
    <xdr:ext cx="762000" cy="259045"/>
    <xdr:sp macro="" textlink="">
      <xdr:nvSpPr>
        <xdr:cNvPr id="151" name="財政構造の弾力性該当値テキスト"/>
        <xdr:cNvSpPr txBox="1"/>
      </xdr:nvSpPr>
      <xdr:spPr>
        <a:xfrm>
          <a:off x="50419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3" name="テキスト ボックス 15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4" name="円/楕円 153"/>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66904</xdr:rowOff>
    </xdr:from>
    <xdr:ext cx="762000" cy="259045"/>
    <xdr:sp macro="" textlink="">
      <xdr:nvSpPr>
        <xdr:cNvPr id="155" name="テキスト ボックス 154"/>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6" name="円/楕円 155"/>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7" name="テキスト ボックス 156"/>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8" name="円/楕円 157"/>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59" name="テキスト ボックス 158"/>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日）より、本市独自の給与削減を実施。</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年度については、物件費が学校給食材料費の増などにより増加するとともに、人件費は給与・手当などの増により増加した。平成</a:t>
          </a:r>
          <a:r>
            <a:rPr kumimoji="1" lang="en-US" altLang="ja-JP" sz="1300">
              <a:latin typeface="ＭＳ Ｐゴシック"/>
            </a:rPr>
            <a:t>28</a:t>
          </a:r>
          <a:r>
            <a:rPr kumimoji="1" lang="ja-JP" altLang="en-US" sz="1300">
              <a:latin typeface="ＭＳ Ｐゴシック"/>
            </a:rPr>
            <a:t>年度については、人件費は、地域子育てセンター事業の拡充及び消防の出張所の開設などにより増加したものの、物件費については、事業の完了、見直し等により減額が図られている。人口が緩やかな増加傾向にある中で、引き続き、徹底した事業の見直し等によるコスト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60128</xdr:rowOff>
    </xdr:from>
    <xdr:to>
      <xdr:col>7</xdr:col>
      <xdr:colOff>152400</xdr:colOff>
      <xdr:row>81</xdr:row>
      <xdr:rowOff>61861</xdr:rowOff>
    </xdr:to>
    <xdr:cxnSp macro="">
      <xdr:nvCxnSpPr>
        <xdr:cNvPr id="192" name="直線コネクタ 191"/>
        <xdr:cNvCxnSpPr/>
      </xdr:nvCxnSpPr>
      <xdr:spPr>
        <a:xfrm flipV="1">
          <a:off x="4114800" y="13947578"/>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33488</xdr:rowOff>
    </xdr:from>
    <xdr:to>
      <xdr:col>6</xdr:col>
      <xdr:colOff>0</xdr:colOff>
      <xdr:row>81</xdr:row>
      <xdr:rowOff>61861</xdr:rowOff>
    </xdr:to>
    <xdr:cxnSp macro="">
      <xdr:nvCxnSpPr>
        <xdr:cNvPr id="195" name="直線コネクタ 194"/>
        <xdr:cNvCxnSpPr/>
      </xdr:nvCxnSpPr>
      <xdr:spPr>
        <a:xfrm>
          <a:off x="3225800" y="13920938"/>
          <a:ext cx="8890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14112</xdr:rowOff>
    </xdr:from>
    <xdr:to>
      <xdr:col>4</xdr:col>
      <xdr:colOff>482600</xdr:colOff>
      <xdr:row>81</xdr:row>
      <xdr:rowOff>33488</xdr:rowOff>
    </xdr:to>
    <xdr:cxnSp macro="">
      <xdr:nvCxnSpPr>
        <xdr:cNvPr id="198" name="直線コネクタ 197"/>
        <xdr:cNvCxnSpPr/>
      </xdr:nvCxnSpPr>
      <xdr:spPr>
        <a:xfrm>
          <a:off x="2336800" y="13901562"/>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14112</xdr:rowOff>
    </xdr:from>
    <xdr:to>
      <xdr:col>3</xdr:col>
      <xdr:colOff>279400</xdr:colOff>
      <xdr:row>81</xdr:row>
      <xdr:rowOff>16492</xdr:rowOff>
    </xdr:to>
    <xdr:cxnSp macro="">
      <xdr:nvCxnSpPr>
        <xdr:cNvPr id="201" name="直線コネクタ 200"/>
        <xdr:cNvCxnSpPr/>
      </xdr:nvCxnSpPr>
      <xdr:spPr>
        <a:xfrm flipV="1">
          <a:off x="1447800" y="13901562"/>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9328</xdr:rowOff>
    </xdr:from>
    <xdr:to>
      <xdr:col>7</xdr:col>
      <xdr:colOff>203200</xdr:colOff>
      <xdr:row>81</xdr:row>
      <xdr:rowOff>110928</xdr:rowOff>
    </xdr:to>
    <xdr:sp macro="" textlink="">
      <xdr:nvSpPr>
        <xdr:cNvPr id="211" name="円/楕円 210"/>
        <xdr:cNvSpPr/>
      </xdr:nvSpPr>
      <xdr:spPr>
        <a:xfrm>
          <a:off x="4902200" y="1389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25855</xdr:rowOff>
    </xdr:from>
    <xdr:ext cx="762000" cy="259045"/>
    <xdr:sp macro="" textlink="">
      <xdr:nvSpPr>
        <xdr:cNvPr id="212" name="人件費・物件費等の状況該当値テキスト"/>
        <xdr:cNvSpPr txBox="1"/>
      </xdr:nvSpPr>
      <xdr:spPr>
        <a:xfrm>
          <a:off x="5041900" y="1374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11061</xdr:rowOff>
    </xdr:from>
    <xdr:to>
      <xdr:col>6</xdr:col>
      <xdr:colOff>50800</xdr:colOff>
      <xdr:row>81</xdr:row>
      <xdr:rowOff>112661</xdr:rowOff>
    </xdr:to>
    <xdr:sp macro="" textlink="">
      <xdr:nvSpPr>
        <xdr:cNvPr id="213" name="円/楕円 212"/>
        <xdr:cNvSpPr/>
      </xdr:nvSpPr>
      <xdr:spPr>
        <a:xfrm>
          <a:off x="4064000" y="138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122838</xdr:rowOff>
    </xdr:from>
    <xdr:ext cx="736600" cy="259045"/>
    <xdr:sp macro="" textlink="">
      <xdr:nvSpPr>
        <xdr:cNvPr id="214" name="テキスト ボックス 213"/>
        <xdr:cNvSpPr txBox="1"/>
      </xdr:nvSpPr>
      <xdr:spPr>
        <a:xfrm>
          <a:off x="3733800" y="13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154138</xdr:rowOff>
    </xdr:from>
    <xdr:to>
      <xdr:col>4</xdr:col>
      <xdr:colOff>533400</xdr:colOff>
      <xdr:row>81</xdr:row>
      <xdr:rowOff>84288</xdr:rowOff>
    </xdr:to>
    <xdr:sp macro="" textlink="">
      <xdr:nvSpPr>
        <xdr:cNvPr id="215" name="円/楕円 214"/>
        <xdr:cNvSpPr/>
      </xdr:nvSpPr>
      <xdr:spPr>
        <a:xfrm>
          <a:off x="3175000" y="138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94465</xdr:rowOff>
    </xdr:from>
    <xdr:ext cx="762000" cy="259045"/>
    <xdr:sp macro="" textlink="">
      <xdr:nvSpPr>
        <xdr:cNvPr id="216" name="テキスト ボックス 215"/>
        <xdr:cNvSpPr txBox="1"/>
      </xdr:nvSpPr>
      <xdr:spPr>
        <a:xfrm>
          <a:off x="2844800" y="136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134762</xdr:rowOff>
    </xdr:from>
    <xdr:to>
      <xdr:col>3</xdr:col>
      <xdr:colOff>330200</xdr:colOff>
      <xdr:row>81</xdr:row>
      <xdr:rowOff>64912</xdr:rowOff>
    </xdr:to>
    <xdr:sp macro="" textlink="">
      <xdr:nvSpPr>
        <xdr:cNvPr id="217" name="円/楕円 216"/>
        <xdr:cNvSpPr/>
      </xdr:nvSpPr>
      <xdr:spPr>
        <a:xfrm>
          <a:off x="2286000" y="138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75089</xdr:rowOff>
    </xdr:from>
    <xdr:ext cx="762000" cy="259045"/>
    <xdr:sp macro="" textlink="">
      <xdr:nvSpPr>
        <xdr:cNvPr id="218" name="テキスト ボックス 217"/>
        <xdr:cNvSpPr txBox="1"/>
      </xdr:nvSpPr>
      <xdr:spPr>
        <a:xfrm>
          <a:off x="1955800" y="1361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137142</xdr:rowOff>
    </xdr:from>
    <xdr:to>
      <xdr:col>2</xdr:col>
      <xdr:colOff>127000</xdr:colOff>
      <xdr:row>81</xdr:row>
      <xdr:rowOff>67292</xdr:rowOff>
    </xdr:to>
    <xdr:sp macro="" textlink="">
      <xdr:nvSpPr>
        <xdr:cNvPr id="219" name="円/楕円 218"/>
        <xdr:cNvSpPr/>
      </xdr:nvSpPr>
      <xdr:spPr>
        <a:xfrm>
          <a:off x="1397000" y="138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77469</xdr:rowOff>
    </xdr:from>
    <xdr:ext cx="762000" cy="259045"/>
    <xdr:sp macro="" textlink="">
      <xdr:nvSpPr>
        <xdr:cNvPr id="220" name="テキスト ボックス 219"/>
        <xdr:cNvSpPr txBox="1"/>
      </xdr:nvSpPr>
      <xdr:spPr>
        <a:xfrm>
          <a:off x="1066800" y="136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月１日から本市独自の給与削減を実施していることから前年度に比べ、</a:t>
          </a:r>
          <a:r>
            <a:rPr kumimoji="1" lang="en-US" altLang="ja-JP" sz="1300">
              <a:latin typeface="ＭＳ Ｐゴシック"/>
            </a:rPr>
            <a:t>2.7</a:t>
          </a:r>
          <a:r>
            <a:rPr kumimoji="1" lang="ja-JP" altLang="en-US" sz="1300">
              <a:latin typeface="ＭＳ Ｐゴシック"/>
            </a:rPr>
            <a:t>ポイント引き下げられた。平成</a:t>
          </a:r>
          <a:r>
            <a:rPr kumimoji="1" lang="en-US" altLang="ja-JP" sz="1300">
              <a:latin typeface="ＭＳ Ｐゴシック"/>
            </a:rPr>
            <a:t>25</a:t>
          </a:r>
          <a:r>
            <a:rPr kumimoji="1" lang="ja-JP" altLang="en-US" sz="1300">
              <a:latin typeface="ＭＳ Ｐゴシック"/>
            </a:rPr>
            <a:t>年度は、当該本市独自の給与削減の継続による通年化に加え、平成</a:t>
          </a:r>
          <a:r>
            <a:rPr kumimoji="1" lang="en-US" altLang="ja-JP" sz="1300">
              <a:latin typeface="ＭＳ Ｐゴシック"/>
            </a:rPr>
            <a:t>25</a:t>
          </a:r>
          <a:r>
            <a:rPr kumimoji="1" lang="ja-JP" altLang="en-US" sz="1300">
              <a:latin typeface="ＭＳ Ｐゴシック"/>
            </a:rPr>
            <a:t>年４月１日より初任給の引き下げに伴い</a:t>
          </a:r>
          <a:r>
            <a:rPr kumimoji="1" lang="en-US" altLang="ja-JP" sz="1300">
              <a:latin typeface="ＭＳ Ｐゴシック"/>
            </a:rPr>
            <a:t>8.5</a:t>
          </a:r>
          <a:r>
            <a:rPr kumimoji="1" lang="ja-JP" altLang="en-US" sz="1300">
              <a:latin typeface="ＭＳ Ｐゴシック"/>
            </a:rPr>
            <a:t>ポイント引き下げられ、ほぼ同ポイントで推移している。</a:t>
          </a:r>
          <a:endParaRPr kumimoji="1" lang="en-US" altLang="ja-JP" sz="1300">
            <a:latin typeface="ＭＳ Ｐゴシック"/>
          </a:endParaRPr>
        </a:p>
        <a:p>
          <a:r>
            <a:rPr kumimoji="1" lang="ja-JP" altLang="en-US" sz="1300">
              <a:latin typeface="ＭＳ Ｐゴシック"/>
            </a:rPr>
            <a:t>ラスパイレス指数については、近隣他都市や類似団体との均衡に加え、本市の財政状況及び職務に邁進できるような職員の処遇も踏まえ、適切な給与水準に努める。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65314</xdr:rowOff>
    </xdr:to>
    <xdr:cxnSp macro="">
      <xdr:nvCxnSpPr>
        <xdr:cNvPr id="256" name="直線コネクタ 255"/>
        <xdr:cNvCxnSpPr/>
      </xdr:nvCxnSpPr>
      <xdr:spPr>
        <a:xfrm flipV="1">
          <a:off x="16179800" y="144211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65314</xdr:rowOff>
    </xdr:to>
    <xdr:cxnSp macro="">
      <xdr:nvCxnSpPr>
        <xdr:cNvPr id="259" name="直線コネクタ 258"/>
        <xdr:cNvCxnSpPr/>
      </xdr:nvCxnSpPr>
      <xdr:spPr>
        <a:xfrm>
          <a:off x="15290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84</xdr:row>
      <xdr:rowOff>53823</xdr:rowOff>
    </xdr:to>
    <xdr:cxnSp macro="">
      <xdr:nvCxnSpPr>
        <xdr:cNvPr id="262" name="直線コネクタ 261"/>
        <xdr:cNvCxnSpPr/>
      </xdr:nvCxnSpPr>
      <xdr:spPr>
        <a:xfrm>
          <a:off x="14401800" y="14455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90</xdr:row>
      <xdr:rowOff>1814</xdr:rowOff>
    </xdr:to>
    <xdr:cxnSp macro="">
      <xdr:nvCxnSpPr>
        <xdr:cNvPr id="265" name="直線コネクタ 264"/>
        <xdr:cNvCxnSpPr/>
      </xdr:nvCxnSpPr>
      <xdr:spPr>
        <a:xfrm flipV="1">
          <a:off x="13512800" y="14455623"/>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5" name="円/楕円 274"/>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112079</xdr:rowOff>
    </xdr:from>
    <xdr:ext cx="762000" cy="259045"/>
    <xdr:sp macro="" textlink="">
      <xdr:nvSpPr>
        <xdr:cNvPr id="276" name="給与水準   （国との比較）該当値テキスト"/>
        <xdr:cNvSpPr txBox="1"/>
      </xdr:nvSpPr>
      <xdr:spPr>
        <a:xfrm>
          <a:off x="17106900" y="143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7" name="円/楕円 276"/>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78" name="テキスト ボックス 277"/>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79" name="円/楕円 278"/>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0" name="テキスト ボックス 279"/>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3023</xdr:rowOff>
    </xdr:from>
    <xdr:to>
      <xdr:col>21</xdr:col>
      <xdr:colOff>50800</xdr:colOff>
      <xdr:row>84</xdr:row>
      <xdr:rowOff>104623</xdr:rowOff>
    </xdr:to>
    <xdr:sp macro="" textlink="">
      <xdr:nvSpPr>
        <xdr:cNvPr id="281" name="円/楕円 280"/>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89400</xdr:rowOff>
    </xdr:from>
    <xdr:ext cx="762000" cy="259045"/>
    <xdr:sp macro="" textlink="">
      <xdr:nvSpPr>
        <xdr:cNvPr id="282" name="テキスト ボックス 281"/>
        <xdr:cNvSpPr txBox="1"/>
      </xdr:nvSpPr>
      <xdr:spPr>
        <a:xfrm>
          <a:off x="14020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83" name="円/楕円 282"/>
        <xdr:cNvSpPr/>
      </xdr:nvSpPr>
      <xdr:spPr>
        <a:xfrm>
          <a:off x="13462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84" name="テキスト ボックス 283"/>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ここ数年、類似団体平均とほぼ同様の推移を示している。本市は人口増が続く傾向にあり、それに伴い福祉や子育て業務をはじめとする行政需要の増加が見込まれる。平成</a:t>
          </a:r>
          <a:r>
            <a:rPr kumimoji="1" lang="en-US" altLang="ja-JP" sz="1300">
              <a:latin typeface="ＭＳ Ｐゴシック"/>
            </a:rPr>
            <a:t>28</a:t>
          </a:r>
          <a:r>
            <a:rPr kumimoji="1" lang="ja-JP" altLang="en-US" sz="1300">
              <a:latin typeface="ＭＳ Ｐゴシック"/>
            </a:rPr>
            <a:t>年度には、適正な定員管理をより一層進め、簡素で効率的・効果的な組織を目指すべく、「定員管理基本方針</a:t>
          </a:r>
          <a:r>
            <a:rPr kumimoji="1" lang="en-US" altLang="ja-JP" sz="1300">
              <a:latin typeface="ＭＳ Ｐゴシック"/>
            </a:rPr>
            <a:t>2020</a:t>
          </a:r>
          <a:r>
            <a:rPr kumimoji="1" lang="ja-JP" altLang="en-US" sz="1300">
              <a:latin typeface="ＭＳ Ｐゴシック"/>
            </a:rPr>
            <a:t>」を策定。再任用職員、任期付職員など多様な任用形態の職員の活用、新行財政改革による更なる業務の効率化、マルチパートナーシップによる業務連携や指定管理者制度など民間活力を導入することにより、適切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44450</xdr:rowOff>
    </xdr:from>
    <xdr:to>
      <xdr:col>24</xdr:col>
      <xdr:colOff>558800</xdr:colOff>
      <xdr:row>62</xdr:row>
      <xdr:rowOff>54791</xdr:rowOff>
    </xdr:to>
    <xdr:cxnSp macro="">
      <xdr:nvCxnSpPr>
        <xdr:cNvPr id="321" name="直線コネクタ 320"/>
        <xdr:cNvCxnSpPr/>
      </xdr:nvCxnSpPr>
      <xdr:spPr>
        <a:xfrm>
          <a:off x="16179800" y="1067435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160746</xdr:rowOff>
    </xdr:from>
    <xdr:to>
      <xdr:col>23</xdr:col>
      <xdr:colOff>406400</xdr:colOff>
      <xdr:row>62</xdr:row>
      <xdr:rowOff>44450</xdr:rowOff>
    </xdr:to>
    <xdr:cxnSp macro="">
      <xdr:nvCxnSpPr>
        <xdr:cNvPr id="324" name="直線コネクタ 323"/>
        <xdr:cNvCxnSpPr/>
      </xdr:nvCxnSpPr>
      <xdr:spPr>
        <a:xfrm>
          <a:off x="15290800" y="106191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122827</xdr:rowOff>
    </xdr:from>
    <xdr:to>
      <xdr:col>22</xdr:col>
      <xdr:colOff>203200</xdr:colOff>
      <xdr:row>61</xdr:row>
      <xdr:rowOff>160746</xdr:rowOff>
    </xdr:to>
    <xdr:cxnSp macro="">
      <xdr:nvCxnSpPr>
        <xdr:cNvPr id="327" name="直線コネクタ 326"/>
        <xdr:cNvCxnSpPr/>
      </xdr:nvCxnSpPr>
      <xdr:spPr>
        <a:xfrm>
          <a:off x="14401800" y="105812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102144</xdr:rowOff>
    </xdr:from>
    <xdr:to>
      <xdr:col>21</xdr:col>
      <xdr:colOff>0</xdr:colOff>
      <xdr:row>61</xdr:row>
      <xdr:rowOff>122827</xdr:rowOff>
    </xdr:to>
    <xdr:cxnSp macro="">
      <xdr:nvCxnSpPr>
        <xdr:cNvPr id="330" name="直線コネクタ 329"/>
        <xdr:cNvCxnSpPr/>
      </xdr:nvCxnSpPr>
      <xdr:spPr>
        <a:xfrm>
          <a:off x="13512800" y="1056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3991</xdr:rowOff>
    </xdr:from>
    <xdr:to>
      <xdr:col>24</xdr:col>
      <xdr:colOff>609600</xdr:colOff>
      <xdr:row>62</xdr:row>
      <xdr:rowOff>105591</xdr:rowOff>
    </xdr:to>
    <xdr:sp macro="" textlink="">
      <xdr:nvSpPr>
        <xdr:cNvPr id="340" name="円/楕円 339"/>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147518</xdr:rowOff>
    </xdr:from>
    <xdr:ext cx="762000" cy="259045"/>
    <xdr:sp macro="" textlink="">
      <xdr:nvSpPr>
        <xdr:cNvPr id="341"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165100</xdr:rowOff>
    </xdr:from>
    <xdr:to>
      <xdr:col>23</xdr:col>
      <xdr:colOff>457200</xdr:colOff>
      <xdr:row>62</xdr:row>
      <xdr:rowOff>95250</xdr:rowOff>
    </xdr:to>
    <xdr:sp macro="" textlink="">
      <xdr:nvSpPr>
        <xdr:cNvPr id="342" name="円/楕円 341"/>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43" name="テキスト ボックス 34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109946</xdr:rowOff>
    </xdr:from>
    <xdr:to>
      <xdr:col>22</xdr:col>
      <xdr:colOff>254000</xdr:colOff>
      <xdr:row>62</xdr:row>
      <xdr:rowOff>40096</xdr:rowOff>
    </xdr:to>
    <xdr:sp macro="" textlink="">
      <xdr:nvSpPr>
        <xdr:cNvPr id="344" name="円/楕円 343"/>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50273</xdr:rowOff>
    </xdr:from>
    <xdr:ext cx="762000" cy="259045"/>
    <xdr:sp macro="" textlink="">
      <xdr:nvSpPr>
        <xdr:cNvPr id="345" name="テキスト ボックス 344"/>
        <xdr:cNvSpPr txBox="1"/>
      </xdr:nvSpPr>
      <xdr:spPr>
        <a:xfrm>
          <a:off x="14909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72027</xdr:rowOff>
    </xdr:from>
    <xdr:to>
      <xdr:col>21</xdr:col>
      <xdr:colOff>50800</xdr:colOff>
      <xdr:row>62</xdr:row>
      <xdr:rowOff>2177</xdr:rowOff>
    </xdr:to>
    <xdr:sp macro="" textlink="">
      <xdr:nvSpPr>
        <xdr:cNvPr id="346" name="円/楕円 345"/>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12354</xdr:rowOff>
    </xdr:from>
    <xdr:ext cx="762000" cy="259045"/>
    <xdr:sp macro="" textlink="">
      <xdr:nvSpPr>
        <xdr:cNvPr id="347" name="テキスト ボックス 346"/>
        <xdr:cNvSpPr txBox="1"/>
      </xdr:nvSpPr>
      <xdr:spPr>
        <a:xfrm>
          <a:off x="14020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51344</xdr:rowOff>
    </xdr:from>
    <xdr:to>
      <xdr:col>19</xdr:col>
      <xdr:colOff>533400</xdr:colOff>
      <xdr:row>61</xdr:row>
      <xdr:rowOff>152944</xdr:rowOff>
    </xdr:to>
    <xdr:sp macro="" textlink="">
      <xdr:nvSpPr>
        <xdr:cNvPr id="348" name="円/楕円 347"/>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163121</xdr:rowOff>
    </xdr:from>
    <xdr:ext cx="762000" cy="259045"/>
    <xdr:sp macro="" textlink="">
      <xdr:nvSpPr>
        <xdr:cNvPr id="349" name="テキスト ボックス 348"/>
        <xdr:cNvSpPr txBox="1"/>
      </xdr:nvSpPr>
      <xdr:spPr>
        <a:xfrm>
          <a:off x="13131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年度は単年度比率（</a:t>
          </a:r>
          <a:r>
            <a:rPr kumimoji="1" lang="en-US" altLang="ja-JP" sz="1300">
              <a:latin typeface="ＭＳ Ｐゴシック"/>
            </a:rPr>
            <a:t>1.38</a:t>
          </a:r>
          <a:r>
            <a:rPr kumimoji="1" lang="ja-JP" altLang="en-US" sz="1300">
              <a:latin typeface="ＭＳ Ｐゴシック"/>
            </a:rPr>
            <a:t>％）が分子である元利償還金の減及び分母である標準財政規模の減により低下している。平成</a:t>
          </a:r>
          <a:r>
            <a:rPr kumimoji="1" lang="en-US" altLang="ja-JP" sz="1300">
              <a:latin typeface="ＭＳ Ｐゴシック"/>
            </a:rPr>
            <a:t>28</a:t>
          </a:r>
          <a:r>
            <a:rPr kumimoji="1" lang="ja-JP" altLang="en-US" sz="1300">
              <a:latin typeface="ＭＳ Ｐゴシック"/>
            </a:rPr>
            <a:t>年度は、分子については、土地開発公社への負債の減少等による債務負担行為に基づく支出のうち公債費に準ずるものの減などにより減額した一方、分母は標準財政規模の増などにより、増となり、単年度では</a:t>
          </a:r>
          <a:r>
            <a:rPr kumimoji="1" lang="en-US" altLang="ja-JP" sz="1300">
              <a:latin typeface="ＭＳ Ｐゴシック"/>
            </a:rPr>
            <a:t>0.580</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公共施設再整備等に伴い、実施公債費比率の上昇が見込まれることから、行財政改革の更なる推進による健全な財政運営に努める。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102205</xdr:rowOff>
    </xdr:from>
    <xdr:to>
      <xdr:col>24</xdr:col>
      <xdr:colOff>558800</xdr:colOff>
      <xdr:row>38</xdr:row>
      <xdr:rowOff>159657</xdr:rowOff>
    </xdr:to>
    <xdr:cxnSp macro="">
      <xdr:nvCxnSpPr>
        <xdr:cNvPr id="384" name="直線コネクタ 383"/>
        <xdr:cNvCxnSpPr/>
      </xdr:nvCxnSpPr>
      <xdr:spPr>
        <a:xfrm flipV="1">
          <a:off x="16179800" y="66173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159657</xdr:rowOff>
    </xdr:from>
    <xdr:to>
      <xdr:col>23</xdr:col>
      <xdr:colOff>406400</xdr:colOff>
      <xdr:row>39</xdr:row>
      <xdr:rowOff>34169</xdr:rowOff>
    </xdr:to>
    <xdr:cxnSp macro="">
      <xdr:nvCxnSpPr>
        <xdr:cNvPr id="387" name="直線コネクタ 386"/>
        <xdr:cNvCxnSpPr/>
      </xdr:nvCxnSpPr>
      <xdr:spPr>
        <a:xfrm flipV="1">
          <a:off x="15290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34169</xdr:rowOff>
    </xdr:from>
    <xdr:to>
      <xdr:col>22</xdr:col>
      <xdr:colOff>203200</xdr:colOff>
      <xdr:row>39</xdr:row>
      <xdr:rowOff>45659</xdr:rowOff>
    </xdr:to>
    <xdr:cxnSp macro="">
      <xdr:nvCxnSpPr>
        <xdr:cNvPr id="390" name="直線コネクタ 389"/>
        <xdr:cNvCxnSpPr/>
      </xdr:nvCxnSpPr>
      <xdr:spPr>
        <a:xfrm flipV="1">
          <a:off x="14401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45659</xdr:rowOff>
    </xdr:from>
    <xdr:to>
      <xdr:col>21</xdr:col>
      <xdr:colOff>0</xdr:colOff>
      <xdr:row>40</xdr:row>
      <xdr:rowOff>605</xdr:rowOff>
    </xdr:to>
    <xdr:cxnSp macro="">
      <xdr:nvCxnSpPr>
        <xdr:cNvPr id="393" name="直線コネクタ 392"/>
        <xdr:cNvCxnSpPr/>
      </xdr:nvCxnSpPr>
      <xdr:spPr>
        <a:xfrm flipV="1">
          <a:off x="13512800" y="67322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51405</xdr:rowOff>
    </xdr:from>
    <xdr:to>
      <xdr:col>24</xdr:col>
      <xdr:colOff>609600</xdr:colOff>
      <xdr:row>38</xdr:row>
      <xdr:rowOff>153005</xdr:rowOff>
    </xdr:to>
    <xdr:sp macro="" textlink="">
      <xdr:nvSpPr>
        <xdr:cNvPr id="403" name="円/楕円 402"/>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67932</xdr:rowOff>
    </xdr:from>
    <xdr:ext cx="762000" cy="259045"/>
    <xdr:sp macro="" textlink="">
      <xdr:nvSpPr>
        <xdr:cNvPr id="404" name="公債費負担の状況該当値テキスト"/>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108857</xdr:rowOff>
    </xdr:from>
    <xdr:to>
      <xdr:col>23</xdr:col>
      <xdr:colOff>457200</xdr:colOff>
      <xdr:row>39</xdr:row>
      <xdr:rowOff>39007</xdr:rowOff>
    </xdr:to>
    <xdr:sp macro="" textlink="">
      <xdr:nvSpPr>
        <xdr:cNvPr id="405" name="円/楕円 404"/>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49184</xdr:rowOff>
    </xdr:from>
    <xdr:ext cx="736600" cy="259045"/>
    <xdr:sp macro="" textlink="">
      <xdr:nvSpPr>
        <xdr:cNvPr id="406" name="テキスト ボックス 405"/>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154819</xdr:rowOff>
    </xdr:from>
    <xdr:to>
      <xdr:col>22</xdr:col>
      <xdr:colOff>254000</xdr:colOff>
      <xdr:row>39</xdr:row>
      <xdr:rowOff>84969</xdr:rowOff>
    </xdr:to>
    <xdr:sp macro="" textlink="">
      <xdr:nvSpPr>
        <xdr:cNvPr id="407" name="円/楕円 406"/>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95146</xdr:rowOff>
    </xdr:from>
    <xdr:ext cx="762000" cy="259045"/>
    <xdr:sp macro="" textlink="">
      <xdr:nvSpPr>
        <xdr:cNvPr id="408" name="テキスト ボックス 407"/>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166309</xdr:rowOff>
    </xdr:from>
    <xdr:to>
      <xdr:col>21</xdr:col>
      <xdr:colOff>50800</xdr:colOff>
      <xdr:row>39</xdr:row>
      <xdr:rowOff>96459</xdr:rowOff>
    </xdr:to>
    <xdr:sp macro="" textlink="">
      <xdr:nvSpPr>
        <xdr:cNvPr id="409" name="円/楕円 408"/>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106636</xdr:rowOff>
    </xdr:from>
    <xdr:ext cx="762000" cy="259045"/>
    <xdr:sp macro="" textlink="">
      <xdr:nvSpPr>
        <xdr:cNvPr id="410" name="テキスト ボックス 409"/>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121255</xdr:rowOff>
    </xdr:from>
    <xdr:to>
      <xdr:col>19</xdr:col>
      <xdr:colOff>533400</xdr:colOff>
      <xdr:row>40</xdr:row>
      <xdr:rowOff>51405</xdr:rowOff>
    </xdr:to>
    <xdr:sp macro="" textlink="">
      <xdr:nvSpPr>
        <xdr:cNvPr id="411" name="円/楕円 410"/>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61582</xdr:rowOff>
    </xdr:from>
    <xdr:ext cx="762000" cy="259045"/>
    <xdr:sp macro="" textlink="">
      <xdr:nvSpPr>
        <xdr:cNvPr id="412" name="テキスト ボックス 411"/>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年度にかけては、低下傾向にあったが、平成</a:t>
          </a:r>
          <a:r>
            <a:rPr kumimoji="1" lang="en-US" altLang="ja-JP" sz="1300">
              <a:latin typeface="ＭＳ Ｐゴシック"/>
            </a:rPr>
            <a:t>27</a:t>
          </a:r>
          <a:r>
            <a:rPr kumimoji="1" lang="ja-JP" altLang="en-US" sz="1300">
              <a:latin typeface="ＭＳ Ｐゴシック"/>
            </a:rPr>
            <a:t>年度は市民病院事業債の増加による公営企業債繰入見込額の増加、財政調整基金をはじめとする充当可能財源等の減少及び標準財政規模の減少により上昇している。平成</a:t>
          </a:r>
          <a:r>
            <a:rPr kumimoji="1" lang="en-US" altLang="ja-JP" sz="1300">
              <a:latin typeface="ＭＳ Ｐゴシック"/>
            </a:rPr>
            <a:t>28</a:t>
          </a:r>
          <a:r>
            <a:rPr kumimoji="1" lang="ja-JP" altLang="en-US" sz="1300">
              <a:latin typeface="ＭＳ Ｐゴシック"/>
            </a:rPr>
            <a:t>年度も、市民病院事業債の増加による公営企業債繰入見込額の増加及び地方債現在高等に係る基準財政需要額算入見込額の減少により上昇している。将来負担比率については、公共施設再整備等による公債費の増加により、上昇していくことが見込まれるため、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44238</xdr:rowOff>
    </xdr:from>
    <xdr:to>
      <xdr:col>24</xdr:col>
      <xdr:colOff>558800</xdr:colOff>
      <xdr:row>15</xdr:row>
      <xdr:rowOff>139418</xdr:rowOff>
    </xdr:to>
    <xdr:cxnSp macro="">
      <xdr:nvCxnSpPr>
        <xdr:cNvPr id="446" name="直線コネクタ 445"/>
        <xdr:cNvCxnSpPr/>
      </xdr:nvCxnSpPr>
      <xdr:spPr>
        <a:xfrm>
          <a:off x="16179800" y="2615988"/>
          <a:ext cx="8382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121850</xdr:rowOff>
    </xdr:from>
    <xdr:to>
      <xdr:col>23</xdr:col>
      <xdr:colOff>406400</xdr:colOff>
      <xdr:row>15</xdr:row>
      <xdr:rowOff>44238</xdr:rowOff>
    </xdr:to>
    <xdr:cxnSp macro="">
      <xdr:nvCxnSpPr>
        <xdr:cNvPr id="449" name="直線コネクタ 448"/>
        <xdr:cNvCxnSpPr/>
      </xdr:nvCxnSpPr>
      <xdr:spPr>
        <a:xfrm>
          <a:off x="15290800" y="2522150"/>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3545</xdr:rowOff>
    </xdr:from>
    <xdr:ext cx="736600" cy="259045"/>
    <xdr:sp macro="" textlink="">
      <xdr:nvSpPr>
        <xdr:cNvPr id="451" name="テキスト ボックス 450"/>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121850</xdr:rowOff>
    </xdr:from>
    <xdr:to>
      <xdr:col>22</xdr:col>
      <xdr:colOff>203200</xdr:colOff>
      <xdr:row>15</xdr:row>
      <xdr:rowOff>36195</xdr:rowOff>
    </xdr:to>
    <xdr:cxnSp macro="">
      <xdr:nvCxnSpPr>
        <xdr:cNvPr id="452" name="直線コネクタ 451"/>
        <xdr:cNvCxnSpPr/>
      </xdr:nvCxnSpPr>
      <xdr:spPr>
        <a:xfrm flipV="1">
          <a:off x="14401800" y="2522150"/>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71913</xdr:rowOff>
    </xdr:from>
    <xdr:ext cx="762000" cy="259045"/>
    <xdr:sp macro="" textlink="">
      <xdr:nvSpPr>
        <xdr:cNvPr id="454" name="テキスト ボックス 453"/>
        <xdr:cNvSpPr txBox="1"/>
      </xdr:nvSpPr>
      <xdr:spPr>
        <a:xfrm>
          <a:off x="14909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36195</xdr:rowOff>
    </xdr:from>
    <xdr:to>
      <xdr:col>21</xdr:col>
      <xdr:colOff>0</xdr:colOff>
      <xdr:row>15</xdr:row>
      <xdr:rowOff>117969</xdr:rowOff>
    </xdr:to>
    <xdr:cxnSp macro="">
      <xdr:nvCxnSpPr>
        <xdr:cNvPr id="455" name="直線コネクタ 454"/>
        <xdr:cNvCxnSpPr/>
      </xdr:nvCxnSpPr>
      <xdr:spPr>
        <a:xfrm flipV="1">
          <a:off x="13512800" y="2607945"/>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7" name="テキスト ボックス 456"/>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9" name="テキスト ボックス 458"/>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65" name="円/楕円 464"/>
        <xdr:cNvSpPr/>
      </xdr:nvSpPr>
      <xdr:spPr>
        <a:xfrm>
          <a:off x="169672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60695</xdr:rowOff>
    </xdr:from>
    <xdr:ext cx="762000" cy="259045"/>
    <xdr:sp macro="" textlink="">
      <xdr:nvSpPr>
        <xdr:cNvPr id="466" name="将来負担の状況該当値テキスト"/>
        <xdr:cNvSpPr txBox="1"/>
      </xdr:nvSpPr>
      <xdr:spPr>
        <a:xfrm>
          <a:off x="17106900" y="26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164888</xdr:rowOff>
    </xdr:from>
    <xdr:to>
      <xdr:col>23</xdr:col>
      <xdr:colOff>457200</xdr:colOff>
      <xdr:row>15</xdr:row>
      <xdr:rowOff>95038</xdr:rowOff>
    </xdr:to>
    <xdr:sp macro="" textlink="">
      <xdr:nvSpPr>
        <xdr:cNvPr id="467" name="円/楕円 466"/>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68" name="テキスト ボックス 467"/>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71050</xdr:rowOff>
    </xdr:from>
    <xdr:to>
      <xdr:col>22</xdr:col>
      <xdr:colOff>254000</xdr:colOff>
      <xdr:row>15</xdr:row>
      <xdr:rowOff>1200</xdr:rowOff>
    </xdr:to>
    <xdr:sp macro="" textlink="">
      <xdr:nvSpPr>
        <xdr:cNvPr id="469" name="円/楕円 468"/>
        <xdr:cNvSpPr/>
      </xdr:nvSpPr>
      <xdr:spPr>
        <a:xfrm>
          <a:off x="15240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11377</xdr:rowOff>
    </xdr:from>
    <xdr:ext cx="762000" cy="259045"/>
    <xdr:sp macro="" textlink="">
      <xdr:nvSpPr>
        <xdr:cNvPr id="470" name="テキスト ボックス 469"/>
        <xdr:cNvSpPr txBox="1"/>
      </xdr:nvSpPr>
      <xdr:spPr>
        <a:xfrm>
          <a:off x="14909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71" name="円/楕円 470"/>
        <xdr:cNvSpPr/>
      </xdr:nvSpPr>
      <xdr:spPr>
        <a:xfrm>
          <a:off x="14351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72" name="テキスト ボックス 471"/>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67169</xdr:rowOff>
    </xdr:from>
    <xdr:to>
      <xdr:col>19</xdr:col>
      <xdr:colOff>533400</xdr:colOff>
      <xdr:row>15</xdr:row>
      <xdr:rowOff>168769</xdr:rowOff>
    </xdr:to>
    <xdr:sp macro="" textlink="">
      <xdr:nvSpPr>
        <xdr:cNvPr id="473" name="円/楕円 472"/>
        <xdr:cNvSpPr/>
      </xdr:nvSpPr>
      <xdr:spPr>
        <a:xfrm>
          <a:off x="134620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7496</xdr:rowOff>
    </xdr:from>
    <xdr:ext cx="762000" cy="259045"/>
    <xdr:sp macro="" textlink="">
      <xdr:nvSpPr>
        <xdr:cNvPr id="474" name="テキスト ボックス 473"/>
        <xdr:cNvSpPr txBox="1"/>
      </xdr:nvSpPr>
      <xdr:spPr>
        <a:xfrm>
          <a:off x="13131800" y="240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月１日から本市独自の給与削減を実施したことが影響している。平成</a:t>
          </a:r>
          <a:r>
            <a:rPr kumimoji="1" lang="en-US" altLang="ja-JP" sz="1300">
              <a:latin typeface="ＭＳ Ｐゴシック"/>
            </a:rPr>
            <a:t>25</a:t>
          </a:r>
          <a:r>
            <a:rPr kumimoji="1" lang="ja-JP" altLang="en-US" sz="1300">
              <a:latin typeface="ＭＳ Ｐゴシック"/>
            </a:rPr>
            <a:t>年度以降は、当該本市独自の給与削減の継続に加え、初任給の引き下げ、給与改定の増などで、増減している。平成</a:t>
          </a:r>
          <a:r>
            <a:rPr kumimoji="1" lang="en-US" altLang="ja-JP" sz="1300">
              <a:latin typeface="ＭＳ Ｐゴシック"/>
            </a:rPr>
            <a:t>28</a:t>
          </a:r>
          <a:r>
            <a:rPr kumimoji="1" lang="ja-JP" altLang="en-US" sz="1300">
              <a:latin typeface="ＭＳ Ｐゴシック"/>
            </a:rPr>
            <a:t>年度については、地域子育てセンター事業の拡充及び消防の出張所の開設などにより、</a:t>
          </a:r>
          <a:r>
            <a:rPr kumimoji="1" lang="en-US" altLang="ja-JP" sz="1300">
              <a:latin typeface="ＭＳ Ｐゴシック"/>
            </a:rPr>
            <a:t>1.0</a:t>
          </a:r>
          <a:r>
            <a:rPr kumimoji="1" lang="ja-JP" altLang="en-US" sz="1300">
              <a:latin typeface="ＭＳ Ｐゴシック"/>
            </a:rPr>
            <a:t>ポイント増加している。市民ニーズの的確な把握に努めるとともに、適正な定員管理を通じ、コスト削減を図る。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64407</xdr:rowOff>
    </xdr:from>
    <xdr:to>
      <xdr:col>7</xdr:col>
      <xdr:colOff>15875</xdr:colOff>
      <xdr:row>40</xdr:row>
      <xdr:rowOff>1815</xdr:rowOff>
    </xdr:to>
    <xdr:cxnSp macro="">
      <xdr:nvCxnSpPr>
        <xdr:cNvPr id="68" name="直線コネクタ 67"/>
        <xdr:cNvCxnSpPr/>
      </xdr:nvCxnSpPr>
      <xdr:spPr>
        <a:xfrm>
          <a:off x="3987800" y="6750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64407</xdr:rowOff>
    </xdr:from>
    <xdr:to>
      <xdr:col>5</xdr:col>
      <xdr:colOff>549275</xdr:colOff>
      <xdr:row>39</xdr:row>
      <xdr:rowOff>86178</xdr:rowOff>
    </xdr:to>
    <xdr:cxnSp macro="">
      <xdr:nvCxnSpPr>
        <xdr:cNvPr id="71" name="直線コネクタ 70"/>
        <xdr:cNvCxnSpPr/>
      </xdr:nvCxnSpPr>
      <xdr:spPr>
        <a:xfrm flipV="1">
          <a:off x="3098800" y="6750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137885</xdr:rowOff>
    </xdr:from>
    <xdr:to>
      <xdr:col>4</xdr:col>
      <xdr:colOff>346075</xdr:colOff>
      <xdr:row>39</xdr:row>
      <xdr:rowOff>86178</xdr:rowOff>
    </xdr:to>
    <xdr:cxnSp macro="">
      <xdr:nvCxnSpPr>
        <xdr:cNvPr id="74" name="直線コネクタ 73"/>
        <xdr:cNvCxnSpPr/>
      </xdr:nvCxnSpPr>
      <xdr:spPr>
        <a:xfrm>
          <a:off x="2209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137885</xdr:rowOff>
    </xdr:from>
    <xdr:to>
      <xdr:col>3</xdr:col>
      <xdr:colOff>142875</xdr:colOff>
      <xdr:row>39</xdr:row>
      <xdr:rowOff>140607</xdr:rowOff>
    </xdr:to>
    <xdr:cxnSp macro="">
      <xdr:nvCxnSpPr>
        <xdr:cNvPr id="77" name="直線コネクタ 76"/>
        <xdr:cNvCxnSpPr/>
      </xdr:nvCxnSpPr>
      <xdr:spPr>
        <a:xfrm flipV="1">
          <a:off x="1320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122465</xdr:rowOff>
    </xdr:from>
    <xdr:to>
      <xdr:col>7</xdr:col>
      <xdr:colOff>66675</xdr:colOff>
      <xdr:row>40</xdr:row>
      <xdr:rowOff>52615</xdr:rowOff>
    </xdr:to>
    <xdr:sp macro="" textlink="">
      <xdr:nvSpPr>
        <xdr:cNvPr id="87" name="円/楕円 86"/>
        <xdr:cNvSpPr/>
      </xdr:nvSpPr>
      <xdr:spPr>
        <a:xfrm>
          <a:off x="4775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94542</xdr:rowOff>
    </xdr:from>
    <xdr:ext cx="762000" cy="259045"/>
    <xdr:sp macro="" textlink="">
      <xdr:nvSpPr>
        <xdr:cNvPr id="88" name="人件費該当値テキスト"/>
        <xdr:cNvSpPr txBox="1"/>
      </xdr:nvSpPr>
      <xdr:spPr>
        <a:xfrm>
          <a:off x="4914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9" name="円/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91" name="円/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3" name="円/楕円 92"/>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4" name="テキスト ボックス 93"/>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95" name="円/楕円 94"/>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4734</xdr:rowOff>
    </xdr:from>
    <xdr:ext cx="762000" cy="259045"/>
    <xdr:sp macro="" textlink="">
      <xdr:nvSpPr>
        <xdr:cNvPr id="96" name="テキスト ボックス 95"/>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年度までは、ほぼ横ばいで推移していた。平成</a:t>
          </a:r>
          <a:r>
            <a:rPr kumimoji="1" lang="en-US" altLang="ja-JP" sz="1300">
              <a:latin typeface="ＭＳ Ｐゴシック"/>
            </a:rPr>
            <a:t>26</a:t>
          </a:r>
          <a:r>
            <a:rPr kumimoji="1" lang="ja-JP" altLang="en-US" sz="1300">
              <a:latin typeface="ＭＳ Ｐゴシック"/>
            </a:rPr>
            <a:t>年度は新庁舎整備に伴う民間ビルへの仮移転による庁舎管理費の増などにより対前年度</a:t>
          </a:r>
          <a:r>
            <a:rPr kumimoji="1" lang="en-US" altLang="ja-JP" sz="1300">
              <a:latin typeface="ＭＳ Ｐゴシック"/>
            </a:rPr>
            <a:t>0.8</a:t>
          </a:r>
          <a:r>
            <a:rPr kumimoji="1" lang="ja-JP" altLang="en-US" sz="1300">
              <a:latin typeface="ＭＳ Ｐゴシック"/>
            </a:rPr>
            <a:t>ポイント増加している。平成</a:t>
          </a:r>
          <a:r>
            <a:rPr kumimoji="1" lang="en-US" altLang="ja-JP" sz="1300">
              <a:latin typeface="ＭＳ Ｐゴシック"/>
            </a:rPr>
            <a:t>28</a:t>
          </a:r>
          <a:r>
            <a:rPr kumimoji="1" lang="ja-JP" altLang="en-US" sz="1300">
              <a:latin typeface="ＭＳ Ｐゴシック"/>
            </a:rPr>
            <a:t>年度については、社会保障・税番号導入に係るシステム等構築に関する経費や都市計画基本図の作成完了による経費の減等により</a:t>
          </a:r>
          <a:r>
            <a:rPr kumimoji="1" lang="en-US" altLang="ja-JP" sz="1300">
              <a:latin typeface="ＭＳ Ｐゴシック"/>
            </a:rPr>
            <a:t>0.3</a:t>
          </a:r>
          <a:r>
            <a:rPr kumimoji="1" lang="ja-JP" altLang="en-US" sz="1300">
              <a:latin typeface="ＭＳ Ｐゴシック"/>
            </a:rPr>
            <a:t>ポイントの減となっている。引き続き、事務事業の見直し及び事務効率の改善を図る。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60706</xdr:rowOff>
    </xdr:to>
    <xdr:cxnSp macro="">
      <xdr:nvCxnSpPr>
        <xdr:cNvPr id="127" name="直線コネクタ 126"/>
        <xdr:cNvCxnSpPr/>
      </xdr:nvCxnSpPr>
      <xdr:spPr>
        <a:xfrm flipV="1">
          <a:off x="15671800" y="2618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60706</xdr:rowOff>
    </xdr:from>
    <xdr:to>
      <xdr:col>22</xdr:col>
      <xdr:colOff>565150</xdr:colOff>
      <xdr:row>15</xdr:row>
      <xdr:rowOff>74422</xdr:rowOff>
    </xdr:to>
    <xdr:cxnSp macro="">
      <xdr:nvCxnSpPr>
        <xdr:cNvPr id="130" name="直線コネクタ 129"/>
        <xdr:cNvCxnSpPr/>
      </xdr:nvCxnSpPr>
      <xdr:spPr>
        <a:xfrm flipV="1">
          <a:off x="14782800" y="2632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74422</xdr:rowOff>
    </xdr:to>
    <xdr:cxnSp macro="">
      <xdr:nvCxnSpPr>
        <xdr:cNvPr id="133" name="直線コネクタ 132"/>
        <xdr:cNvCxnSpPr/>
      </xdr:nvCxnSpPr>
      <xdr:spPr>
        <a:xfrm>
          <a:off x="13893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42418</xdr:rowOff>
    </xdr:to>
    <xdr:cxnSp macro="">
      <xdr:nvCxnSpPr>
        <xdr:cNvPr id="136" name="直線コネクタ 135"/>
        <xdr:cNvCxnSpPr/>
      </xdr:nvCxnSpPr>
      <xdr:spPr>
        <a:xfrm flipV="1">
          <a:off x="13004800" y="2609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9906</xdr:rowOff>
    </xdr:from>
    <xdr:to>
      <xdr:col>22</xdr:col>
      <xdr:colOff>615950</xdr:colOff>
      <xdr:row>15</xdr:row>
      <xdr:rowOff>111506</xdr:rowOff>
    </xdr:to>
    <xdr:sp macro="" textlink="">
      <xdr:nvSpPr>
        <xdr:cNvPr id="148" name="円/楕円 147"/>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96283</xdr:rowOff>
    </xdr:from>
    <xdr:ext cx="736600" cy="259045"/>
    <xdr:sp macro="" textlink="">
      <xdr:nvSpPr>
        <xdr:cNvPr id="149" name="テキスト ボックス 148"/>
        <xdr:cNvSpPr txBox="1"/>
      </xdr:nvSpPr>
      <xdr:spPr>
        <a:xfrm>
          <a:off x="15290800" y="266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23622</xdr:rowOff>
    </xdr:from>
    <xdr:to>
      <xdr:col>21</xdr:col>
      <xdr:colOff>412750</xdr:colOff>
      <xdr:row>15</xdr:row>
      <xdr:rowOff>125222</xdr:rowOff>
    </xdr:to>
    <xdr:sp macro="" textlink="">
      <xdr:nvSpPr>
        <xdr:cNvPr id="150" name="円/楕円 149"/>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109999</xdr:rowOff>
    </xdr:from>
    <xdr:ext cx="762000" cy="259045"/>
    <xdr:sp macro="" textlink="">
      <xdr:nvSpPr>
        <xdr:cNvPr id="151" name="テキスト ボックス 150"/>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2" name="円/楕円 151"/>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73423</xdr:rowOff>
    </xdr:from>
    <xdr:ext cx="762000" cy="259045"/>
    <xdr:sp macro="" textlink="">
      <xdr:nvSpPr>
        <xdr:cNvPr id="153" name="テキスト ボックス 152"/>
        <xdr:cNvSpPr txBox="1"/>
      </xdr:nvSpPr>
      <xdr:spPr>
        <a:xfrm>
          <a:off x="13512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54" name="円/楕円 153"/>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77995</xdr:rowOff>
    </xdr:from>
    <xdr:ext cx="762000" cy="259045"/>
    <xdr:sp macro="" textlink="">
      <xdr:nvSpPr>
        <xdr:cNvPr id="155" name="テキスト ボックス 154"/>
        <xdr:cNvSpPr txBox="1"/>
      </xdr:nvSpPr>
      <xdr:spPr>
        <a:xfrm>
          <a:off x="12623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ここ５年間で大きく増加している。傾向としては、待機児童解消に向けた定員拡大などにより、子育て支援にかかる事業費、また、障がい者への介護給付費などが年々増加している。一方、生活保護扶助費については、これまで増加傾向にあったが、平成</a:t>
          </a:r>
          <a:r>
            <a:rPr kumimoji="1" lang="en-US" altLang="ja-JP" sz="1300">
              <a:latin typeface="ＭＳ Ｐゴシック"/>
            </a:rPr>
            <a:t>28</a:t>
          </a:r>
          <a:r>
            <a:rPr kumimoji="1" lang="ja-JP" altLang="en-US" sz="1300">
              <a:latin typeface="ＭＳ Ｐゴシック"/>
            </a:rPr>
            <a:t>年度では、ほぼ横ばいとなっている。扶助費の増加は財政運営上大きな課題であり、市民生活への影響や財政負担に対する費用対効果の視点も含め、事業の再構築等に努める。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86178</xdr:rowOff>
    </xdr:to>
    <xdr:cxnSp macro="">
      <xdr:nvCxnSpPr>
        <xdr:cNvPr id="190" name="直線コネクタ 189"/>
        <xdr:cNvCxnSpPr/>
      </xdr:nvCxnSpPr>
      <xdr:spPr>
        <a:xfrm flipV="1">
          <a:off x="3987800" y="10103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143328</xdr:rowOff>
    </xdr:from>
    <xdr:to>
      <xdr:col>5</xdr:col>
      <xdr:colOff>549275</xdr:colOff>
      <xdr:row>59</xdr:row>
      <xdr:rowOff>86178</xdr:rowOff>
    </xdr:to>
    <xdr:cxnSp macro="">
      <xdr:nvCxnSpPr>
        <xdr:cNvPr id="193" name="直線コネクタ 192"/>
        <xdr:cNvCxnSpPr/>
      </xdr:nvCxnSpPr>
      <xdr:spPr>
        <a:xfrm>
          <a:off x="3098800" y="1008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58</xdr:row>
      <xdr:rowOff>143328</xdr:rowOff>
    </xdr:to>
    <xdr:cxnSp macro="">
      <xdr:nvCxnSpPr>
        <xdr:cNvPr id="196" name="直線コネクタ 195"/>
        <xdr:cNvCxnSpPr/>
      </xdr:nvCxnSpPr>
      <xdr:spPr>
        <a:xfrm>
          <a:off x="2209800" y="98098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37193</xdr:rowOff>
    </xdr:to>
    <xdr:cxnSp macro="">
      <xdr:nvCxnSpPr>
        <xdr:cNvPr id="199" name="直線コネクタ 198"/>
        <xdr:cNvCxnSpPr/>
      </xdr:nvCxnSpPr>
      <xdr:spPr>
        <a:xfrm>
          <a:off x="1320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9" name="円/楕円 208"/>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0"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35378</xdr:rowOff>
    </xdr:from>
    <xdr:to>
      <xdr:col>5</xdr:col>
      <xdr:colOff>600075</xdr:colOff>
      <xdr:row>59</xdr:row>
      <xdr:rowOff>136978</xdr:rowOff>
    </xdr:to>
    <xdr:sp macro="" textlink="">
      <xdr:nvSpPr>
        <xdr:cNvPr id="211" name="円/楕円 210"/>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121755</xdr:rowOff>
    </xdr:from>
    <xdr:ext cx="736600" cy="259045"/>
    <xdr:sp macro="" textlink="">
      <xdr:nvSpPr>
        <xdr:cNvPr id="212" name="テキスト ボックス 211"/>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92528</xdr:rowOff>
    </xdr:from>
    <xdr:to>
      <xdr:col>4</xdr:col>
      <xdr:colOff>396875</xdr:colOff>
      <xdr:row>59</xdr:row>
      <xdr:rowOff>22678</xdr:rowOff>
    </xdr:to>
    <xdr:sp macro="" textlink="">
      <xdr:nvSpPr>
        <xdr:cNvPr id="213" name="円/楕円 212"/>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7455</xdr:rowOff>
    </xdr:from>
    <xdr:ext cx="762000" cy="259045"/>
    <xdr:sp macro="" textlink="">
      <xdr:nvSpPr>
        <xdr:cNvPr id="214" name="テキスト ボックス 213"/>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その他の経常収支比率は類似団体平均を下回って推移している。平成</a:t>
          </a:r>
          <a:r>
            <a:rPr kumimoji="1" lang="en-US" altLang="ja-JP" sz="1300">
              <a:latin typeface="ＭＳ Ｐゴシック"/>
            </a:rPr>
            <a:t>26</a:t>
          </a:r>
          <a:r>
            <a:rPr kumimoji="1" lang="ja-JP" altLang="en-US" sz="1300">
              <a:latin typeface="ＭＳ Ｐゴシック"/>
            </a:rPr>
            <a:t>年度及び平成</a:t>
          </a:r>
          <a:r>
            <a:rPr kumimoji="1" lang="en-US" altLang="ja-JP" sz="1300">
              <a:latin typeface="ＭＳ Ｐゴシック"/>
            </a:rPr>
            <a:t>27</a:t>
          </a:r>
          <a:r>
            <a:rPr kumimoji="1" lang="ja-JP" altLang="en-US" sz="1300">
              <a:latin typeface="ＭＳ Ｐゴシック"/>
            </a:rPr>
            <a:t>年度については、介護保険事業等への繰出金が増加。平成</a:t>
          </a:r>
          <a:r>
            <a:rPr kumimoji="1" lang="en-US" altLang="ja-JP" sz="1300">
              <a:latin typeface="ＭＳ Ｐゴシック"/>
            </a:rPr>
            <a:t>28</a:t>
          </a:r>
          <a:r>
            <a:rPr kumimoji="1" lang="ja-JP" altLang="en-US" sz="1300">
              <a:latin typeface="ＭＳ Ｐゴシック"/>
            </a:rPr>
            <a:t>年度は、維持補修費は減少したものの、国民健康保険事業、介護保険事業、後期高齢者医療事業への繰出金が増加し、対前年度</a:t>
          </a:r>
          <a:r>
            <a:rPr kumimoji="1" lang="en-US" altLang="ja-JP" sz="1300">
              <a:latin typeface="ＭＳ Ｐゴシック"/>
            </a:rPr>
            <a:t>0.3</a:t>
          </a:r>
          <a:r>
            <a:rPr kumimoji="1" lang="ja-JP" altLang="en-US" sz="1300">
              <a:latin typeface="ＭＳ Ｐゴシック"/>
            </a:rPr>
            <a:t>ポイント増加している。繰出金については、負担公平の原則から、保険料の収入未済額の縮減に努め、普通会計の負担額の縮減を図る。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133350</xdr:rowOff>
    </xdr:from>
    <xdr:to>
      <xdr:col>24</xdr:col>
      <xdr:colOff>31750</xdr:colOff>
      <xdr:row>54</xdr:row>
      <xdr:rowOff>0</xdr:rowOff>
    </xdr:to>
    <xdr:cxnSp macro="">
      <xdr:nvCxnSpPr>
        <xdr:cNvPr id="251" name="直線コネクタ 250"/>
        <xdr:cNvCxnSpPr/>
      </xdr:nvCxnSpPr>
      <xdr:spPr>
        <a:xfrm>
          <a:off x="15671800" y="922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120650</xdr:rowOff>
    </xdr:from>
    <xdr:to>
      <xdr:col>22</xdr:col>
      <xdr:colOff>565150</xdr:colOff>
      <xdr:row>53</xdr:row>
      <xdr:rowOff>133350</xdr:rowOff>
    </xdr:to>
    <xdr:cxnSp macro="">
      <xdr:nvCxnSpPr>
        <xdr:cNvPr id="254" name="直線コネクタ 253"/>
        <xdr:cNvCxnSpPr/>
      </xdr:nvCxnSpPr>
      <xdr:spPr>
        <a:xfrm>
          <a:off x="14782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120650</xdr:rowOff>
    </xdr:to>
    <xdr:cxnSp macro="">
      <xdr:nvCxnSpPr>
        <xdr:cNvPr id="257" name="直線コネクタ 256"/>
        <xdr:cNvCxnSpPr/>
      </xdr:nvCxnSpPr>
      <xdr:spPr>
        <a:xfrm>
          <a:off x="13893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165100</xdr:rowOff>
    </xdr:from>
    <xdr:to>
      <xdr:col>20</xdr:col>
      <xdr:colOff>158750</xdr:colOff>
      <xdr:row>52</xdr:row>
      <xdr:rowOff>165100</xdr:rowOff>
    </xdr:to>
    <xdr:cxnSp macro="">
      <xdr:nvCxnSpPr>
        <xdr:cNvPr id="260" name="直線コネクタ 259"/>
        <xdr:cNvCxnSpPr/>
      </xdr:nvCxnSpPr>
      <xdr:spPr>
        <a:xfrm>
          <a:off x="13004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120650</xdr:rowOff>
    </xdr:from>
    <xdr:to>
      <xdr:col>24</xdr:col>
      <xdr:colOff>82550</xdr:colOff>
      <xdr:row>54</xdr:row>
      <xdr:rowOff>50800</xdr:rowOff>
    </xdr:to>
    <xdr:sp macro="" textlink="">
      <xdr:nvSpPr>
        <xdr:cNvPr id="270" name="円/楕円 269"/>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137177</xdr:rowOff>
    </xdr:from>
    <xdr:ext cx="762000" cy="259045"/>
    <xdr:sp macro="" textlink="">
      <xdr:nvSpPr>
        <xdr:cNvPr id="271" name="その他該当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82550</xdr:rowOff>
    </xdr:from>
    <xdr:to>
      <xdr:col>22</xdr:col>
      <xdr:colOff>615950</xdr:colOff>
      <xdr:row>54</xdr:row>
      <xdr:rowOff>12700</xdr:rowOff>
    </xdr:to>
    <xdr:sp macro="" textlink="">
      <xdr:nvSpPr>
        <xdr:cNvPr id="272" name="円/楕円 271"/>
        <xdr:cNvSpPr/>
      </xdr:nvSpPr>
      <xdr:spPr>
        <a:xfrm>
          <a:off x="15621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22877</xdr:rowOff>
    </xdr:from>
    <xdr:ext cx="736600" cy="259045"/>
    <xdr:sp macro="" textlink="">
      <xdr:nvSpPr>
        <xdr:cNvPr id="273" name="テキスト ボックス 272"/>
        <xdr:cNvSpPr txBox="1"/>
      </xdr:nvSpPr>
      <xdr:spPr>
        <a:xfrm>
          <a:off x="15290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69850</xdr:rowOff>
    </xdr:from>
    <xdr:to>
      <xdr:col>21</xdr:col>
      <xdr:colOff>412750</xdr:colOff>
      <xdr:row>54</xdr:row>
      <xdr:rowOff>0</xdr:rowOff>
    </xdr:to>
    <xdr:sp macro="" textlink="">
      <xdr:nvSpPr>
        <xdr:cNvPr id="274" name="円/楕円 273"/>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10177</xdr:rowOff>
    </xdr:from>
    <xdr:ext cx="762000" cy="259045"/>
    <xdr:sp macro="" textlink="">
      <xdr:nvSpPr>
        <xdr:cNvPr id="275" name="テキスト ボックス 274"/>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114300</xdr:rowOff>
    </xdr:from>
    <xdr:to>
      <xdr:col>20</xdr:col>
      <xdr:colOff>209550</xdr:colOff>
      <xdr:row>53</xdr:row>
      <xdr:rowOff>44450</xdr:rowOff>
    </xdr:to>
    <xdr:sp macro="" textlink="">
      <xdr:nvSpPr>
        <xdr:cNvPr id="276" name="円/楕円 275"/>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54627</xdr:rowOff>
    </xdr:from>
    <xdr:ext cx="762000" cy="259045"/>
    <xdr:sp macro="" textlink="">
      <xdr:nvSpPr>
        <xdr:cNvPr id="277" name="テキスト ボックス 276"/>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78" name="円/楕円 277"/>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79" name="テキスト ボックス 278"/>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類似団体平均を上回っているのは、下水道、市民病院事業への負担金が多いためだが、負担金の額は横ばいから減少傾向にある。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年度は、過年度市税等還付金及び還付加算金、下水道事業費特別会計への雨水処理等負担金の減などにより、</a:t>
          </a:r>
          <a:r>
            <a:rPr kumimoji="1" lang="en-US" altLang="ja-JP" sz="1300">
              <a:latin typeface="ＭＳ Ｐゴシック"/>
            </a:rPr>
            <a:t>0.6</a:t>
          </a:r>
          <a:r>
            <a:rPr kumimoji="1" lang="ja-JP" altLang="en-US" sz="1300">
              <a:latin typeface="ＭＳ Ｐゴシック"/>
            </a:rPr>
            <a:t>ポイント減となっている。補助金については、３年サイクルの定期的な見直しを行うと共に、毎年度の予算編成への反映を図る。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76200</xdr:rowOff>
    </xdr:from>
    <xdr:to>
      <xdr:col>24</xdr:col>
      <xdr:colOff>31750</xdr:colOff>
      <xdr:row>38</xdr:row>
      <xdr:rowOff>152400</xdr:rowOff>
    </xdr:to>
    <xdr:cxnSp macro="">
      <xdr:nvCxnSpPr>
        <xdr:cNvPr id="312" name="直線コネクタ 311"/>
        <xdr:cNvCxnSpPr/>
      </xdr:nvCxnSpPr>
      <xdr:spPr>
        <a:xfrm flipV="1">
          <a:off x="15671800" y="6591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152400</xdr:rowOff>
    </xdr:from>
    <xdr:to>
      <xdr:col>22</xdr:col>
      <xdr:colOff>565150</xdr:colOff>
      <xdr:row>38</xdr:row>
      <xdr:rowOff>152400</xdr:rowOff>
    </xdr:to>
    <xdr:cxnSp macro="">
      <xdr:nvCxnSpPr>
        <xdr:cNvPr id="315" name="直線コネクタ 314"/>
        <xdr:cNvCxnSpPr/>
      </xdr:nvCxnSpPr>
      <xdr:spPr>
        <a:xfrm>
          <a:off x="147828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63500</xdr:rowOff>
    </xdr:from>
    <xdr:to>
      <xdr:col>21</xdr:col>
      <xdr:colOff>361950</xdr:colOff>
      <xdr:row>38</xdr:row>
      <xdr:rowOff>152400</xdr:rowOff>
    </xdr:to>
    <xdr:cxnSp macro="">
      <xdr:nvCxnSpPr>
        <xdr:cNvPr id="318" name="直線コネクタ 317"/>
        <xdr:cNvCxnSpPr/>
      </xdr:nvCxnSpPr>
      <xdr:spPr>
        <a:xfrm>
          <a:off x="13893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63500</xdr:rowOff>
    </xdr:from>
    <xdr:to>
      <xdr:col>20</xdr:col>
      <xdr:colOff>158750</xdr:colOff>
      <xdr:row>38</xdr:row>
      <xdr:rowOff>101600</xdr:rowOff>
    </xdr:to>
    <xdr:cxnSp macro="">
      <xdr:nvCxnSpPr>
        <xdr:cNvPr id="321" name="直線コネクタ 320"/>
        <xdr:cNvCxnSpPr/>
      </xdr:nvCxnSpPr>
      <xdr:spPr>
        <a:xfrm flipV="1">
          <a:off x="13004800" y="657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25400</xdr:rowOff>
    </xdr:from>
    <xdr:to>
      <xdr:col>24</xdr:col>
      <xdr:colOff>82550</xdr:colOff>
      <xdr:row>38</xdr:row>
      <xdr:rowOff>127000</xdr:rowOff>
    </xdr:to>
    <xdr:sp macro="" textlink="">
      <xdr:nvSpPr>
        <xdr:cNvPr id="331" name="円/楕円 330"/>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168927</xdr:rowOff>
    </xdr:from>
    <xdr:ext cx="762000" cy="259045"/>
    <xdr:sp macro="" textlink="">
      <xdr:nvSpPr>
        <xdr:cNvPr id="332" name="補助費等該当値テキスト"/>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101600</xdr:rowOff>
    </xdr:from>
    <xdr:to>
      <xdr:col>22</xdr:col>
      <xdr:colOff>615950</xdr:colOff>
      <xdr:row>39</xdr:row>
      <xdr:rowOff>31750</xdr:rowOff>
    </xdr:to>
    <xdr:sp macro="" textlink="">
      <xdr:nvSpPr>
        <xdr:cNvPr id="333" name="円/楕円 332"/>
        <xdr:cNvSpPr/>
      </xdr:nvSpPr>
      <xdr:spPr>
        <a:xfrm>
          <a:off x="15621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16527</xdr:rowOff>
    </xdr:from>
    <xdr:ext cx="736600" cy="259045"/>
    <xdr:sp macro="" textlink="">
      <xdr:nvSpPr>
        <xdr:cNvPr id="334" name="テキスト ボックス 333"/>
        <xdr:cNvSpPr txBox="1"/>
      </xdr:nvSpPr>
      <xdr:spPr>
        <a:xfrm>
          <a:off x="15290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101600</xdr:rowOff>
    </xdr:from>
    <xdr:to>
      <xdr:col>21</xdr:col>
      <xdr:colOff>412750</xdr:colOff>
      <xdr:row>39</xdr:row>
      <xdr:rowOff>31750</xdr:rowOff>
    </xdr:to>
    <xdr:sp macro="" textlink="">
      <xdr:nvSpPr>
        <xdr:cNvPr id="335" name="円/楕円 334"/>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16527</xdr:rowOff>
    </xdr:from>
    <xdr:ext cx="762000" cy="259045"/>
    <xdr:sp macro="" textlink="">
      <xdr:nvSpPr>
        <xdr:cNvPr id="336" name="テキスト ボックス 335"/>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12700</xdr:rowOff>
    </xdr:from>
    <xdr:to>
      <xdr:col>20</xdr:col>
      <xdr:colOff>209550</xdr:colOff>
      <xdr:row>38</xdr:row>
      <xdr:rowOff>114300</xdr:rowOff>
    </xdr:to>
    <xdr:sp macro="" textlink="">
      <xdr:nvSpPr>
        <xdr:cNvPr id="337" name="円/楕円 336"/>
        <xdr:cNvSpPr/>
      </xdr:nvSpPr>
      <xdr:spPr>
        <a:xfrm>
          <a:off x="13843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99077</xdr:rowOff>
    </xdr:from>
    <xdr:ext cx="762000" cy="259045"/>
    <xdr:sp macro="" textlink="">
      <xdr:nvSpPr>
        <xdr:cNvPr id="338" name="テキスト ボックス 337"/>
        <xdr:cNvSpPr txBox="1"/>
      </xdr:nvSpPr>
      <xdr:spPr>
        <a:xfrm>
          <a:off x="13512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50800</xdr:rowOff>
    </xdr:from>
    <xdr:to>
      <xdr:col>19</xdr:col>
      <xdr:colOff>6350</xdr:colOff>
      <xdr:row>38</xdr:row>
      <xdr:rowOff>152400</xdr:rowOff>
    </xdr:to>
    <xdr:sp macro="" textlink="">
      <xdr:nvSpPr>
        <xdr:cNvPr id="339" name="円/楕円 338"/>
        <xdr:cNvSpPr/>
      </xdr:nvSpPr>
      <xdr:spPr>
        <a:xfrm>
          <a:off x="12954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137177</xdr:rowOff>
    </xdr:from>
    <xdr:ext cx="762000" cy="259045"/>
    <xdr:sp macro="" textlink="">
      <xdr:nvSpPr>
        <xdr:cNvPr id="340" name="テキスト ボックス 339"/>
        <xdr:cNvSpPr txBox="1"/>
      </xdr:nvSpPr>
      <xdr:spPr>
        <a:xfrm>
          <a:off x="12623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にかかる償還額が増加しているが、その他の償還金については償還が進み、高金利による借入年度の償還が進んでいるとともに、近年低金利による資金調達が行われていることから、公債費全体（元利償還金）としては減少している。しかし、公共施設の再整備等により、今後償還の減速が想定されることから、借入に際しては、中長期的な視点に立って、適正な地方債の発行水準を見極めた借入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31750</xdr:rowOff>
    </xdr:to>
    <xdr:cxnSp macro="">
      <xdr:nvCxnSpPr>
        <xdr:cNvPr id="373" name="直線コネクタ 372"/>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85090</xdr:rowOff>
    </xdr:to>
    <xdr:cxnSp macro="">
      <xdr:nvCxnSpPr>
        <xdr:cNvPr id="376" name="直線コネクタ 375"/>
        <xdr:cNvCxnSpPr/>
      </xdr:nvCxnSpPr>
      <xdr:spPr>
        <a:xfrm flipV="1">
          <a:off x="3098800" y="1287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130810</xdr:rowOff>
    </xdr:to>
    <xdr:cxnSp macro="">
      <xdr:nvCxnSpPr>
        <xdr:cNvPr id="379" name="直線コネクタ 378"/>
        <xdr:cNvCxnSpPr/>
      </xdr:nvCxnSpPr>
      <xdr:spPr>
        <a:xfrm flipV="1">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75</xdr:row>
      <xdr:rowOff>168911</xdr:rowOff>
    </xdr:to>
    <xdr:cxnSp macro="">
      <xdr:nvCxnSpPr>
        <xdr:cNvPr id="382" name="直線コネクタ 381"/>
        <xdr:cNvCxnSpPr/>
      </xdr:nvCxnSpPr>
      <xdr:spPr>
        <a:xfrm flipV="1">
          <a:off x="1320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92" name="円/楕円 39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93"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94" name="円/楕円 393"/>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95" name="テキスト ボックス 394"/>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6" name="円/楕円 395"/>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7" name="テキスト ボックス 396"/>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8" name="円/楕円 397"/>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9" name="テキスト ボックス 398"/>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400" name="円/楕円 399"/>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401" name="テキスト ボックス 400"/>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1.0</a:t>
          </a:r>
          <a:r>
            <a:rPr kumimoji="1" lang="ja-JP" altLang="en-US" sz="1300">
              <a:latin typeface="ＭＳ Ｐゴシック"/>
            </a:rPr>
            <a:t>ポイント増、物件費は</a:t>
          </a:r>
          <a:r>
            <a:rPr kumimoji="1" lang="en-US" altLang="ja-JP" sz="1300">
              <a:latin typeface="ＭＳ Ｐゴシック"/>
            </a:rPr>
            <a:t>0.3</a:t>
          </a:r>
          <a:r>
            <a:rPr kumimoji="1" lang="ja-JP" altLang="en-US" sz="1300">
              <a:latin typeface="ＭＳ Ｐゴシック"/>
            </a:rPr>
            <a:t>ポイント減となっている。扶助費は、待機児解消に向けた保育園の増設に関連した経費の増加が著しい。経常収支比率は、平成</a:t>
          </a:r>
          <a:r>
            <a:rPr kumimoji="1" lang="en-US" altLang="ja-JP" sz="1300">
              <a:latin typeface="ＭＳ Ｐゴシック"/>
            </a:rPr>
            <a:t>28</a:t>
          </a:r>
          <a:r>
            <a:rPr kumimoji="1" lang="ja-JP" altLang="en-US" sz="1300">
              <a:latin typeface="ＭＳ Ｐゴシック"/>
            </a:rPr>
            <a:t>年度は、前年度と同値の</a:t>
          </a:r>
          <a:r>
            <a:rPr kumimoji="1" lang="en-US" altLang="ja-JP" sz="1300">
              <a:latin typeface="ＭＳ Ｐゴシック"/>
            </a:rPr>
            <a:t>92.0</a:t>
          </a:r>
          <a:r>
            <a:rPr kumimoji="1" lang="ja-JP" altLang="en-US" sz="1300">
              <a:latin typeface="ＭＳ Ｐゴシック"/>
            </a:rPr>
            <a:t>％となった。公債費以外は、平成</a:t>
          </a:r>
          <a:r>
            <a:rPr kumimoji="1" lang="en-US" altLang="ja-JP" sz="1300">
              <a:latin typeface="ＭＳ Ｐゴシック"/>
            </a:rPr>
            <a:t>25</a:t>
          </a:r>
          <a:r>
            <a:rPr kumimoji="1" lang="ja-JP" altLang="en-US" sz="1300">
              <a:latin typeface="ＭＳ Ｐゴシック"/>
            </a:rPr>
            <a:t>年度は減となり、平成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5.3</a:t>
          </a:r>
          <a:r>
            <a:rPr kumimoji="1" lang="ja-JP" altLang="en-US" sz="1300">
              <a:latin typeface="ＭＳ Ｐゴシック"/>
            </a:rPr>
            <a:t>ポイント増加したものの、その後は横ばいで推移している。引き続き、事務事業の見直し等により健全財政に努める。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66039</xdr:rowOff>
    </xdr:to>
    <xdr:cxnSp macro="">
      <xdr:nvCxnSpPr>
        <xdr:cNvPr id="434" name="直線コネクタ 433"/>
        <xdr:cNvCxnSpPr/>
      </xdr:nvCxnSpPr>
      <xdr:spPr>
        <a:xfrm flipV="1">
          <a:off x="15671800" y="13423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66039</xdr:rowOff>
    </xdr:to>
    <xdr:cxnSp macro="">
      <xdr:nvCxnSpPr>
        <xdr:cNvPr id="437" name="直線コネクタ 436"/>
        <xdr:cNvCxnSpPr/>
      </xdr:nvCxnSpPr>
      <xdr:spPr>
        <a:xfrm>
          <a:off x="14782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78</xdr:row>
      <xdr:rowOff>43180</xdr:rowOff>
    </xdr:to>
    <xdr:cxnSp macro="">
      <xdr:nvCxnSpPr>
        <xdr:cNvPr id="440" name="直線コネクタ 439"/>
        <xdr:cNvCxnSpPr/>
      </xdr:nvCxnSpPr>
      <xdr:spPr>
        <a:xfrm>
          <a:off x="13893800" y="130124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73661</xdr:rowOff>
    </xdr:to>
    <xdr:cxnSp macro="">
      <xdr:nvCxnSpPr>
        <xdr:cNvPr id="443" name="直線コネクタ 442"/>
        <xdr:cNvCxnSpPr/>
      </xdr:nvCxnSpPr>
      <xdr:spPr>
        <a:xfrm flipV="1">
          <a:off x="13004800" y="130124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3" name="円/楕円 45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4"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55" name="円/楕円 454"/>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101616</xdr:rowOff>
    </xdr:from>
    <xdr:ext cx="736600" cy="259045"/>
    <xdr:sp macro="" textlink="">
      <xdr:nvSpPr>
        <xdr:cNvPr id="456" name="テキスト ボックス 455"/>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7" name="円/楕円 456"/>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8" name="テキスト ボックス 457"/>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59" name="円/楕円 458"/>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17797</xdr:rowOff>
    </xdr:from>
    <xdr:ext cx="762000" cy="259045"/>
    <xdr:sp macro="" textlink="">
      <xdr:nvSpPr>
        <xdr:cNvPr id="460" name="テキスト ボックス 459"/>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61" name="円/楕円 460"/>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62" name="テキスト ボックス 461"/>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神奈川県藤沢市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28854</xdr:rowOff>
    </xdr:from>
    <xdr:to>
      <xdr:col>4</xdr:col>
      <xdr:colOff>1117600</xdr:colOff>
      <xdr:row>15</xdr:row>
      <xdr:rowOff>33655</xdr:rowOff>
    </xdr:to>
    <xdr:cxnSp macro="">
      <xdr:nvCxnSpPr>
        <xdr:cNvPr id="50" name="直線コネクタ 49"/>
        <xdr:cNvCxnSpPr/>
      </xdr:nvCxnSpPr>
      <xdr:spPr bwMode="auto">
        <a:xfrm flipV="1">
          <a:off x="5003800" y="2648229"/>
          <a:ext cx="6477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33655</xdr:rowOff>
    </xdr:from>
    <xdr:to>
      <xdr:col>4</xdr:col>
      <xdr:colOff>469900</xdr:colOff>
      <xdr:row>15</xdr:row>
      <xdr:rowOff>105092</xdr:rowOff>
    </xdr:to>
    <xdr:cxnSp macro="">
      <xdr:nvCxnSpPr>
        <xdr:cNvPr id="53" name="直線コネクタ 52"/>
        <xdr:cNvCxnSpPr/>
      </xdr:nvCxnSpPr>
      <xdr:spPr bwMode="auto">
        <a:xfrm flipV="1">
          <a:off x="4305300" y="2653030"/>
          <a:ext cx="698500" cy="7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105092</xdr:rowOff>
    </xdr:from>
    <xdr:to>
      <xdr:col>3</xdr:col>
      <xdr:colOff>904875</xdr:colOff>
      <xdr:row>16</xdr:row>
      <xdr:rowOff>18796</xdr:rowOff>
    </xdr:to>
    <xdr:cxnSp macro="">
      <xdr:nvCxnSpPr>
        <xdr:cNvPr id="56" name="直線コネクタ 55"/>
        <xdr:cNvCxnSpPr/>
      </xdr:nvCxnSpPr>
      <xdr:spPr bwMode="auto">
        <a:xfrm flipV="1">
          <a:off x="3606800" y="2724467"/>
          <a:ext cx="698500" cy="85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13157</xdr:rowOff>
    </xdr:from>
    <xdr:to>
      <xdr:col>3</xdr:col>
      <xdr:colOff>206375</xdr:colOff>
      <xdr:row>16</xdr:row>
      <xdr:rowOff>18796</xdr:rowOff>
    </xdr:to>
    <xdr:cxnSp macro="">
      <xdr:nvCxnSpPr>
        <xdr:cNvPr id="59" name="直線コネクタ 58"/>
        <xdr:cNvCxnSpPr/>
      </xdr:nvCxnSpPr>
      <xdr:spPr bwMode="auto">
        <a:xfrm>
          <a:off x="2908300" y="280398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149504</xdr:rowOff>
    </xdr:from>
    <xdr:to>
      <xdr:col>5</xdr:col>
      <xdr:colOff>34925</xdr:colOff>
      <xdr:row>15</xdr:row>
      <xdr:rowOff>79654</xdr:rowOff>
    </xdr:to>
    <xdr:sp macro="" textlink="">
      <xdr:nvSpPr>
        <xdr:cNvPr id="69" name="円/楕円 68"/>
        <xdr:cNvSpPr/>
      </xdr:nvSpPr>
      <xdr:spPr bwMode="auto">
        <a:xfrm>
          <a:off x="5600700" y="259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166031</xdr:rowOff>
    </xdr:from>
    <xdr:ext cx="762000" cy="259045"/>
    <xdr:sp macro="" textlink="">
      <xdr:nvSpPr>
        <xdr:cNvPr id="70" name="人口1人当たり決算額の推移該当値テキスト130"/>
        <xdr:cNvSpPr txBox="1"/>
      </xdr:nvSpPr>
      <xdr:spPr>
        <a:xfrm>
          <a:off x="5740400" y="24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63,826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154305</xdr:rowOff>
    </xdr:from>
    <xdr:to>
      <xdr:col>4</xdr:col>
      <xdr:colOff>520700</xdr:colOff>
      <xdr:row>15</xdr:row>
      <xdr:rowOff>84455</xdr:rowOff>
    </xdr:to>
    <xdr:sp macro="" textlink="">
      <xdr:nvSpPr>
        <xdr:cNvPr id="71" name="円/楕円 70"/>
        <xdr:cNvSpPr/>
      </xdr:nvSpPr>
      <xdr:spPr bwMode="auto">
        <a:xfrm>
          <a:off x="4953000" y="260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94632</xdr:rowOff>
    </xdr:from>
    <xdr:ext cx="736600" cy="259045"/>
    <xdr:sp macro="" textlink="">
      <xdr:nvSpPr>
        <xdr:cNvPr id="72" name="テキスト ボックス 71"/>
        <xdr:cNvSpPr txBox="1"/>
      </xdr:nvSpPr>
      <xdr:spPr>
        <a:xfrm>
          <a:off x="4622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54292</xdr:rowOff>
    </xdr:from>
    <xdr:to>
      <xdr:col>3</xdr:col>
      <xdr:colOff>955675</xdr:colOff>
      <xdr:row>15</xdr:row>
      <xdr:rowOff>155892</xdr:rowOff>
    </xdr:to>
    <xdr:sp macro="" textlink="">
      <xdr:nvSpPr>
        <xdr:cNvPr id="73" name="円/楕円 72"/>
        <xdr:cNvSpPr/>
      </xdr:nvSpPr>
      <xdr:spPr bwMode="auto">
        <a:xfrm>
          <a:off x="4254500" y="267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166069</xdr:rowOff>
    </xdr:from>
    <xdr:ext cx="762000" cy="259045"/>
    <xdr:sp macro="" textlink="">
      <xdr:nvSpPr>
        <xdr:cNvPr id="74" name="テキスト ボックス 73"/>
        <xdr:cNvSpPr txBox="1"/>
      </xdr:nvSpPr>
      <xdr:spPr>
        <a:xfrm>
          <a:off x="3924300" y="244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139446</xdr:rowOff>
    </xdr:from>
    <xdr:to>
      <xdr:col>3</xdr:col>
      <xdr:colOff>257175</xdr:colOff>
      <xdr:row>16</xdr:row>
      <xdr:rowOff>69596</xdr:rowOff>
    </xdr:to>
    <xdr:sp macro="" textlink="">
      <xdr:nvSpPr>
        <xdr:cNvPr id="75" name="円/楕円 74"/>
        <xdr:cNvSpPr/>
      </xdr:nvSpPr>
      <xdr:spPr bwMode="auto">
        <a:xfrm>
          <a:off x="3556000" y="275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54373</xdr:rowOff>
    </xdr:from>
    <xdr:ext cx="762000" cy="259045"/>
    <xdr:sp macro="" textlink="">
      <xdr:nvSpPr>
        <xdr:cNvPr id="76" name="テキスト ボックス 75"/>
        <xdr:cNvSpPr txBox="1"/>
      </xdr:nvSpPr>
      <xdr:spPr>
        <a:xfrm>
          <a:off x="3225800" y="284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133807</xdr:rowOff>
    </xdr:from>
    <xdr:to>
      <xdr:col>2</xdr:col>
      <xdr:colOff>692150</xdr:colOff>
      <xdr:row>16</xdr:row>
      <xdr:rowOff>63957</xdr:rowOff>
    </xdr:to>
    <xdr:sp macro="" textlink="">
      <xdr:nvSpPr>
        <xdr:cNvPr id="77" name="円/楕円 76"/>
        <xdr:cNvSpPr/>
      </xdr:nvSpPr>
      <xdr:spPr bwMode="auto">
        <a:xfrm>
          <a:off x="2857500" y="275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48734</xdr:rowOff>
    </xdr:from>
    <xdr:ext cx="762000" cy="259045"/>
    <xdr:sp macro="" textlink="">
      <xdr:nvSpPr>
        <xdr:cNvPr id="78" name="テキスト ボックス 77"/>
        <xdr:cNvSpPr txBox="1"/>
      </xdr:nvSpPr>
      <xdr:spPr>
        <a:xfrm>
          <a:off x="2527300" y="28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130086</xdr:rowOff>
    </xdr:from>
    <xdr:to>
      <xdr:col>4</xdr:col>
      <xdr:colOff>1117600</xdr:colOff>
      <xdr:row>36</xdr:row>
      <xdr:rowOff>168377</xdr:rowOff>
    </xdr:to>
    <xdr:cxnSp macro="">
      <xdr:nvCxnSpPr>
        <xdr:cNvPr id="111" name="直線コネクタ 110"/>
        <xdr:cNvCxnSpPr/>
      </xdr:nvCxnSpPr>
      <xdr:spPr bwMode="auto">
        <a:xfrm>
          <a:off x="5003800" y="7083336"/>
          <a:ext cx="6477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99263</xdr:rowOff>
    </xdr:from>
    <xdr:to>
      <xdr:col>4</xdr:col>
      <xdr:colOff>469900</xdr:colOff>
      <xdr:row>36</xdr:row>
      <xdr:rowOff>130086</xdr:rowOff>
    </xdr:to>
    <xdr:cxnSp macro="">
      <xdr:nvCxnSpPr>
        <xdr:cNvPr id="114" name="直線コネクタ 113"/>
        <xdr:cNvCxnSpPr/>
      </xdr:nvCxnSpPr>
      <xdr:spPr bwMode="auto">
        <a:xfrm>
          <a:off x="4305300" y="7052513"/>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65012</xdr:rowOff>
    </xdr:from>
    <xdr:to>
      <xdr:col>3</xdr:col>
      <xdr:colOff>904875</xdr:colOff>
      <xdr:row>36</xdr:row>
      <xdr:rowOff>99263</xdr:rowOff>
    </xdr:to>
    <xdr:cxnSp macro="">
      <xdr:nvCxnSpPr>
        <xdr:cNvPr id="117" name="直線コネクタ 116"/>
        <xdr:cNvCxnSpPr/>
      </xdr:nvCxnSpPr>
      <xdr:spPr bwMode="auto">
        <a:xfrm>
          <a:off x="3606800" y="7018262"/>
          <a:ext cx="698500" cy="3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65012</xdr:rowOff>
    </xdr:from>
    <xdr:to>
      <xdr:col>3</xdr:col>
      <xdr:colOff>206375</xdr:colOff>
      <xdr:row>36</xdr:row>
      <xdr:rowOff>66192</xdr:rowOff>
    </xdr:to>
    <xdr:cxnSp macro="">
      <xdr:nvCxnSpPr>
        <xdr:cNvPr id="120" name="直線コネクタ 119"/>
        <xdr:cNvCxnSpPr/>
      </xdr:nvCxnSpPr>
      <xdr:spPr bwMode="auto">
        <a:xfrm flipV="1">
          <a:off x="2908300" y="7018262"/>
          <a:ext cx="698500" cy="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117577</xdr:rowOff>
    </xdr:from>
    <xdr:to>
      <xdr:col>5</xdr:col>
      <xdr:colOff>34925</xdr:colOff>
      <xdr:row>37</xdr:row>
      <xdr:rowOff>47727</xdr:rowOff>
    </xdr:to>
    <xdr:sp macro="" textlink="">
      <xdr:nvSpPr>
        <xdr:cNvPr id="130" name="円/楕円 129"/>
        <xdr:cNvSpPr/>
      </xdr:nvSpPr>
      <xdr:spPr bwMode="auto">
        <a:xfrm>
          <a:off x="5600700" y="707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89654</xdr:rowOff>
    </xdr:from>
    <xdr:ext cx="762000" cy="259045"/>
    <xdr:sp macro="" textlink="">
      <xdr:nvSpPr>
        <xdr:cNvPr id="131" name="人口1人当たり決算額の推移該当値テキスト445"/>
        <xdr:cNvSpPr txBox="1"/>
      </xdr:nvSpPr>
      <xdr:spPr>
        <a:xfrm>
          <a:off x="5740400" y="704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79286</xdr:rowOff>
    </xdr:from>
    <xdr:to>
      <xdr:col>4</xdr:col>
      <xdr:colOff>520700</xdr:colOff>
      <xdr:row>37</xdr:row>
      <xdr:rowOff>9436</xdr:rowOff>
    </xdr:to>
    <xdr:sp macro="" textlink="">
      <xdr:nvSpPr>
        <xdr:cNvPr id="132" name="円/楕円 131"/>
        <xdr:cNvSpPr/>
      </xdr:nvSpPr>
      <xdr:spPr bwMode="auto">
        <a:xfrm>
          <a:off x="4953000" y="703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165663</xdr:rowOff>
    </xdr:from>
    <xdr:ext cx="736600" cy="259045"/>
    <xdr:sp macro="" textlink="">
      <xdr:nvSpPr>
        <xdr:cNvPr id="133" name="テキスト ボックス 132"/>
        <xdr:cNvSpPr txBox="1"/>
      </xdr:nvSpPr>
      <xdr:spPr>
        <a:xfrm>
          <a:off x="4622800" y="711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48463</xdr:rowOff>
    </xdr:from>
    <xdr:to>
      <xdr:col>3</xdr:col>
      <xdr:colOff>955675</xdr:colOff>
      <xdr:row>36</xdr:row>
      <xdr:rowOff>150063</xdr:rowOff>
    </xdr:to>
    <xdr:sp macro="" textlink="">
      <xdr:nvSpPr>
        <xdr:cNvPr id="134" name="円/楕円 133"/>
        <xdr:cNvSpPr/>
      </xdr:nvSpPr>
      <xdr:spPr bwMode="auto">
        <a:xfrm>
          <a:off x="4254500" y="700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134840</xdr:rowOff>
    </xdr:from>
    <xdr:ext cx="762000" cy="259045"/>
    <xdr:sp macro="" textlink="">
      <xdr:nvSpPr>
        <xdr:cNvPr id="135" name="テキスト ボックス 134"/>
        <xdr:cNvSpPr txBox="1"/>
      </xdr:nvSpPr>
      <xdr:spPr>
        <a:xfrm>
          <a:off x="3924300" y="708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14212</xdr:rowOff>
    </xdr:from>
    <xdr:to>
      <xdr:col>3</xdr:col>
      <xdr:colOff>257175</xdr:colOff>
      <xdr:row>36</xdr:row>
      <xdr:rowOff>115812</xdr:rowOff>
    </xdr:to>
    <xdr:sp macro="" textlink="">
      <xdr:nvSpPr>
        <xdr:cNvPr id="136" name="円/楕円 135"/>
        <xdr:cNvSpPr/>
      </xdr:nvSpPr>
      <xdr:spPr bwMode="auto">
        <a:xfrm>
          <a:off x="3556000" y="696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100589</xdr:rowOff>
    </xdr:from>
    <xdr:ext cx="762000" cy="259045"/>
    <xdr:sp macro="" textlink="">
      <xdr:nvSpPr>
        <xdr:cNvPr id="137" name="テキスト ボックス 136"/>
        <xdr:cNvSpPr txBox="1"/>
      </xdr:nvSpPr>
      <xdr:spPr>
        <a:xfrm>
          <a:off x="3225800" y="70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15392</xdr:rowOff>
    </xdr:from>
    <xdr:to>
      <xdr:col>2</xdr:col>
      <xdr:colOff>692150</xdr:colOff>
      <xdr:row>36</xdr:row>
      <xdr:rowOff>116992</xdr:rowOff>
    </xdr:to>
    <xdr:sp macro="" textlink="">
      <xdr:nvSpPr>
        <xdr:cNvPr id="138" name="円/楕円 137"/>
        <xdr:cNvSpPr/>
      </xdr:nvSpPr>
      <xdr:spPr bwMode="auto">
        <a:xfrm>
          <a:off x="2857500" y="69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101769</xdr:rowOff>
    </xdr:from>
    <xdr:ext cx="762000" cy="259045"/>
    <xdr:sp macro="" textlink="">
      <xdr:nvSpPr>
        <xdr:cNvPr id="139" name="テキスト ボックス 138"/>
        <xdr:cNvSpPr txBox="1"/>
      </xdr:nvSpPr>
      <xdr:spPr>
        <a:xfrm>
          <a:off x="2527300" y="705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35047</xdr:rowOff>
    </xdr:from>
    <xdr:to>
      <xdr:col>6</xdr:col>
      <xdr:colOff>511175</xdr:colOff>
      <xdr:row>33</xdr:row>
      <xdr:rowOff>74686</xdr:rowOff>
    </xdr:to>
    <xdr:cxnSp macro="">
      <xdr:nvCxnSpPr>
        <xdr:cNvPr id="59" name="直線コネクタ 58"/>
        <xdr:cNvCxnSpPr/>
      </xdr:nvCxnSpPr>
      <xdr:spPr>
        <a:xfrm flipV="1">
          <a:off x="3797300" y="5692897"/>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74686</xdr:rowOff>
    </xdr:from>
    <xdr:to>
      <xdr:col>5</xdr:col>
      <xdr:colOff>358775</xdr:colOff>
      <xdr:row>33</xdr:row>
      <xdr:rowOff>143723</xdr:rowOff>
    </xdr:to>
    <xdr:cxnSp macro="">
      <xdr:nvCxnSpPr>
        <xdr:cNvPr id="62" name="直線コネクタ 61"/>
        <xdr:cNvCxnSpPr/>
      </xdr:nvCxnSpPr>
      <xdr:spPr>
        <a:xfrm flipV="1">
          <a:off x="2908300" y="5732536"/>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143723</xdr:rowOff>
    </xdr:from>
    <xdr:to>
      <xdr:col>4</xdr:col>
      <xdr:colOff>155575</xdr:colOff>
      <xdr:row>33</xdr:row>
      <xdr:rowOff>165395</xdr:rowOff>
    </xdr:to>
    <xdr:cxnSp macro="">
      <xdr:nvCxnSpPr>
        <xdr:cNvPr id="65" name="直線コネクタ 64"/>
        <xdr:cNvCxnSpPr/>
      </xdr:nvCxnSpPr>
      <xdr:spPr>
        <a:xfrm flipV="1">
          <a:off x="2019300" y="5801573"/>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138283</xdr:rowOff>
    </xdr:from>
    <xdr:to>
      <xdr:col>2</xdr:col>
      <xdr:colOff>638175</xdr:colOff>
      <xdr:row>33</xdr:row>
      <xdr:rowOff>165395</xdr:rowOff>
    </xdr:to>
    <xdr:cxnSp macro="">
      <xdr:nvCxnSpPr>
        <xdr:cNvPr id="68" name="直線コネクタ 67"/>
        <xdr:cNvCxnSpPr/>
      </xdr:nvCxnSpPr>
      <xdr:spPr>
        <a:xfrm>
          <a:off x="1130300" y="5796133"/>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155697</xdr:rowOff>
    </xdr:from>
    <xdr:to>
      <xdr:col>6</xdr:col>
      <xdr:colOff>561975</xdr:colOff>
      <xdr:row>33</xdr:row>
      <xdr:rowOff>85847</xdr:rowOff>
    </xdr:to>
    <xdr:sp macro="" textlink="">
      <xdr:nvSpPr>
        <xdr:cNvPr id="78" name="円/楕円 77"/>
        <xdr:cNvSpPr/>
      </xdr:nvSpPr>
      <xdr:spPr>
        <a:xfrm>
          <a:off x="4584700" y="56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7124</xdr:rowOff>
    </xdr:from>
    <xdr:ext cx="534377" cy="259045"/>
    <xdr:sp macro="" textlink="">
      <xdr:nvSpPr>
        <xdr:cNvPr id="79" name="人件費該当値テキスト"/>
        <xdr:cNvSpPr txBox="1"/>
      </xdr:nvSpPr>
      <xdr:spPr>
        <a:xfrm>
          <a:off x="4686300" y="54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23886</xdr:rowOff>
    </xdr:from>
    <xdr:to>
      <xdr:col>5</xdr:col>
      <xdr:colOff>409575</xdr:colOff>
      <xdr:row>33</xdr:row>
      <xdr:rowOff>125486</xdr:rowOff>
    </xdr:to>
    <xdr:sp macro="" textlink="">
      <xdr:nvSpPr>
        <xdr:cNvPr id="80" name="円/楕円 79"/>
        <xdr:cNvSpPr/>
      </xdr:nvSpPr>
      <xdr:spPr>
        <a:xfrm>
          <a:off x="3746500" y="56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142013</xdr:rowOff>
    </xdr:from>
    <xdr:ext cx="534377" cy="259045"/>
    <xdr:sp macro="" textlink="">
      <xdr:nvSpPr>
        <xdr:cNvPr id="81" name="テキスト ボックス 80"/>
        <xdr:cNvSpPr txBox="1"/>
      </xdr:nvSpPr>
      <xdr:spPr>
        <a:xfrm>
          <a:off x="3530111" y="54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92923</xdr:rowOff>
    </xdr:from>
    <xdr:to>
      <xdr:col>4</xdr:col>
      <xdr:colOff>206375</xdr:colOff>
      <xdr:row>34</xdr:row>
      <xdr:rowOff>23073</xdr:rowOff>
    </xdr:to>
    <xdr:sp macro="" textlink="">
      <xdr:nvSpPr>
        <xdr:cNvPr id="82" name="円/楕円 81"/>
        <xdr:cNvSpPr/>
      </xdr:nvSpPr>
      <xdr:spPr>
        <a:xfrm>
          <a:off x="2857500" y="57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39600</xdr:rowOff>
    </xdr:from>
    <xdr:ext cx="534377" cy="259045"/>
    <xdr:sp macro="" textlink="">
      <xdr:nvSpPr>
        <xdr:cNvPr id="83" name="テキスト ボックス 82"/>
        <xdr:cNvSpPr txBox="1"/>
      </xdr:nvSpPr>
      <xdr:spPr>
        <a:xfrm>
          <a:off x="2641111" y="55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114595</xdr:rowOff>
    </xdr:from>
    <xdr:to>
      <xdr:col>3</xdr:col>
      <xdr:colOff>3175</xdr:colOff>
      <xdr:row>34</xdr:row>
      <xdr:rowOff>44745</xdr:rowOff>
    </xdr:to>
    <xdr:sp macro="" textlink="">
      <xdr:nvSpPr>
        <xdr:cNvPr id="84" name="円/楕円 83"/>
        <xdr:cNvSpPr/>
      </xdr:nvSpPr>
      <xdr:spPr>
        <a:xfrm>
          <a:off x="1968500" y="57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61272</xdr:rowOff>
    </xdr:from>
    <xdr:ext cx="534377" cy="259045"/>
    <xdr:sp macro="" textlink="">
      <xdr:nvSpPr>
        <xdr:cNvPr id="85" name="テキスト ボックス 84"/>
        <xdr:cNvSpPr txBox="1"/>
      </xdr:nvSpPr>
      <xdr:spPr>
        <a:xfrm>
          <a:off x="1752111" y="55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87483</xdr:rowOff>
    </xdr:from>
    <xdr:to>
      <xdr:col>1</xdr:col>
      <xdr:colOff>485775</xdr:colOff>
      <xdr:row>34</xdr:row>
      <xdr:rowOff>17633</xdr:rowOff>
    </xdr:to>
    <xdr:sp macro="" textlink="">
      <xdr:nvSpPr>
        <xdr:cNvPr id="86" name="円/楕円 85"/>
        <xdr:cNvSpPr/>
      </xdr:nvSpPr>
      <xdr:spPr>
        <a:xfrm>
          <a:off x="1079500" y="5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34160</xdr:rowOff>
    </xdr:from>
    <xdr:ext cx="534377" cy="259045"/>
    <xdr:sp macro="" textlink="">
      <xdr:nvSpPr>
        <xdr:cNvPr id="87" name="テキスト ボックス 86"/>
        <xdr:cNvSpPr txBox="1"/>
      </xdr:nvSpPr>
      <xdr:spPr>
        <a:xfrm>
          <a:off x="863111" y="55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9352</xdr:rowOff>
    </xdr:from>
    <xdr:to>
      <xdr:col>6</xdr:col>
      <xdr:colOff>511175</xdr:colOff>
      <xdr:row>58</xdr:row>
      <xdr:rowOff>12785</xdr:rowOff>
    </xdr:to>
    <xdr:cxnSp macro="">
      <xdr:nvCxnSpPr>
        <xdr:cNvPr id="116" name="直線コネクタ 115"/>
        <xdr:cNvCxnSpPr/>
      </xdr:nvCxnSpPr>
      <xdr:spPr>
        <a:xfrm>
          <a:off x="3797300" y="9953452"/>
          <a:ext cx="8382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9352</xdr:rowOff>
    </xdr:from>
    <xdr:to>
      <xdr:col>5</xdr:col>
      <xdr:colOff>358775</xdr:colOff>
      <xdr:row>58</xdr:row>
      <xdr:rowOff>26501</xdr:rowOff>
    </xdr:to>
    <xdr:cxnSp macro="">
      <xdr:nvCxnSpPr>
        <xdr:cNvPr id="119" name="直線コネクタ 118"/>
        <xdr:cNvCxnSpPr/>
      </xdr:nvCxnSpPr>
      <xdr:spPr>
        <a:xfrm flipV="1">
          <a:off x="2908300" y="9953452"/>
          <a:ext cx="8890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26501</xdr:rowOff>
    </xdr:from>
    <xdr:to>
      <xdr:col>4</xdr:col>
      <xdr:colOff>155575</xdr:colOff>
      <xdr:row>58</xdr:row>
      <xdr:rowOff>36064</xdr:rowOff>
    </xdr:to>
    <xdr:cxnSp macro="">
      <xdr:nvCxnSpPr>
        <xdr:cNvPr id="122" name="直線コネクタ 121"/>
        <xdr:cNvCxnSpPr/>
      </xdr:nvCxnSpPr>
      <xdr:spPr>
        <a:xfrm flipV="1">
          <a:off x="2019300" y="9970601"/>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35828</xdr:rowOff>
    </xdr:from>
    <xdr:to>
      <xdr:col>2</xdr:col>
      <xdr:colOff>638175</xdr:colOff>
      <xdr:row>58</xdr:row>
      <xdr:rowOff>36064</xdr:rowOff>
    </xdr:to>
    <xdr:cxnSp macro="">
      <xdr:nvCxnSpPr>
        <xdr:cNvPr id="125" name="直線コネクタ 124"/>
        <xdr:cNvCxnSpPr/>
      </xdr:nvCxnSpPr>
      <xdr:spPr>
        <a:xfrm>
          <a:off x="1130300" y="9979928"/>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133435</xdr:rowOff>
    </xdr:from>
    <xdr:to>
      <xdr:col>6</xdr:col>
      <xdr:colOff>561975</xdr:colOff>
      <xdr:row>58</xdr:row>
      <xdr:rowOff>63585</xdr:rowOff>
    </xdr:to>
    <xdr:sp macro="" textlink="">
      <xdr:nvSpPr>
        <xdr:cNvPr id="135" name="円/楕円 134"/>
        <xdr:cNvSpPr/>
      </xdr:nvSpPr>
      <xdr:spPr>
        <a:xfrm>
          <a:off x="4584700" y="99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130002</xdr:rowOff>
    </xdr:from>
    <xdr:to>
      <xdr:col>5</xdr:col>
      <xdr:colOff>409575</xdr:colOff>
      <xdr:row>58</xdr:row>
      <xdr:rowOff>60152</xdr:rowOff>
    </xdr:to>
    <xdr:sp macro="" textlink="">
      <xdr:nvSpPr>
        <xdr:cNvPr id="137" name="円/楕円 136"/>
        <xdr:cNvSpPr/>
      </xdr:nvSpPr>
      <xdr:spPr>
        <a:xfrm>
          <a:off x="3746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51279</xdr:rowOff>
    </xdr:from>
    <xdr:ext cx="534377" cy="259045"/>
    <xdr:sp macro="" textlink="">
      <xdr:nvSpPr>
        <xdr:cNvPr id="138" name="テキスト ボックス 137"/>
        <xdr:cNvSpPr txBox="1"/>
      </xdr:nvSpPr>
      <xdr:spPr>
        <a:xfrm>
          <a:off x="3530111" y="99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147151</xdr:rowOff>
    </xdr:from>
    <xdr:to>
      <xdr:col>4</xdr:col>
      <xdr:colOff>206375</xdr:colOff>
      <xdr:row>58</xdr:row>
      <xdr:rowOff>77301</xdr:rowOff>
    </xdr:to>
    <xdr:sp macro="" textlink="">
      <xdr:nvSpPr>
        <xdr:cNvPr id="139" name="円/楕円 138"/>
        <xdr:cNvSpPr/>
      </xdr:nvSpPr>
      <xdr:spPr>
        <a:xfrm>
          <a:off x="2857500" y="99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68428</xdr:rowOff>
    </xdr:from>
    <xdr:ext cx="534377" cy="259045"/>
    <xdr:sp macro="" textlink="">
      <xdr:nvSpPr>
        <xdr:cNvPr id="140" name="テキスト ボックス 139"/>
        <xdr:cNvSpPr txBox="1"/>
      </xdr:nvSpPr>
      <xdr:spPr>
        <a:xfrm>
          <a:off x="2641111" y="100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156714</xdr:rowOff>
    </xdr:from>
    <xdr:to>
      <xdr:col>3</xdr:col>
      <xdr:colOff>3175</xdr:colOff>
      <xdr:row>58</xdr:row>
      <xdr:rowOff>86864</xdr:rowOff>
    </xdr:to>
    <xdr:sp macro="" textlink="">
      <xdr:nvSpPr>
        <xdr:cNvPr id="141" name="円/楕円 140"/>
        <xdr:cNvSpPr/>
      </xdr:nvSpPr>
      <xdr:spPr>
        <a:xfrm>
          <a:off x="1968500" y="99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77991</xdr:rowOff>
    </xdr:from>
    <xdr:ext cx="534377" cy="259045"/>
    <xdr:sp macro="" textlink="">
      <xdr:nvSpPr>
        <xdr:cNvPr id="142" name="テキスト ボックス 141"/>
        <xdr:cNvSpPr txBox="1"/>
      </xdr:nvSpPr>
      <xdr:spPr>
        <a:xfrm>
          <a:off x="1752111" y="100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156478</xdr:rowOff>
    </xdr:from>
    <xdr:to>
      <xdr:col>1</xdr:col>
      <xdr:colOff>485775</xdr:colOff>
      <xdr:row>58</xdr:row>
      <xdr:rowOff>86628</xdr:rowOff>
    </xdr:to>
    <xdr:sp macro="" textlink="">
      <xdr:nvSpPr>
        <xdr:cNvPr id="143" name="円/楕円 142"/>
        <xdr:cNvSpPr/>
      </xdr:nvSpPr>
      <xdr:spPr>
        <a:xfrm>
          <a:off x="1079500" y="9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77755</xdr:rowOff>
    </xdr:from>
    <xdr:ext cx="534377" cy="259045"/>
    <xdr:sp macro="" textlink="">
      <xdr:nvSpPr>
        <xdr:cNvPr id="144" name="テキスト ボックス 143"/>
        <xdr:cNvSpPr txBox="1"/>
      </xdr:nvSpPr>
      <xdr:spPr>
        <a:xfrm>
          <a:off x="863111" y="100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161145</xdr:rowOff>
    </xdr:from>
    <xdr:to>
      <xdr:col>6</xdr:col>
      <xdr:colOff>511175</xdr:colOff>
      <xdr:row>77</xdr:row>
      <xdr:rowOff>171160</xdr:rowOff>
    </xdr:to>
    <xdr:cxnSp macro="">
      <xdr:nvCxnSpPr>
        <xdr:cNvPr id="175" name="直線コネクタ 174"/>
        <xdr:cNvCxnSpPr/>
      </xdr:nvCxnSpPr>
      <xdr:spPr>
        <a:xfrm>
          <a:off x="3797300" y="13362795"/>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130338</xdr:rowOff>
    </xdr:from>
    <xdr:to>
      <xdr:col>5</xdr:col>
      <xdr:colOff>358775</xdr:colOff>
      <xdr:row>77</xdr:row>
      <xdr:rowOff>161145</xdr:rowOff>
    </xdr:to>
    <xdr:cxnSp macro="">
      <xdr:nvCxnSpPr>
        <xdr:cNvPr id="178" name="直線コネクタ 177"/>
        <xdr:cNvCxnSpPr/>
      </xdr:nvCxnSpPr>
      <xdr:spPr>
        <a:xfrm>
          <a:off x="2908300" y="13331988"/>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130338</xdr:rowOff>
    </xdr:from>
    <xdr:to>
      <xdr:col>4</xdr:col>
      <xdr:colOff>155575</xdr:colOff>
      <xdr:row>77</xdr:row>
      <xdr:rowOff>167677</xdr:rowOff>
    </xdr:to>
    <xdr:cxnSp macro="">
      <xdr:nvCxnSpPr>
        <xdr:cNvPr id="181" name="直線コネクタ 180"/>
        <xdr:cNvCxnSpPr/>
      </xdr:nvCxnSpPr>
      <xdr:spPr>
        <a:xfrm flipV="1">
          <a:off x="2019300" y="13331988"/>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167677</xdr:rowOff>
    </xdr:from>
    <xdr:to>
      <xdr:col>2</xdr:col>
      <xdr:colOff>638175</xdr:colOff>
      <xdr:row>78</xdr:row>
      <xdr:rowOff>23659</xdr:rowOff>
    </xdr:to>
    <xdr:cxnSp macro="">
      <xdr:nvCxnSpPr>
        <xdr:cNvPr id="184" name="直線コネクタ 183"/>
        <xdr:cNvCxnSpPr/>
      </xdr:nvCxnSpPr>
      <xdr:spPr>
        <a:xfrm flipV="1">
          <a:off x="1130300" y="1336932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120360</xdr:rowOff>
    </xdr:from>
    <xdr:to>
      <xdr:col>6</xdr:col>
      <xdr:colOff>561975</xdr:colOff>
      <xdr:row>78</xdr:row>
      <xdr:rowOff>50510</xdr:rowOff>
    </xdr:to>
    <xdr:sp macro="" textlink="">
      <xdr:nvSpPr>
        <xdr:cNvPr id="194" name="円/楕円 193"/>
        <xdr:cNvSpPr/>
      </xdr:nvSpPr>
      <xdr:spPr>
        <a:xfrm>
          <a:off x="4584700" y="133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98787</xdr:rowOff>
    </xdr:from>
    <xdr:ext cx="469744" cy="259045"/>
    <xdr:sp macro="" textlink="">
      <xdr:nvSpPr>
        <xdr:cNvPr id="195" name="維持補修費該当値テキスト"/>
        <xdr:cNvSpPr txBox="1"/>
      </xdr:nvSpPr>
      <xdr:spPr>
        <a:xfrm>
          <a:off x="4686300" y="133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110345</xdr:rowOff>
    </xdr:from>
    <xdr:to>
      <xdr:col>5</xdr:col>
      <xdr:colOff>409575</xdr:colOff>
      <xdr:row>78</xdr:row>
      <xdr:rowOff>40495</xdr:rowOff>
    </xdr:to>
    <xdr:sp macro="" textlink="">
      <xdr:nvSpPr>
        <xdr:cNvPr id="196" name="円/楕円 195"/>
        <xdr:cNvSpPr/>
      </xdr:nvSpPr>
      <xdr:spPr>
        <a:xfrm>
          <a:off x="3746500" y="133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31622</xdr:rowOff>
    </xdr:from>
    <xdr:ext cx="469744" cy="259045"/>
    <xdr:sp macro="" textlink="">
      <xdr:nvSpPr>
        <xdr:cNvPr id="197" name="テキスト ボックス 196"/>
        <xdr:cNvSpPr txBox="1"/>
      </xdr:nvSpPr>
      <xdr:spPr>
        <a:xfrm>
          <a:off x="3562427" y="134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79538</xdr:rowOff>
    </xdr:from>
    <xdr:to>
      <xdr:col>4</xdr:col>
      <xdr:colOff>206375</xdr:colOff>
      <xdr:row>78</xdr:row>
      <xdr:rowOff>9688</xdr:rowOff>
    </xdr:to>
    <xdr:sp macro="" textlink="">
      <xdr:nvSpPr>
        <xdr:cNvPr id="198" name="円/楕円 197"/>
        <xdr:cNvSpPr/>
      </xdr:nvSpPr>
      <xdr:spPr>
        <a:xfrm>
          <a:off x="2857500" y="132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815</xdr:rowOff>
    </xdr:from>
    <xdr:ext cx="469744" cy="259045"/>
    <xdr:sp macro="" textlink="">
      <xdr:nvSpPr>
        <xdr:cNvPr id="199" name="テキスト ボックス 198"/>
        <xdr:cNvSpPr txBox="1"/>
      </xdr:nvSpPr>
      <xdr:spPr>
        <a:xfrm>
          <a:off x="2673427" y="133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116877</xdr:rowOff>
    </xdr:from>
    <xdr:to>
      <xdr:col>3</xdr:col>
      <xdr:colOff>3175</xdr:colOff>
      <xdr:row>78</xdr:row>
      <xdr:rowOff>47027</xdr:rowOff>
    </xdr:to>
    <xdr:sp macro="" textlink="">
      <xdr:nvSpPr>
        <xdr:cNvPr id="200" name="円/楕円 199"/>
        <xdr:cNvSpPr/>
      </xdr:nvSpPr>
      <xdr:spPr>
        <a:xfrm>
          <a:off x="1968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38154</xdr:rowOff>
    </xdr:from>
    <xdr:ext cx="469744" cy="259045"/>
    <xdr:sp macro="" textlink="">
      <xdr:nvSpPr>
        <xdr:cNvPr id="201" name="テキスト ボックス 200"/>
        <xdr:cNvSpPr txBox="1"/>
      </xdr:nvSpPr>
      <xdr:spPr>
        <a:xfrm>
          <a:off x="1784427" y="134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144309</xdr:rowOff>
    </xdr:from>
    <xdr:to>
      <xdr:col>1</xdr:col>
      <xdr:colOff>485775</xdr:colOff>
      <xdr:row>78</xdr:row>
      <xdr:rowOff>74459</xdr:rowOff>
    </xdr:to>
    <xdr:sp macro="" textlink="">
      <xdr:nvSpPr>
        <xdr:cNvPr id="202" name="円/楕円 201"/>
        <xdr:cNvSpPr/>
      </xdr:nvSpPr>
      <xdr:spPr>
        <a:xfrm>
          <a:off x="1079500" y="133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65586</xdr:rowOff>
    </xdr:from>
    <xdr:ext cx="469744" cy="259045"/>
    <xdr:sp macro="" textlink="">
      <xdr:nvSpPr>
        <xdr:cNvPr id="203" name="テキスト ボックス 202"/>
        <xdr:cNvSpPr txBox="1"/>
      </xdr:nvSpPr>
      <xdr:spPr>
        <a:xfrm>
          <a:off x="895427" y="1343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166283</xdr:rowOff>
    </xdr:from>
    <xdr:to>
      <xdr:col>6</xdr:col>
      <xdr:colOff>511175</xdr:colOff>
      <xdr:row>97</xdr:row>
      <xdr:rowOff>67560</xdr:rowOff>
    </xdr:to>
    <xdr:cxnSp macro="">
      <xdr:nvCxnSpPr>
        <xdr:cNvPr id="235" name="直線コネクタ 234"/>
        <xdr:cNvCxnSpPr/>
      </xdr:nvCxnSpPr>
      <xdr:spPr>
        <a:xfrm flipV="1">
          <a:off x="3797300" y="16625483"/>
          <a:ext cx="8382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67560</xdr:rowOff>
    </xdr:from>
    <xdr:to>
      <xdr:col>5</xdr:col>
      <xdr:colOff>358775</xdr:colOff>
      <xdr:row>97</xdr:row>
      <xdr:rowOff>106046</xdr:rowOff>
    </xdr:to>
    <xdr:cxnSp macro="">
      <xdr:nvCxnSpPr>
        <xdr:cNvPr id="238" name="直線コネクタ 237"/>
        <xdr:cNvCxnSpPr/>
      </xdr:nvCxnSpPr>
      <xdr:spPr>
        <a:xfrm flipV="1">
          <a:off x="2908300" y="16698210"/>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106046</xdr:rowOff>
    </xdr:from>
    <xdr:to>
      <xdr:col>4</xdr:col>
      <xdr:colOff>155575</xdr:colOff>
      <xdr:row>98</xdr:row>
      <xdr:rowOff>24845</xdr:rowOff>
    </xdr:to>
    <xdr:cxnSp macro="">
      <xdr:nvCxnSpPr>
        <xdr:cNvPr id="241" name="直線コネクタ 240"/>
        <xdr:cNvCxnSpPr/>
      </xdr:nvCxnSpPr>
      <xdr:spPr>
        <a:xfrm flipV="1">
          <a:off x="2019300" y="16736696"/>
          <a:ext cx="889000" cy="9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24845</xdr:rowOff>
    </xdr:from>
    <xdr:to>
      <xdr:col>2</xdr:col>
      <xdr:colOff>638175</xdr:colOff>
      <xdr:row>98</xdr:row>
      <xdr:rowOff>55183</xdr:rowOff>
    </xdr:to>
    <xdr:cxnSp macro="">
      <xdr:nvCxnSpPr>
        <xdr:cNvPr id="244" name="直線コネクタ 243"/>
        <xdr:cNvCxnSpPr/>
      </xdr:nvCxnSpPr>
      <xdr:spPr>
        <a:xfrm flipV="1">
          <a:off x="1130300" y="16826945"/>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115483</xdr:rowOff>
    </xdr:from>
    <xdr:to>
      <xdr:col>6</xdr:col>
      <xdr:colOff>561975</xdr:colOff>
      <xdr:row>97</xdr:row>
      <xdr:rowOff>45633</xdr:rowOff>
    </xdr:to>
    <xdr:sp macro="" textlink="">
      <xdr:nvSpPr>
        <xdr:cNvPr id="254" name="円/楕円 253"/>
        <xdr:cNvSpPr/>
      </xdr:nvSpPr>
      <xdr:spPr>
        <a:xfrm>
          <a:off x="4584700" y="165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93910</xdr:rowOff>
    </xdr:from>
    <xdr:ext cx="534377" cy="259045"/>
    <xdr:sp macro="" textlink="">
      <xdr:nvSpPr>
        <xdr:cNvPr id="255" name="扶助費該当値テキスト"/>
        <xdr:cNvSpPr txBox="1"/>
      </xdr:nvSpPr>
      <xdr:spPr>
        <a:xfrm>
          <a:off x="4686300" y="165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16760</xdr:rowOff>
    </xdr:from>
    <xdr:to>
      <xdr:col>5</xdr:col>
      <xdr:colOff>409575</xdr:colOff>
      <xdr:row>97</xdr:row>
      <xdr:rowOff>118360</xdr:rowOff>
    </xdr:to>
    <xdr:sp macro="" textlink="">
      <xdr:nvSpPr>
        <xdr:cNvPr id="256" name="円/楕円 255"/>
        <xdr:cNvSpPr/>
      </xdr:nvSpPr>
      <xdr:spPr>
        <a:xfrm>
          <a:off x="3746500" y="16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109487</xdr:rowOff>
    </xdr:from>
    <xdr:ext cx="534377" cy="259045"/>
    <xdr:sp macro="" textlink="">
      <xdr:nvSpPr>
        <xdr:cNvPr id="257" name="テキスト ボックス 256"/>
        <xdr:cNvSpPr txBox="1"/>
      </xdr:nvSpPr>
      <xdr:spPr>
        <a:xfrm>
          <a:off x="3530111" y="167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55246</xdr:rowOff>
    </xdr:from>
    <xdr:to>
      <xdr:col>4</xdr:col>
      <xdr:colOff>206375</xdr:colOff>
      <xdr:row>97</xdr:row>
      <xdr:rowOff>156846</xdr:rowOff>
    </xdr:to>
    <xdr:sp macro="" textlink="">
      <xdr:nvSpPr>
        <xdr:cNvPr id="258" name="円/楕円 257"/>
        <xdr:cNvSpPr/>
      </xdr:nvSpPr>
      <xdr:spPr>
        <a:xfrm>
          <a:off x="2857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147973</xdr:rowOff>
    </xdr:from>
    <xdr:ext cx="534377" cy="259045"/>
    <xdr:sp macro="" textlink="">
      <xdr:nvSpPr>
        <xdr:cNvPr id="259" name="テキスト ボックス 258"/>
        <xdr:cNvSpPr txBox="1"/>
      </xdr:nvSpPr>
      <xdr:spPr>
        <a:xfrm>
          <a:off x="2641111" y="167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145495</xdr:rowOff>
    </xdr:from>
    <xdr:to>
      <xdr:col>3</xdr:col>
      <xdr:colOff>3175</xdr:colOff>
      <xdr:row>98</xdr:row>
      <xdr:rowOff>75645</xdr:rowOff>
    </xdr:to>
    <xdr:sp macro="" textlink="">
      <xdr:nvSpPr>
        <xdr:cNvPr id="260" name="円/楕円 259"/>
        <xdr:cNvSpPr/>
      </xdr:nvSpPr>
      <xdr:spPr>
        <a:xfrm>
          <a:off x="1968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66772</xdr:rowOff>
    </xdr:from>
    <xdr:ext cx="534377" cy="259045"/>
    <xdr:sp macro="" textlink="">
      <xdr:nvSpPr>
        <xdr:cNvPr id="261" name="テキスト ボックス 260"/>
        <xdr:cNvSpPr txBox="1"/>
      </xdr:nvSpPr>
      <xdr:spPr>
        <a:xfrm>
          <a:off x="1752111" y="168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4383</xdr:rowOff>
    </xdr:from>
    <xdr:to>
      <xdr:col>1</xdr:col>
      <xdr:colOff>485775</xdr:colOff>
      <xdr:row>98</xdr:row>
      <xdr:rowOff>105983</xdr:rowOff>
    </xdr:to>
    <xdr:sp macro="" textlink="">
      <xdr:nvSpPr>
        <xdr:cNvPr id="262" name="円/楕円 261"/>
        <xdr:cNvSpPr/>
      </xdr:nvSpPr>
      <xdr:spPr>
        <a:xfrm>
          <a:off x="1079500" y="168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97110</xdr:rowOff>
    </xdr:from>
    <xdr:ext cx="534377" cy="259045"/>
    <xdr:sp macro="" textlink="">
      <xdr:nvSpPr>
        <xdr:cNvPr id="263" name="テキスト ボックス 262"/>
        <xdr:cNvSpPr txBox="1"/>
      </xdr:nvSpPr>
      <xdr:spPr>
        <a:xfrm>
          <a:off x="863111" y="168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56985</xdr:rowOff>
    </xdr:from>
    <xdr:to>
      <xdr:col>15</xdr:col>
      <xdr:colOff>180975</xdr:colOff>
      <xdr:row>35</xdr:row>
      <xdr:rowOff>93751</xdr:rowOff>
    </xdr:to>
    <xdr:cxnSp macro="">
      <xdr:nvCxnSpPr>
        <xdr:cNvPr id="293" name="直線コネクタ 292"/>
        <xdr:cNvCxnSpPr/>
      </xdr:nvCxnSpPr>
      <xdr:spPr>
        <a:xfrm>
          <a:off x="9639300" y="6057735"/>
          <a:ext cx="8382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56985</xdr:rowOff>
    </xdr:from>
    <xdr:to>
      <xdr:col>14</xdr:col>
      <xdr:colOff>28575</xdr:colOff>
      <xdr:row>35</xdr:row>
      <xdr:rowOff>86474</xdr:rowOff>
    </xdr:to>
    <xdr:cxnSp macro="">
      <xdr:nvCxnSpPr>
        <xdr:cNvPr id="296" name="直線コネクタ 295"/>
        <xdr:cNvCxnSpPr/>
      </xdr:nvCxnSpPr>
      <xdr:spPr>
        <a:xfrm flipV="1">
          <a:off x="8750300" y="605773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86474</xdr:rowOff>
    </xdr:from>
    <xdr:to>
      <xdr:col>12</xdr:col>
      <xdr:colOff>511175</xdr:colOff>
      <xdr:row>35</xdr:row>
      <xdr:rowOff>141567</xdr:rowOff>
    </xdr:to>
    <xdr:cxnSp macro="">
      <xdr:nvCxnSpPr>
        <xdr:cNvPr id="299" name="直線コネクタ 298"/>
        <xdr:cNvCxnSpPr/>
      </xdr:nvCxnSpPr>
      <xdr:spPr>
        <a:xfrm flipV="1">
          <a:off x="7861300" y="6087224"/>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141567</xdr:rowOff>
    </xdr:from>
    <xdr:to>
      <xdr:col>11</xdr:col>
      <xdr:colOff>307975</xdr:colOff>
      <xdr:row>35</xdr:row>
      <xdr:rowOff>156997</xdr:rowOff>
    </xdr:to>
    <xdr:cxnSp macro="">
      <xdr:nvCxnSpPr>
        <xdr:cNvPr id="302" name="直線コネクタ 301"/>
        <xdr:cNvCxnSpPr/>
      </xdr:nvCxnSpPr>
      <xdr:spPr>
        <a:xfrm flipV="1">
          <a:off x="6972300" y="614231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42951</xdr:rowOff>
    </xdr:from>
    <xdr:to>
      <xdr:col>15</xdr:col>
      <xdr:colOff>231775</xdr:colOff>
      <xdr:row>35</xdr:row>
      <xdr:rowOff>144551</xdr:rowOff>
    </xdr:to>
    <xdr:sp macro="" textlink="">
      <xdr:nvSpPr>
        <xdr:cNvPr id="312" name="円/楕円 311"/>
        <xdr:cNvSpPr/>
      </xdr:nvSpPr>
      <xdr:spPr>
        <a:xfrm>
          <a:off x="10426700" y="60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65828</xdr:rowOff>
    </xdr:from>
    <xdr:ext cx="534377" cy="259045"/>
    <xdr:sp macro="" textlink="">
      <xdr:nvSpPr>
        <xdr:cNvPr id="313" name="補助費等該当値テキスト"/>
        <xdr:cNvSpPr txBox="1"/>
      </xdr:nvSpPr>
      <xdr:spPr>
        <a:xfrm>
          <a:off x="10528300" y="58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6185</xdr:rowOff>
    </xdr:from>
    <xdr:to>
      <xdr:col>14</xdr:col>
      <xdr:colOff>79375</xdr:colOff>
      <xdr:row>35</xdr:row>
      <xdr:rowOff>107785</xdr:rowOff>
    </xdr:to>
    <xdr:sp macro="" textlink="">
      <xdr:nvSpPr>
        <xdr:cNvPr id="314" name="円/楕円 313"/>
        <xdr:cNvSpPr/>
      </xdr:nvSpPr>
      <xdr:spPr>
        <a:xfrm>
          <a:off x="9588500" y="60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124312</xdr:rowOff>
    </xdr:from>
    <xdr:ext cx="534377" cy="259045"/>
    <xdr:sp macro="" textlink="">
      <xdr:nvSpPr>
        <xdr:cNvPr id="315" name="テキスト ボックス 314"/>
        <xdr:cNvSpPr txBox="1"/>
      </xdr:nvSpPr>
      <xdr:spPr>
        <a:xfrm>
          <a:off x="9372111" y="57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35674</xdr:rowOff>
    </xdr:from>
    <xdr:to>
      <xdr:col>12</xdr:col>
      <xdr:colOff>561975</xdr:colOff>
      <xdr:row>35</xdr:row>
      <xdr:rowOff>137274</xdr:rowOff>
    </xdr:to>
    <xdr:sp macro="" textlink="">
      <xdr:nvSpPr>
        <xdr:cNvPr id="316" name="円/楕円 315"/>
        <xdr:cNvSpPr/>
      </xdr:nvSpPr>
      <xdr:spPr>
        <a:xfrm>
          <a:off x="8699500" y="60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128401</xdr:rowOff>
    </xdr:from>
    <xdr:ext cx="534377" cy="259045"/>
    <xdr:sp macro="" textlink="">
      <xdr:nvSpPr>
        <xdr:cNvPr id="317" name="テキスト ボックス 316"/>
        <xdr:cNvSpPr txBox="1"/>
      </xdr:nvSpPr>
      <xdr:spPr>
        <a:xfrm>
          <a:off x="8483111" y="61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90767</xdr:rowOff>
    </xdr:from>
    <xdr:to>
      <xdr:col>11</xdr:col>
      <xdr:colOff>358775</xdr:colOff>
      <xdr:row>36</xdr:row>
      <xdr:rowOff>20917</xdr:rowOff>
    </xdr:to>
    <xdr:sp macro="" textlink="">
      <xdr:nvSpPr>
        <xdr:cNvPr id="318" name="円/楕円 317"/>
        <xdr:cNvSpPr/>
      </xdr:nvSpPr>
      <xdr:spPr>
        <a:xfrm>
          <a:off x="7810500" y="60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12044</xdr:rowOff>
    </xdr:from>
    <xdr:ext cx="534377" cy="259045"/>
    <xdr:sp macro="" textlink="">
      <xdr:nvSpPr>
        <xdr:cNvPr id="319" name="テキスト ボックス 318"/>
        <xdr:cNvSpPr txBox="1"/>
      </xdr:nvSpPr>
      <xdr:spPr>
        <a:xfrm>
          <a:off x="7594111" y="61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106197</xdr:rowOff>
    </xdr:from>
    <xdr:to>
      <xdr:col>10</xdr:col>
      <xdr:colOff>155575</xdr:colOff>
      <xdr:row>36</xdr:row>
      <xdr:rowOff>36347</xdr:rowOff>
    </xdr:to>
    <xdr:sp macro="" textlink="">
      <xdr:nvSpPr>
        <xdr:cNvPr id="320" name="円/楕円 319"/>
        <xdr:cNvSpPr/>
      </xdr:nvSpPr>
      <xdr:spPr>
        <a:xfrm>
          <a:off x="6921500" y="61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27474</xdr:rowOff>
    </xdr:from>
    <xdr:ext cx="534377" cy="259045"/>
    <xdr:sp macro="" textlink="">
      <xdr:nvSpPr>
        <xdr:cNvPr id="321" name="テキスト ボックス 320"/>
        <xdr:cNvSpPr txBox="1"/>
      </xdr:nvSpPr>
      <xdr:spPr>
        <a:xfrm>
          <a:off x="6705111" y="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16446</xdr:rowOff>
    </xdr:from>
    <xdr:to>
      <xdr:col>15</xdr:col>
      <xdr:colOff>180975</xdr:colOff>
      <xdr:row>57</xdr:row>
      <xdr:rowOff>60947</xdr:rowOff>
    </xdr:to>
    <xdr:cxnSp macro="">
      <xdr:nvCxnSpPr>
        <xdr:cNvPr id="351" name="直線コネクタ 350"/>
        <xdr:cNvCxnSpPr/>
      </xdr:nvCxnSpPr>
      <xdr:spPr>
        <a:xfrm>
          <a:off x="9639300" y="9789096"/>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16446</xdr:rowOff>
    </xdr:from>
    <xdr:to>
      <xdr:col>14</xdr:col>
      <xdr:colOff>28575</xdr:colOff>
      <xdr:row>57</xdr:row>
      <xdr:rowOff>114650</xdr:rowOff>
    </xdr:to>
    <xdr:cxnSp macro="">
      <xdr:nvCxnSpPr>
        <xdr:cNvPr id="354" name="直線コネクタ 353"/>
        <xdr:cNvCxnSpPr/>
      </xdr:nvCxnSpPr>
      <xdr:spPr>
        <a:xfrm flipV="1">
          <a:off x="8750300" y="9789096"/>
          <a:ext cx="889000" cy="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114650</xdr:rowOff>
    </xdr:from>
    <xdr:to>
      <xdr:col>12</xdr:col>
      <xdr:colOff>511175</xdr:colOff>
      <xdr:row>58</xdr:row>
      <xdr:rowOff>94285</xdr:rowOff>
    </xdr:to>
    <xdr:cxnSp macro="">
      <xdr:nvCxnSpPr>
        <xdr:cNvPr id="357" name="直線コネクタ 356"/>
        <xdr:cNvCxnSpPr/>
      </xdr:nvCxnSpPr>
      <xdr:spPr>
        <a:xfrm flipV="1">
          <a:off x="7861300" y="9887300"/>
          <a:ext cx="889000" cy="1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108915</xdr:rowOff>
    </xdr:from>
    <xdr:to>
      <xdr:col>11</xdr:col>
      <xdr:colOff>307975</xdr:colOff>
      <xdr:row>58</xdr:row>
      <xdr:rowOff>94285</xdr:rowOff>
    </xdr:to>
    <xdr:cxnSp macro="">
      <xdr:nvCxnSpPr>
        <xdr:cNvPr id="360" name="直線コネクタ 359"/>
        <xdr:cNvCxnSpPr/>
      </xdr:nvCxnSpPr>
      <xdr:spPr>
        <a:xfrm>
          <a:off x="6972300" y="9881565"/>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10147</xdr:rowOff>
    </xdr:from>
    <xdr:to>
      <xdr:col>15</xdr:col>
      <xdr:colOff>231775</xdr:colOff>
      <xdr:row>57</xdr:row>
      <xdr:rowOff>111747</xdr:rowOff>
    </xdr:to>
    <xdr:sp macro="" textlink="">
      <xdr:nvSpPr>
        <xdr:cNvPr id="370" name="円/楕円 369"/>
        <xdr:cNvSpPr/>
      </xdr:nvSpPr>
      <xdr:spPr>
        <a:xfrm>
          <a:off x="10426700" y="97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160024</xdr:rowOff>
    </xdr:from>
    <xdr:ext cx="534377" cy="259045"/>
    <xdr:sp macro="" textlink="">
      <xdr:nvSpPr>
        <xdr:cNvPr id="371" name="普通建設事業費該当値テキスト"/>
        <xdr:cNvSpPr txBox="1"/>
      </xdr:nvSpPr>
      <xdr:spPr>
        <a:xfrm>
          <a:off x="10528300" y="97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137096</xdr:rowOff>
    </xdr:from>
    <xdr:to>
      <xdr:col>14</xdr:col>
      <xdr:colOff>79375</xdr:colOff>
      <xdr:row>57</xdr:row>
      <xdr:rowOff>67246</xdr:rowOff>
    </xdr:to>
    <xdr:sp macro="" textlink="">
      <xdr:nvSpPr>
        <xdr:cNvPr id="372" name="円/楕円 371"/>
        <xdr:cNvSpPr/>
      </xdr:nvSpPr>
      <xdr:spPr>
        <a:xfrm>
          <a:off x="9588500" y="97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58373</xdr:rowOff>
    </xdr:from>
    <xdr:ext cx="534377" cy="259045"/>
    <xdr:sp macro="" textlink="">
      <xdr:nvSpPr>
        <xdr:cNvPr id="373" name="テキスト ボックス 372"/>
        <xdr:cNvSpPr txBox="1"/>
      </xdr:nvSpPr>
      <xdr:spPr>
        <a:xfrm>
          <a:off x="9372111" y="98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63850</xdr:rowOff>
    </xdr:from>
    <xdr:to>
      <xdr:col>12</xdr:col>
      <xdr:colOff>561975</xdr:colOff>
      <xdr:row>57</xdr:row>
      <xdr:rowOff>165450</xdr:rowOff>
    </xdr:to>
    <xdr:sp macro="" textlink="">
      <xdr:nvSpPr>
        <xdr:cNvPr id="374" name="円/楕円 373"/>
        <xdr:cNvSpPr/>
      </xdr:nvSpPr>
      <xdr:spPr>
        <a:xfrm>
          <a:off x="8699500" y="98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156577</xdr:rowOff>
    </xdr:from>
    <xdr:ext cx="534377" cy="259045"/>
    <xdr:sp macro="" textlink="">
      <xdr:nvSpPr>
        <xdr:cNvPr id="375" name="テキスト ボックス 374"/>
        <xdr:cNvSpPr txBox="1"/>
      </xdr:nvSpPr>
      <xdr:spPr>
        <a:xfrm>
          <a:off x="8483111" y="99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43485</xdr:rowOff>
    </xdr:from>
    <xdr:to>
      <xdr:col>11</xdr:col>
      <xdr:colOff>358775</xdr:colOff>
      <xdr:row>58</xdr:row>
      <xdr:rowOff>145085</xdr:rowOff>
    </xdr:to>
    <xdr:sp macro="" textlink="">
      <xdr:nvSpPr>
        <xdr:cNvPr id="376" name="円/楕円 375"/>
        <xdr:cNvSpPr/>
      </xdr:nvSpPr>
      <xdr:spPr>
        <a:xfrm>
          <a:off x="7810500" y="9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136212</xdr:rowOff>
    </xdr:from>
    <xdr:ext cx="534377" cy="259045"/>
    <xdr:sp macro="" textlink="">
      <xdr:nvSpPr>
        <xdr:cNvPr id="377" name="テキスト ボックス 376"/>
        <xdr:cNvSpPr txBox="1"/>
      </xdr:nvSpPr>
      <xdr:spPr>
        <a:xfrm>
          <a:off x="7594111" y="100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58115</xdr:rowOff>
    </xdr:from>
    <xdr:to>
      <xdr:col>10</xdr:col>
      <xdr:colOff>155575</xdr:colOff>
      <xdr:row>57</xdr:row>
      <xdr:rowOff>159715</xdr:rowOff>
    </xdr:to>
    <xdr:sp macro="" textlink="">
      <xdr:nvSpPr>
        <xdr:cNvPr id="378" name="円/楕円 377"/>
        <xdr:cNvSpPr/>
      </xdr:nvSpPr>
      <xdr:spPr>
        <a:xfrm>
          <a:off x="6921500" y="98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150842</xdr:rowOff>
    </xdr:from>
    <xdr:ext cx="534377" cy="259045"/>
    <xdr:sp macro="" textlink="">
      <xdr:nvSpPr>
        <xdr:cNvPr id="379" name="テキスト ボックス 378"/>
        <xdr:cNvSpPr txBox="1"/>
      </xdr:nvSpPr>
      <xdr:spPr>
        <a:xfrm>
          <a:off x="6705111" y="99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130290</xdr:rowOff>
    </xdr:from>
    <xdr:to>
      <xdr:col>15</xdr:col>
      <xdr:colOff>180975</xdr:colOff>
      <xdr:row>78</xdr:row>
      <xdr:rowOff>5665</xdr:rowOff>
    </xdr:to>
    <xdr:cxnSp macro="">
      <xdr:nvCxnSpPr>
        <xdr:cNvPr id="408" name="直線コネクタ 407"/>
        <xdr:cNvCxnSpPr/>
      </xdr:nvCxnSpPr>
      <xdr:spPr>
        <a:xfrm>
          <a:off x="9639300" y="13160490"/>
          <a:ext cx="838200" cy="2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80950</xdr:rowOff>
    </xdr:from>
    <xdr:to>
      <xdr:col>14</xdr:col>
      <xdr:colOff>28575</xdr:colOff>
      <xdr:row>76</xdr:row>
      <xdr:rowOff>130290</xdr:rowOff>
    </xdr:to>
    <xdr:cxnSp macro="">
      <xdr:nvCxnSpPr>
        <xdr:cNvPr id="411" name="直線コネクタ 410"/>
        <xdr:cNvCxnSpPr/>
      </xdr:nvCxnSpPr>
      <xdr:spPr>
        <a:xfrm>
          <a:off x="8750300" y="13111150"/>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126315</xdr:rowOff>
    </xdr:from>
    <xdr:to>
      <xdr:col>15</xdr:col>
      <xdr:colOff>231775</xdr:colOff>
      <xdr:row>78</xdr:row>
      <xdr:rowOff>56465</xdr:rowOff>
    </xdr:to>
    <xdr:sp macro="" textlink="">
      <xdr:nvSpPr>
        <xdr:cNvPr id="421" name="円/楕円 420"/>
        <xdr:cNvSpPr/>
      </xdr:nvSpPr>
      <xdr:spPr>
        <a:xfrm>
          <a:off x="10426700" y="133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104742</xdr:rowOff>
    </xdr:from>
    <xdr:ext cx="469744" cy="259045"/>
    <xdr:sp macro="" textlink="">
      <xdr:nvSpPr>
        <xdr:cNvPr id="422" name="普通建設事業費 （ うち新規整備　）該当値テキスト"/>
        <xdr:cNvSpPr txBox="1"/>
      </xdr:nvSpPr>
      <xdr:spPr>
        <a:xfrm>
          <a:off x="10528300" y="1330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79490</xdr:rowOff>
    </xdr:from>
    <xdr:to>
      <xdr:col>14</xdr:col>
      <xdr:colOff>79375</xdr:colOff>
      <xdr:row>77</xdr:row>
      <xdr:rowOff>9640</xdr:rowOff>
    </xdr:to>
    <xdr:sp macro="" textlink="">
      <xdr:nvSpPr>
        <xdr:cNvPr id="423" name="円/楕円 422"/>
        <xdr:cNvSpPr/>
      </xdr:nvSpPr>
      <xdr:spPr>
        <a:xfrm>
          <a:off x="9588500" y="131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767</xdr:rowOff>
    </xdr:from>
    <xdr:ext cx="534377" cy="259045"/>
    <xdr:sp macro="" textlink="">
      <xdr:nvSpPr>
        <xdr:cNvPr id="424" name="テキスト ボックス 423"/>
        <xdr:cNvSpPr txBox="1"/>
      </xdr:nvSpPr>
      <xdr:spPr>
        <a:xfrm>
          <a:off x="9372111" y="132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30150</xdr:rowOff>
    </xdr:from>
    <xdr:to>
      <xdr:col>12</xdr:col>
      <xdr:colOff>561975</xdr:colOff>
      <xdr:row>76</xdr:row>
      <xdr:rowOff>131750</xdr:rowOff>
    </xdr:to>
    <xdr:sp macro="" textlink="">
      <xdr:nvSpPr>
        <xdr:cNvPr id="425" name="円/楕円 424"/>
        <xdr:cNvSpPr/>
      </xdr:nvSpPr>
      <xdr:spPr>
        <a:xfrm>
          <a:off x="8699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122877</xdr:rowOff>
    </xdr:from>
    <xdr:ext cx="534377" cy="259045"/>
    <xdr:sp macro="" textlink="">
      <xdr:nvSpPr>
        <xdr:cNvPr id="426" name="テキスト ボックス 425"/>
        <xdr:cNvSpPr txBox="1"/>
      </xdr:nvSpPr>
      <xdr:spPr>
        <a:xfrm>
          <a:off x="8483111" y="131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69310</xdr:rowOff>
    </xdr:from>
    <xdr:to>
      <xdr:col>15</xdr:col>
      <xdr:colOff>180975</xdr:colOff>
      <xdr:row>97</xdr:row>
      <xdr:rowOff>34162</xdr:rowOff>
    </xdr:to>
    <xdr:cxnSp macro="">
      <xdr:nvCxnSpPr>
        <xdr:cNvPr id="455" name="直線コネクタ 454"/>
        <xdr:cNvCxnSpPr/>
      </xdr:nvCxnSpPr>
      <xdr:spPr>
        <a:xfrm flipV="1">
          <a:off x="9639300" y="16528510"/>
          <a:ext cx="838200" cy="1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34162</xdr:rowOff>
    </xdr:from>
    <xdr:to>
      <xdr:col>14</xdr:col>
      <xdr:colOff>28575</xdr:colOff>
      <xdr:row>97</xdr:row>
      <xdr:rowOff>117678</xdr:rowOff>
    </xdr:to>
    <xdr:cxnSp macro="">
      <xdr:nvCxnSpPr>
        <xdr:cNvPr id="458" name="直線コネクタ 457"/>
        <xdr:cNvCxnSpPr/>
      </xdr:nvCxnSpPr>
      <xdr:spPr>
        <a:xfrm flipV="1">
          <a:off x="8750300" y="16664812"/>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18510</xdr:rowOff>
    </xdr:from>
    <xdr:to>
      <xdr:col>15</xdr:col>
      <xdr:colOff>231775</xdr:colOff>
      <xdr:row>96</xdr:row>
      <xdr:rowOff>120110</xdr:rowOff>
    </xdr:to>
    <xdr:sp macro="" textlink="">
      <xdr:nvSpPr>
        <xdr:cNvPr id="468" name="円/楕円 467"/>
        <xdr:cNvSpPr/>
      </xdr:nvSpPr>
      <xdr:spPr>
        <a:xfrm>
          <a:off x="10426700" y="164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41387</xdr:rowOff>
    </xdr:from>
    <xdr:ext cx="534377" cy="259045"/>
    <xdr:sp macro="" textlink="">
      <xdr:nvSpPr>
        <xdr:cNvPr id="469" name="普通建設事業費 （ うち更新整備　）該当値テキスト"/>
        <xdr:cNvSpPr txBox="1"/>
      </xdr:nvSpPr>
      <xdr:spPr>
        <a:xfrm>
          <a:off x="10528300" y="163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154812</xdr:rowOff>
    </xdr:from>
    <xdr:to>
      <xdr:col>14</xdr:col>
      <xdr:colOff>79375</xdr:colOff>
      <xdr:row>97</xdr:row>
      <xdr:rowOff>84962</xdr:rowOff>
    </xdr:to>
    <xdr:sp macro="" textlink="">
      <xdr:nvSpPr>
        <xdr:cNvPr id="470" name="円/楕円 469"/>
        <xdr:cNvSpPr/>
      </xdr:nvSpPr>
      <xdr:spPr>
        <a:xfrm>
          <a:off x="9588500" y="166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101489</xdr:rowOff>
    </xdr:from>
    <xdr:ext cx="534377" cy="259045"/>
    <xdr:sp macro="" textlink="">
      <xdr:nvSpPr>
        <xdr:cNvPr id="471" name="テキスト ボックス 470"/>
        <xdr:cNvSpPr txBox="1"/>
      </xdr:nvSpPr>
      <xdr:spPr>
        <a:xfrm>
          <a:off x="9372111" y="163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66878</xdr:rowOff>
    </xdr:from>
    <xdr:to>
      <xdr:col>12</xdr:col>
      <xdr:colOff>561975</xdr:colOff>
      <xdr:row>97</xdr:row>
      <xdr:rowOff>168478</xdr:rowOff>
    </xdr:to>
    <xdr:sp macro="" textlink="">
      <xdr:nvSpPr>
        <xdr:cNvPr id="472" name="円/楕円 471"/>
        <xdr:cNvSpPr/>
      </xdr:nvSpPr>
      <xdr:spPr>
        <a:xfrm>
          <a:off x="8699500" y="166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159605</xdr:rowOff>
    </xdr:from>
    <xdr:ext cx="534377" cy="259045"/>
    <xdr:sp macro="" textlink="">
      <xdr:nvSpPr>
        <xdr:cNvPr id="473" name="テキスト ボックス 472"/>
        <xdr:cNvSpPr txBox="1"/>
      </xdr:nvSpPr>
      <xdr:spPr>
        <a:xfrm>
          <a:off x="8483111" y="1679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16638</xdr:rowOff>
    </xdr:from>
    <xdr:to>
      <xdr:col>23</xdr:col>
      <xdr:colOff>517525</xdr:colOff>
      <xdr:row>77</xdr:row>
      <xdr:rowOff>19723</xdr:rowOff>
    </xdr:to>
    <xdr:cxnSp macro="">
      <xdr:nvCxnSpPr>
        <xdr:cNvPr id="610" name="直線コネクタ 609"/>
        <xdr:cNvCxnSpPr/>
      </xdr:nvCxnSpPr>
      <xdr:spPr>
        <a:xfrm flipV="1">
          <a:off x="15481300" y="13218288"/>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166160</xdr:rowOff>
    </xdr:from>
    <xdr:to>
      <xdr:col>22</xdr:col>
      <xdr:colOff>365125</xdr:colOff>
      <xdr:row>77</xdr:row>
      <xdr:rowOff>19723</xdr:rowOff>
    </xdr:to>
    <xdr:cxnSp macro="">
      <xdr:nvCxnSpPr>
        <xdr:cNvPr id="613" name="直線コネクタ 612"/>
        <xdr:cNvCxnSpPr/>
      </xdr:nvCxnSpPr>
      <xdr:spPr>
        <a:xfrm>
          <a:off x="14592300" y="13196360"/>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134671</xdr:rowOff>
    </xdr:from>
    <xdr:to>
      <xdr:col>21</xdr:col>
      <xdr:colOff>161925</xdr:colOff>
      <xdr:row>76</xdr:row>
      <xdr:rowOff>166160</xdr:rowOff>
    </xdr:to>
    <xdr:cxnSp macro="">
      <xdr:nvCxnSpPr>
        <xdr:cNvPr id="616" name="直線コネクタ 615"/>
        <xdr:cNvCxnSpPr/>
      </xdr:nvCxnSpPr>
      <xdr:spPr>
        <a:xfrm>
          <a:off x="13703300" y="13164871"/>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134671</xdr:rowOff>
    </xdr:from>
    <xdr:to>
      <xdr:col>19</xdr:col>
      <xdr:colOff>644525</xdr:colOff>
      <xdr:row>76</xdr:row>
      <xdr:rowOff>135547</xdr:rowOff>
    </xdr:to>
    <xdr:cxnSp macro="">
      <xdr:nvCxnSpPr>
        <xdr:cNvPr id="619" name="直線コネクタ 618"/>
        <xdr:cNvCxnSpPr/>
      </xdr:nvCxnSpPr>
      <xdr:spPr>
        <a:xfrm flipV="1">
          <a:off x="12814300" y="131648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137288</xdr:rowOff>
    </xdr:from>
    <xdr:to>
      <xdr:col>23</xdr:col>
      <xdr:colOff>568325</xdr:colOff>
      <xdr:row>77</xdr:row>
      <xdr:rowOff>67438</xdr:rowOff>
    </xdr:to>
    <xdr:sp macro="" textlink="">
      <xdr:nvSpPr>
        <xdr:cNvPr id="629" name="円/楕円 628"/>
        <xdr:cNvSpPr/>
      </xdr:nvSpPr>
      <xdr:spPr>
        <a:xfrm>
          <a:off x="16268700" y="131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52215</xdr:rowOff>
    </xdr:from>
    <xdr:ext cx="534377" cy="259045"/>
    <xdr:sp macro="" textlink="">
      <xdr:nvSpPr>
        <xdr:cNvPr id="630" name="公債費該当値テキスト"/>
        <xdr:cNvSpPr txBox="1"/>
      </xdr:nvSpPr>
      <xdr:spPr>
        <a:xfrm>
          <a:off x="16370300" y="130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140373</xdr:rowOff>
    </xdr:from>
    <xdr:to>
      <xdr:col>22</xdr:col>
      <xdr:colOff>415925</xdr:colOff>
      <xdr:row>77</xdr:row>
      <xdr:rowOff>70523</xdr:rowOff>
    </xdr:to>
    <xdr:sp macro="" textlink="">
      <xdr:nvSpPr>
        <xdr:cNvPr id="631" name="円/楕円 630"/>
        <xdr:cNvSpPr/>
      </xdr:nvSpPr>
      <xdr:spPr>
        <a:xfrm>
          <a:off x="15430500" y="131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61650</xdr:rowOff>
    </xdr:from>
    <xdr:ext cx="534377" cy="259045"/>
    <xdr:sp macro="" textlink="">
      <xdr:nvSpPr>
        <xdr:cNvPr id="632" name="テキスト ボックス 631"/>
        <xdr:cNvSpPr txBox="1"/>
      </xdr:nvSpPr>
      <xdr:spPr>
        <a:xfrm>
          <a:off x="15214111" y="132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115360</xdr:rowOff>
    </xdr:from>
    <xdr:to>
      <xdr:col>21</xdr:col>
      <xdr:colOff>212725</xdr:colOff>
      <xdr:row>77</xdr:row>
      <xdr:rowOff>45510</xdr:rowOff>
    </xdr:to>
    <xdr:sp macro="" textlink="">
      <xdr:nvSpPr>
        <xdr:cNvPr id="633" name="円/楕円 632"/>
        <xdr:cNvSpPr/>
      </xdr:nvSpPr>
      <xdr:spPr>
        <a:xfrm>
          <a:off x="14541500" y="131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36637</xdr:rowOff>
    </xdr:from>
    <xdr:ext cx="534377" cy="259045"/>
    <xdr:sp macro="" textlink="">
      <xdr:nvSpPr>
        <xdr:cNvPr id="634" name="テキスト ボックス 633"/>
        <xdr:cNvSpPr txBox="1"/>
      </xdr:nvSpPr>
      <xdr:spPr>
        <a:xfrm>
          <a:off x="14325111" y="132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83871</xdr:rowOff>
    </xdr:from>
    <xdr:to>
      <xdr:col>20</xdr:col>
      <xdr:colOff>9525</xdr:colOff>
      <xdr:row>77</xdr:row>
      <xdr:rowOff>14021</xdr:rowOff>
    </xdr:to>
    <xdr:sp macro="" textlink="">
      <xdr:nvSpPr>
        <xdr:cNvPr id="635" name="円/楕円 634"/>
        <xdr:cNvSpPr/>
      </xdr:nvSpPr>
      <xdr:spPr>
        <a:xfrm>
          <a:off x="13652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5148</xdr:rowOff>
    </xdr:from>
    <xdr:ext cx="534377" cy="259045"/>
    <xdr:sp macro="" textlink="">
      <xdr:nvSpPr>
        <xdr:cNvPr id="636" name="テキスト ボックス 635"/>
        <xdr:cNvSpPr txBox="1"/>
      </xdr:nvSpPr>
      <xdr:spPr>
        <a:xfrm>
          <a:off x="13436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84747</xdr:rowOff>
    </xdr:from>
    <xdr:to>
      <xdr:col>18</xdr:col>
      <xdr:colOff>492125</xdr:colOff>
      <xdr:row>77</xdr:row>
      <xdr:rowOff>14897</xdr:rowOff>
    </xdr:to>
    <xdr:sp macro="" textlink="">
      <xdr:nvSpPr>
        <xdr:cNvPr id="637" name="円/楕円 636"/>
        <xdr:cNvSpPr/>
      </xdr:nvSpPr>
      <xdr:spPr>
        <a:xfrm>
          <a:off x="12763500" y="131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6024</xdr:rowOff>
    </xdr:from>
    <xdr:ext cx="534377" cy="259045"/>
    <xdr:sp macro="" textlink="">
      <xdr:nvSpPr>
        <xdr:cNvPr id="638" name="テキスト ボックス 637"/>
        <xdr:cNvSpPr txBox="1"/>
      </xdr:nvSpPr>
      <xdr:spPr>
        <a:xfrm>
          <a:off x="12547111" y="132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6838</xdr:rowOff>
    </xdr:from>
    <xdr:to>
      <xdr:col>23</xdr:col>
      <xdr:colOff>517525</xdr:colOff>
      <xdr:row>97</xdr:row>
      <xdr:rowOff>155108</xdr:rowOff>
    </xdr:to>
    <xdr:cxnSp macro="">
      <xdr:nvCxnSpPr>
        <xdr:cNvPr id="665" name="直線コネクタ 664"/>
        <xdr:cNvCxnSpPr/>
      </xdr:nvCxnSpPr>
      <xdr:spPr>
        <a:xfrm flipV="1">
          <a:off x="15481300" y="16637488"/>
          <a:ext cx="8382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27000</xdr:rowOff>
    </xdr:from>
    <xdr:to>
      <xdr:col>22</xdr:col>
      <xdr:colOff>365125</xdr:colOff>
      <xdr:row>97</xdr:row>
      <xdr:rowOff>155108</xdr:rowOff>
    </xdr:to>
    <xdr:cxnSp macro="">
      <xdr:nvCxnSpPr>
        <xdr:cNvPr id="668" name="直線コネクタ 667"/>
        <xdr:cNvCxnSpPr/>
      </xdr:nvCxnSpPr>
      <xdr:spPr>
        <a:xfrm>
          <a:off x="14592300" y="16314750"/>
          <a:ext cx="889000" cy="4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27000</xdr:rowOff>
    </xdr:from>
    <xdr:to>
      <xdr:col>21</xdr:col>
      <xdr:colOff>161925</xdr:colOff>
      <xdr:row>96</xdr:row>
      <xdr:rowOff>73589</xdr:rowOff>
    </xdr:to>
    <xdr:cxnSp macro="">
      <xdr:nvCxnSpPr>
        <xdr:cNvPr id="671" name="直線コネクタ 670"/>
        <xdr:cNvCxnSpPr/>
      </xdr:nvCxnSpPr>
      <xdr:spPr>
        <a:xfrm flipV="1">
          <a:off x="13703300" y="16314750"/>
          <a:ext cx="889000" cy="2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73589</xdr:rowOff>
    </xdr:from>
    <xdr:to>
      <xdr:col>19</xdr:col>
      <xdr:colOff>644525</xdr:colOff>
      <xdr:row>97</xdr:row>
      <xdr:rowOff>116246</xdr:rowOff>
    </xdr:to>
    <xdr:cxnSp macro="">
      <xdr:nvCxnSpPr>
        <xdr:cNvPr id="674" name="直線コネクタ 673"/>
        <xdr:cNvCxnSpPr/>
      </xdr:nvCxnSpPr>
      <xdr:spPr>
        <a:xfrm flipV="1">
          <a:off x="12814300" y="16532789"/>
          <a:ext cx="889000" cy="2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127488</xdr:rowOff>
    </xdr:from>
    <xdr:to>
      <xdr:col>23</xdr:col>
      <xdr:colOff>568325</xdr:colOff>
      <xdr:row>97</xdr:row>
      <xdr:rowOff>57638</xdr:rowOff>
    </xdr:to>
    <xdr:sp macro="" textlink="">
      <xdr:nvSpPr>
        <xdr:cNvPr id="684" name="円/楕円 683"/>
        <xdr:cNvSpPr/>
      </xdr:nvSpPr>
      <xdr:spPr>
        <a:xfrm>
          <a:off x="16268700" y="165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105915</xdr:rowOff>
    </xdr:from>
    <xdr:ext cx="469744" cy="259045"/>
    <xdr:sp macro="" textlink="">
      <xdr:nvSpPr>
        <xdr:cNvPr id="685" name="積立金該当値テキスト"/>
        <xdr:cNvSpPr txBox="1"/>
      </xdr:nvSpPr>
      <xdr:spPr>
        <a:xfrm>
          <a:off x="16370300" y="165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104308</xdr:rowOff>
    </xdr:from>
    <xdr:to>
      <xdr:col>22</xdr:col>
      <xdr:colOff>415925</xdr:colOff>
      <xdr:row>98</xdr:row>
      <xdr:rowOff>34458</xdr:rowOff>
    </xdr:to>
    <xdr:sp macro="" textlink="">
      <xdr:nvSpPr>
        <xdr:cNvPr id="686" name="円/楕円 685"/>
        <xdr:cNvSpPr/>
      </xdr:nvSpPr>
      <xdr:spPr>
        <a:xfrm>
          <a:off x="15430500" y="167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25585</xdr:rowOff>
    </xdr:from>
    <xdr:ext cx="469744" cy="259045"/>
    <xdr:sp macro="" textlink="">
      <xdr:nvSpPr>
        <xdr:cNvPr id="687" name="テキスト ボックス 686"/>
        <xdr:cNvSpPr txBox="1"/>
      </xdr:nvSpPr>
      <xdr:spPr>
        <a:xfrm>
          <a:off x="15246427" y="1682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147650</xdr:rowOff>
    </xdr:from>
    <xdr:to>
      <xdr:col>21</xdr:col>
      <xdr:colOff>212725</xdr:colOff>
      <xdr:row>95</xdr:row>
      <xdr:rowOff>77800</xdr:rowOff>
    </xdr:to>
    <xdr:sp macro="" textlink="">
      <xdr:nvSpPr>
        <xdr:cNvPr id="688" name="円/楕円 687"/>
        <xdr:cNvSpPr/>
      </xdr:nvSpPr>
      <xdr:spPr>
        <a:xfrm>
          <a:off x="14541500" y="162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94327</xdr:rowOff>
    </xdr:from>
    <xdr:ext cx="534377" cy="259045"/>
    <xdr:sp macro="" textlink="">
      <xdr:nvSpPr>
        <xdr:cNvPr id="689" name="テキスト ボックス 688"/>
        <xdr:cNvSpPr txBox="1"/>
      </xdr:nvSpPr>
      <xdr:spPr>
        <a:xfrm>
          <a:off x="14325111" y="160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22789</xdr:rowOff>
    </xdr:from>
    <xdr:to>
      <xdr:col>20</xdr:col>
      <xdr:colOff>9525</xdr:colOff>
      <xdr:row>96</xdr:row>
      <xdr:rowOff>124389</xdr:rowOff>
    </xdr:to>
    <xdr:sp macro="" textlink="">
      <xdr:nvSpPr>
        <xdr:cNvPr id="690" name="円/楕円 689"/>
        <xdr:cNvSpPr/>
      </xdr:nvSpPr>
      <xdr:spPr>
        <a:xfrm>
          <a:off x="13652500" y="164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115516</xdr:rowOff>
    </xdr:from>
    <xdr:ext cx="469744" cy="259045"/>
    <xdr:sp macro="" textlink="">
      <xdr:nvSpPr>
        <xdr:cNvPr id="691" name="テキスト ボックス 690"/>
        <xdr:cNvSpPr txBox="1"/>
      </xdr:nvSpPr>
      <xdr:spPr>
        <a:xfrm>
          <a:off x="13468427" y="165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65446</xdr:rowOff>
    </xdr:from>
    <xdr:to>
      <xdr:col>18</xdr:col>
      <xdr:colOff>492125</xdr:colOff>
      <xdr:row>97</xdr:row>
      <xdr:rowOff>167046</xdr:rowOff>
    </xdr:to>
    <xdr:sp macro="" textlink="">
      <xdr:nvSpPr>
        <xdr:cNvPr id="692" name="円/楕円 691"/>
        <xdr:cNvSpPr/>
      </xdr:nvSpPr>
      <xdr:spPr>
        <a:xfrm>
          <a:off x="12763500" y="166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158173</xdr:rowOff>
    </xdr:from>
    <xdr:ext cx="469744" cy="259045"/>
    <xdr:sp macro="" textlink="">
      <xdr:nvSpPr>
        <xdr:cNvPr id="693" name="テキスト ボックス 692"/>
        <xdr:cNvSpPr txBox="1"/>
      </xdr:nvSpPr>
      <xdr:spPr>
        <a:xfrm>
          <a:off x="12579427" y="1678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96723</xdr:rowOff>
    </xdr:from>
    <xdr:to>
      <xdr:col>32</xdr:col>
      <xdr:colOff>187325</xdr:colOff>
      <xdr:row>35</xdr:row>
      <xdr:rowOff>115469</xdr:rowOff>
    </xdr:to>
    <xdr:cxnSp macro="">
      <xdr:nvCxnSpPr>
        <xdr:cNvPr id="720" name="直線コネクタ 719"/>
        <xdr:cNvCxnSpPr/>
      </xdr:nvCxnSpPr>
      <xdr:spPr>
        <a:xfrm>
          <a:off x="21323300" y="6097473"/>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96723</xdr:rowOff>
    </xdr:from>
    <xdr:to>
      <xdr:col>31</xdr:col>
      <xdr:colOff>34925</xdr:colOff>
      <xdr:row>35</xdr:row>
      <xdr:rowOff>135128</xdr:rowOff>
    </xdr:to>
    <xdr:cxnSp macro="">
      <xdr:nvCxnSpPr>
        <xdr:cNvPr id="723" name="直線コネクタ 722"/>
        <xdr:cNvCxnSpPr/>
      </xdr:nvCxnSpPr>
      <xdr:spPr>
        <a:xfrm flipV="1">
          <a:off x="20434300" y="60974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5" name="テキスト ボックス 724"/>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135128</xdr:rowOff>
    </xdr:from>
    <xdr:to>
      <xdr:col>29</xdr:col>
      <xdr:colOff>517525</xdr:colOff>
      <xdr:row>36</xdr:row>
      <xdr:rowOff>162560</xdr:rowOff>
    </xdr:to>
    <xdr:cxnSp macro="">
      <xdr:nvCxnSpPr>
        <xdr:cNvPr id="726" name="直線コネクタ 725"/>
        <xdr:cNvCxnSpPr/>
      </xdr:nvCxnSpPr>
      <xdr:spPr>
        <a:xfrm flipV="1">
          <a:off x="19545300" y="613587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162560</xdr:rowOff>
    </xdr:from>
    <xdr:to>
      <xdr:col>28</xdr:col>
      <xdr:colOff>314325</xdr:colOff>
      <xdr:row>37</xdr:row>
      <xdr:rowOff>93523</xdr:rowOff>
    </xdr:to>
    <xdr:cxnSp macro="">
      <xdr:nvCxnSpPr>
        <xdr:cNvPr id="729" name="直線コネクタ 728"/>
        <xdr:cNvCxnSpPr/>
      </xdr:nvCxnSpPr>
      <xdr:spPr>
        <a:xfrm flipV="1">
          <a:off x="18656300" y="6334760"/>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64669</xdr:rowOff>
    </xdr:from>
    <xdr:to>
      <xdr:col>32</xdr:col>
      <xdr:colOff>238125</xdr:colOff>
      <xdr:row>35</xdr:row>
      <xdr:rowOff>166269</xdr:rowOff>
    </xdr:to>
    <xdr:sp macro="" textlink="">
      <xdr:nvSpPr>
        <xdr:cNvPr id="739" name="円/楕円 738"/>
        <xdr:cNvSpPr/>
      </xdr:nvSpPr>
      <xdr:spPr>
        <a:xfrm>
          <a:off x="221107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87546</xdr:rowOff>
    </xdr:from>
    <xdr:ext cx="469744" cy="259045"/>
    <xdr:sp macro="" textlink="">
      <xdr:nvSpPr>
        <xdr:cNvPr id="740" name="投資及び出資金該当値テキスト"/>
        <xdr:cNvSpPr txBox="1"/>
      </xdr:nvSpPr>
      <xdr:spPr>
        <a:xfrm>
          <a:off x="22212300" y="591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45923</xdr:rowOff>
    </xdr:from>
    <xdr:to>
      <xdr:col>31</xdr:col>
      <xdr:colOff>85725</xdr:colOff>
      <xdr:row>35</xdr:row>
      <xdr:rowOff>147523</xdr:rowOff>
    </xdr:to>
    <xdr:sp macro="" textlink="">
      <xdr:nvSpPr>
        <xdr:cNvPr id="741" name="円/楕円 740"/>
        <xdr:cNvSpPr/>
      </xdr:nvSpPr>
      <xdr:spPr>
        <a:xfrm>
          <a:off x="21272500" y="60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164050</xdr:rowOff>
    </xdr:from>
    <xdr:ext cx="469744" cy="259045"/>
    <xdr:sp macro="" textlink="">
      <xdr:nvSpPr>
        <xdr:cNvPr id="742" name="テキスト ボックス 741"/>
        <xdr:cNvSpPr txBox="1"/>
      </xdr:nvSpPr>
      <xdr:spPr>
        <a:xfrm>
          <a:off x="21088427" y="582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84328</xdr:rowOff>
    </xdr:from>
    <xdr:to>
      <xdr:col>29</xdr:col>
      <xdr:colOff>568325</xdr:colOff>
      <xdr:row>36</xdr:row>
      <xdr:rowOff>14478</xdr:rowOff>
    </xdr:to>
    <xdr:sp macro="" textlink="">
      <xdr:nvSpPr>
        <xdr:cNvPr id="743" name="円/楕円 742"/>
        <xdr:cNvSpPr/>
      </xdr:nvSpPr>
      <xdr:spPr>
        <a:xfrm>
          <a:off x="20383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31005</xdr:rowOff>
    </xdr:from>
    <xdr:ext cx="469744" cy="259045"/>
    <xdr:sp macro="" textlink="">
      <xdr:nvSpPr>
        <xdr:cNvPr id="744" name="テキスト ボックス 743"/>
        <xdr:cNvSpPr txBox="1"/>
      </xdr:nvSpPr>
      <xdr:spPr>
        <a:xfrm>
          <a:off x="20199427"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111760</xdr:rowOff>
    </xdr:from>
    <xdr:to>
      <xdr:col>28</xdr:col>
      <xdr:colOff>365125</xdr:colOff>
      <xdr:row>37</xdr:row>
      <xdr:rowOff>41910</xdr:rowOff>
    </xdr:to>
    <xdr:sp macro="" textlink="">
      <xdr:nvSpPr>
        <xdr:cNvPr id="745" name="円/楕円 744"/>
        <xdr:cNvSpPr/>
      </xdr:nvSpPr>
      <xdr:spPr>
        <a:xfrm>
          <a:off x="1949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58437</xdr:rowOff>
    </xdr:from>
    <xdr:ext cx="378565" cy="259045"/>
    <xdr:sp macro="" textlink="">
      <xdr:nvSpPr>
        <xdr:cNvPr id="746" name="テキスト ボックス 745"/>
        <xdr:cNvSpPr txBox="1"/>
      </xdr:nvSpPr>
      <xdr:spPr>
        <a:xfrm>
          <a:off x="19356017" y="60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42723</xdr:rowOff>
    </xdr:from>
    <xdr:to>
      <xdr:col>27</xdr:col>
      <xdr:colOff>161925</xdr:colOff>
      <xdr:row>37</xdr:row>
      <xdr:rowOff>144323</xdr:rowOff>
    </xdr:to>
    <xdr:sp macro="" textlink="">
      <xdr:nvSpPr>
        <xdr:cNvPr id="747" name="円/楕円 746"/>
        <xdr:cNvSpPr/>
      </xdr:nvSpPr>
      <xdr:spPr>
        <a:xfrm>
          <a:off x="18605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135450</xdr:rowOff>
    </xdr:from>
    <xdr:ext cx="378565" cy="259045"/>
    <xdr:sp macro="" textlink="">
      <xdr:nvSpPr>
        <xdr:cNvPr id="748" name="テキスト ボックス 747"/>
        <xdr:cNvSpPr txBox="1"/>
      </xdr:nvSpPr>
      <xdr:spPr>
        <a:xfrm>
          <a:off x="18467017" y="647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142763</xdr:rowOff>
    </xdr:from>
    <xdr:to>
      <xdr:col>32</xdr:col>
      <xdr:colOff>187325</xdr:colOff>
      <xdr:row>57</xdr:row>
      <xdr:rowOff>165760</xdr:rowOff>
    </xdr:to>
    <xdr:cxnSp macro="">
      <xdr:nvCxnSpPr>
        <xdr:cNvPr id="775" name="直線コネクタ 774"/>
        <xdr:cNvCxnSpPr/>
      </xdr:nvCxnSpPr>
      <xdr:spPr>
        <a:xfrm>
          <a:off x="21323300" y="9915413"/>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84607</xdr:rowOff>
    </xdr:from>
    <xdr:to>
      <xdr:col>31</xdr:col>
      <xdr:colOff>34925</xdr:colOff>
      <xdr:row>57</xdr:row>
      <xdr:rowOff>142763</xdr:rowOff>
    </xdr:to>
    <xdr:cxnSp macro="">
      <xdr:nvCxnSpPr>
        <xdr:cNvPr id="778" name="直線コネクタ 777"/>
        <xdr:cNvCxnSpPr/>
      </xdr:nvCxnSpPr>
      <xdr:spPr>
        <a:xfrm>
          <a:off x="20434300" y="985725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68834</xdr:rowOff>
    </xdr:from>
    <xdr:to>
      <xdr:col>29</xdr:col>
      <xdr:colOff>517525</xdr:colOff>
      <xdr:row>57</xdr:row>
      <xdr:rowOff>84607</xdr:rowOff>
    </xdr:to>
    <xdr:cxnSp macro="">
      <xdr:nvCxnSpPr>
        <xdr:cNvPr id="781" name="直線コネクタ 780"/>
        <xdr:cNvCxnSpPr/>
      </xdr:nvCxnSpPr>
      <xdr:spPr>
        <a:xfrm>
          <a:off x="19545300" y="98414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12370</xdr:rowOff>
    </xdr:from>
    <xdr:to>
      <xdr:col>28</xdr:col>
      <xdr:colOff>314325</xdr:colOff>
      <xdr:row>57</xdr:row>
      <xdr:rowOff>68834</xdr:rowOff>
    </xdr:to>
    <xdr:cxnSp macro="">
      <xdr:nvCxnSpPr>
        <xdr:cNvPr id="784" name="直線コネクタ 783"/>
        <xdr:cNvCxnSpPr/>
      </xdr:nvCxnSpPr>
      <xdr:spPr>
        <a:xfrm>
          <a:off x="18656300" y="9785020"/>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67830</xdr:rowOff>
    </xdr:from>
    <xdr:ext cx="469744" cy="259045"/>
    <xdr:sp macro="" textlink="">
      <xdr:nvSpPr>
        <xdr:cNvPr id="788" name="テキスト ボックス 787"/>
        <xdr:cNvSpPr txBox="1"/>
      </xdr:nvSpPr>
      <xdr:spPr>
        <a:xfrm>
          <a:off x="18421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114960</xdr:rowOff>
    </xdr:from>
    <xdr:to>
      <xdr:col>32</xdr:col>
      <xdr:colOff>238125</xdr:colOff>
      <xdr:row>58</xdr:row>
      <xdr:rowOff>45110</xdr:rowOff>
    </xdr:to>
    <xdr:sp macro="" textlink="">
      <xdr:nvSpPr>
        <xdr:cNvPr id="794" name="円/楕円 793"/>
        <xdr:cNvSpPr/>
      </xdr:nvSpPr>
      <xdr:spPr>
        <a:xfrm>
          <a:off x="221107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93387</xdr:rowOff>
    </xdr:from>
    <xdr:ext cx="469744" cy="259045"/>
    <xdr:sp macro="" textlink="">
      <xdr:nvSpPr>
        <xdr:cNvPr id="795" name="貸付金該当値テキスト"/>
        <xdr:cNvSpPr txBox="1"/>
      </xdr:nvSpPr>
      <xdr:spPr>
        <a:xfrm>
          <a:off x="22212300" y="98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91963</xdr:rowOff>
    </xdr:from>
    <xdr:to>
      <xdr:col>31</xdr:col>
      <xdr:colOff>85725</xdr:colOff>
      <xdr:row>58</xdr:row>
      <xdr:rowOff>22113</xdr:rowOff>
    </xdr:to>
    <xdr:sp macro="" textlink="">
      <xdr:nvSpPr>
        <xdr:cNvPr id="796" name="円/楕円 795"/>
        <xdr:cNvSpPr/>
      </xdr:nvSpPr>
      <xdr:spPr>
        <a:xfrm>
          <a:off x="21272500" y="9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13240</xdr:rowOff>
    </xdr:from>
    <xdr:ext cx="469744" cy="259045"/>
    <xdr:sp macro="" textlink="">
      <xdr:nvSpPr>
        <xdr:cNvPr id="797" name="テキスト ボックス 796"/>
        <xdr:cNvSpPr txBox="1"/>
      </xdr:nvSpPr>
      <xdr:spPr>
        <a:xfrm>
          <a:off x="21088427" y="99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33807</xdr:rowOff>
    </xdr:from>
    <xdr:to>
      <xdr:col>29</xdr:col>
      <xdr:colOff>568325</xdr:colOff>
      <xdr:row>57</xdr:row>
      <xdr:rowOff>135407</xdr:rowOff>
    </xdr:to>
    <xdr:sp macro="" textlink="">
      <xdr:nvSpPr>
        <xdr:cNvPr id="798" name="円/楕円 797"/>
        <xdr:cNvSpPr/>
      </xdr:nvSpPr>
      <xdr:spPr>
        <a:xfrm>
          <a:off x="20383500" y="98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126534</xdr:rowOff>
    </xdr:from>
    <xdr:ext cx="469744" cy="259045"/>
    <xdr:sp macro="" textlink="">
      <xdr:nvSpPr>
        <xdr:cNvPr id="799" name="テキスト ボックス 798"/>
        <xdr:cNvSpPr txBox="1"/>
      </xdr:nvSpPr>
      <xdr:spPr>
        <a:xfrm>
          <a:off x="20199427" y="98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18034</xdr:rowOff>
    </xdr:from>
    <xdr:to>
      <xdr:col>28</xdr:col>
      <xdr:colOff>365125</xdr:colOff>
      <xdr:row>57</xdr:row>
      <xdr:rowOff>119634</xdr:rowOff>
    </xdr:to>
    <xdr:sp macro="" textlink="">
      <xdr:nvSpPr>
        <xdr:cNvPr id="800" name="円/楕円 799"/>
        <xdr:cNvSpPr/>
      </xdr:nvSpPr>
      <xdr:spPr>
        <a:xfrm>
          <a:off x="19494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110761</xdr:rowOff>
    </xdr:from>
    <xdr:ext cx="469744" cy="259045"/>
    <xdr:sp macro="" textlink="">
      <xdr:nvSpPr>
        <xdr:cNvPr id="801" name="テキスト ボックス 800"/>
        <xdr:cNvSpPr txBox="1"/>
      </xdr:nvSpPr>
      <xdr:spPr>
        <a:xfrm>
          <a:off x="19310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133020</xdr:rowOff>
    </xdr:from>
    <xdr:to>
      <xdr:col>27</xdr:col>
      <xdr:colOff>161925</xdr:colOff>
      <xdr:row>57</xdr:row>
      <xdr:rowOff>63170</xdr:rowOff>
    </xdr:to>
    <xdr:sp macro="" textlink="">
      <xdr:nvSpPr>
        <xdr:cNvPr id="802" name="円/楕円 801"/>
        <xdr:cNvSpPr/>
      </xdr:nvSpPr>
      <xdr:spPr>
        <a:xfrm>
          <a:off x="18605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79697</xdr:rowOff>
    </xdr:from>
    <xdr:ext cx="469744" cy="259045"/>
    <xdr:sp macro="" textlink="">
      <xdr:nvSpPr>
        <xdr:cNvPr id="803" name="テキスト ボックス 802"/>
        <xdr:cNvSpPr txBox="1"/>
      </xdr:nvSpPr>
      <xdr:spPr>
        <a:xfrm>
          <a:off x="18421427" y="95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124110</xdr:rowOff>
    </xdr:from>
    <xdr:to>
      <xdr:col>32</xdr:col>
      <xdr:colOff>187325</xdr:colOff>
      <xdr:row>76</xdr:row>
      <xdr:rowOff>160640</xdr:rowOff>
    </xdr:to>
    <xdr:cxnSp macro="">
      <xdr:nvCxnSpPr>
        <xdr:cNvPr id="831" name="直線コネクタ 830"/>
        <xdr:cNvCxnSpPr/>
      </xdr:nvCxnSpPr>
      <xdr:spPr>
        <a:xfrm flipV="1">
          <a:off x="21323300" y="13154310"/>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160640</xdr:rowOff>
    </xdr:from>
    <xdr:to>
      <xdr:col>31</xdr:col>
      <xdr:colOff>34925</xdr:colOff>
      <xdr:row>77</xdr:row>
      <xdr:rowOff>54798</xdr:rowOff>
    </xdr:to>
    <xdr:cxnSp macro="">
      <xdr:nvCxnSpPr>
        <xdr:cNvPr id="834" name="直線コネクタ 833"/>
        <xdr:cNvCxnSpPr/>
      </xdr:nvCxnSpPr>
      <xdr:spPr>
        <a:xfrm flipV="1">
          <a:off x="20434300" y="1319084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54798</xdr:rowOff>
    </xdr:from>
    <xdr:to>
      <xdr:col>29</xdr:col>
      <xdr:colOff>517525</xdr:colOff>
      <xdr:row>77</xdr:row>
      <xdr:rowOff>166309</xdr:rowOff>
    </xdr:to>
    <xdr:cxnSp macro="">
      <xdr:nvCxnSpPr>
        <xdr:cNvPr id="837" name="直線コネクタ 836"/>
        <xdr:cNvCxnSpPr/>
      </xdr:nvCxnSpPr>
      <xdr:spPr>
        <a:xfrm flipV="1">
          <a:off x="19545300" y="13256448"/>
          <a:ext cx="889000" cy="1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166309</xdr:rowOff>
    </xdr:from>
    <xdr:to>
      <xdr:col>28</xdr:col>
      <xdr:colOff>314325</xdr:colOff>
      <xdr:row>78</xdr:row>
      <xdr:rowOff>33995</xdr:rowOff>
    </xdr:to>
    <xdr:cxnSp macro="">
      <xdr:nvCxnSpPr>
        <xdr:cNvPr id="840" name="直線コネクタ 839"/>
        <xdr:cNvCxnSpPr/>
      </xdr:nvCxnSpPr>
      <xdr:spPr>
        <a:xfrm flipV="1">
          <a:off x="18656300" y="13367959"/>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73310</xdr:rowOff>
    </xdr:from>
    <xdr:to>
      <xdr:col>32</xdr:col>
      <xdr:colOff>238125</xdr:colOff>
      <xdr:row>77</xdr:row>
      <xdr:rowOff>3460</xdr:rowOff>
    </xdr:to>
    <xdr:sp macro="" textlink="">
      <xdr:nvSpPr>
        <xdr:cNvPr id="850" name="円/楕円 849"/>
        <xdr:cNvSpPr/>
      </xdr:nvSpPr>
      <xdr:spPr>
        <a:xfrm>
          <a:off x="221107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51737</xdr:rowOff>
    </xdr:from>
    <xdr:ext cx="534377" cy="259045"/>
    <xdr:sp macro="" textlink="">
      <xdr:nvSpPr>
        <xdr:cNvPr id="851" name="繰出金該当値テキスト"/>
        <xdr:cNvSpPr txBox="1"/>
      </xdr:nvSpPr>
      <xdr:spPr>
        <a:xfrm>
          <a:off x="22212300" y="130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109840</xdr:rowOff>
    </xdr:from>
    <xdr:to>
      <xdr:col>31</xdr:col>
      <xdr:colOff>85725</xdr:colOff>
      <xdr:row>77</xdr:row>
      <xdr:rowOff>39990</xdr:rowOff>
    </xdr:to>
    <xdr:sp macro="" textlink="">
      <xdr:nvSpPr>
        <xdr:cNvPr id="852" name="円/楕円 851"/>
        <xdr:cNvSpPr/>
      </xdr:nvSpPr>
      <xdr:spPr>
        <a:xfrm>
          <a:off x="212725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31117</xdr:rowOff>
    </xdr:from>
    <xdr:ext cx="534377" cy="259045"/>
    <xdr:sp macro="" textlink="">
      <xdr:nvSpPr>
        <xdr:cNvPr id="853" name="テキスト ボックス 852"/>
        <xdr:cNvSpPr txBox="1"/>
      </xdr:nvSpPr>
      <xdr:spPr>
        <a:xfrm>
          <a:off x="21056111" y="132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3998</xdr:rowOff>
    </xdr:from>
    <xdr:to>
      <xdr:col>29</xdr:col>
      <xdr:colOff>568325</xdr:colOff>
      <xdr:row>77</xdr:row>
      <xdr:rowOff>105598</xdr:rowOff>
    </xdr:to>
    <xdr:sp macro="" textlink="">
      <xdr:nvSpPr>
        <xdr:cNvPr id="854" name="円/楕円 853"/>
        <xdr:cNvSpPr/>
      </xdr:nvSpPr>
      <xdr:spPr>
        <a:xfrm>
          <a:off x="20383500" y="13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96725</xdr:rowOff>
    </xdr:from>
    <xdr:ext cx="534377" cy="259045"/>
    <xdr:sp macro="" textlink="">
      <xdr:nvSpPr>
        <xdr:cNvPr id="855" name="テキスト ボックス 854"/>
        <xdr:cNvSpPr txBox="1"/>
      </xdr:nvSpPr>
      <xdr:spPr>
        <a:xfrm>
          <a:off x="20167111" y="13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115509</xdr:rowOff>
    </xdr:from>
    <xdr:to>
      <xdr:col>28</xdr:col>
      <xdr:colOff>365125</xdr:colOff>
      <xdr:row>78</xdr:row>
      <xdr:rowOff>45659</xdr:rowOff>
    </xdr:to>
    <xdr:sp macro="" textlink="">
      <xdr:nvSpPr>
        <xdr:cNvPr id="856" name="円/楕円 855"/>
        <xdr:cNvSpPr/>
      </xdr:nvSpPr>
      <xdr:spPr>
        <a:xfrm>
          <a:off x="19494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36786</xdr:rowOff>
    </xdr:from>
    <xdr:ext cx="534377" cy="259045"/>
    <xdr:sp macro="" textlink="">
      <xdr:nvSpPr>
        <xdr:cNvPr id="857" name="テキスト ボックス 856"/>
        <xdr:cNvSpPr txBox="1"/>
      </xdr:nvSpPr>
      <xdr:spPr>
        <a:xfrm>
          <a:off x="19278111" y="134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154645</xdr:rowOff>
    </xdr:from>
    <xdr:to>
      <xdr:col>27</xdr:col>
      <xdr:colOff>161925</xdr:colOff>
      <xdr:row>78</xdr:row>
      <xdr:rowOff>84795</xdr:rowOff>
    </xdr:to>
    <xdr:sp macro="" textlink="">
      <xdr:nvSpPr>
        <xdr:cNvPr id="858" name="円/楕円 857"/>
        <xdr:cNvSpPr/>
      </xdr:nvSpPr>
      <xdr:spPr>
        <a:xfrm>
          <a:off x="18605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75922</xdr:rowOff>
    </xdr:from>
    <xdr:ext cx="534377" cy="259045"/>
    <xdr:sp macro="" textlink="">
      <xdr:nvSpPr>
        <xdr:cNvPr id="859" name="テキスト ボックス 858"/>
        <xdr:cNvSpPr txBox="1"/>
      </xdr:nvSpPr>
      <xdr:spPr>
        <a:xfrm>
          <a:off x="18389111" y="134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人口減少社会にある中で、本市の人口は増加を続け、</a:t>
          </a:r>
          <a:r>
            <a:rPr kumimoji="1" lang="en-US" altLang="ja-JP" sz="1300">
              <a:latin typeface="ＭＳ Ｐゴシック"/>
            </a:rPr>
            <a:t>43</a:t>
          </a:r>
          <a:r>
            <a:rPr kumimoji="1" lang="ja-JP" altLang="en-US" sz="1300">
              <a:latin typeface="ＭＳ Ｐゴシック"/>
            </a:rPr>
            <a:t>万人を目前に控えた状況にある。平成</a:t>
          </a:r>
          <a:r>
            <a:rPr kumimoji="1" lang="en-US" altLang="ja-JP" sz="1300">
              <a:latin typeface="ＭＳ Ｐゴシック"/>
            </a:rPr>
            <a:t>28</a:t>
          </a:r>
          <a:r>
            <a:rPr kumimoji="1" lang="ja-JP" altLang="en-US" sz="1300">
              <a:latin typeface="ＭＳ Ｐゴシック"/>
            </a:rPr>
            <a:t>年度においては、前年度と比較して金額ベースで、①扶助費②積立金③人件費が増加し、①普通建設事業費②補助費等③物件費が減少している。</a:t>
          </a:r>
          <a:endParaRPr kumimoji="1" lang="en-US" altLang="ja-JP" sz="1300">
            <a:latin typeface="ＭＳ Ｐゴシック"/>
          </a:endParaRPr>
        </a:p>
        <a:p>
          <a:r>
            <a:rPr kumimoji="1" lang="ja-JP" altLang="en-US" sz="1300">
              <a:latin typeface="ＭＳ Ｐゴシック"/>
            </a:rPr>
            <a:t>ここ数年の扶助費の傾向としては、待機児童解消に向けた定員の拡大などにより、児童保育委託費等の子育て支援にかかる事業費、また障がい者への介護給付費などが対象者数の増加等により年々増加している。一方、生活保護扶助費については、これまで増加傾向にあったが、平成</a:t>
          </a:r>
          <a:r>
            <a:rPr kumimoji="1" lang="en-US" altLang="ja-JP" sz="1300">
              <a:latin typeface="ＭＳ Ｐゴシック"/>
            </a:rPr>
            <a:t>28</a:t>
          </a:r>
          <a:r>
            <a:rPr kumimoji="1" lang="ja-JP" altLang="en-US" sz="1300">
              <a:latin typeface="ＭＳ Ｐゴシック"/>
            </a:rPr>
            <a:t>年度ではほぼ横ばいを示している。また、人件費については、こうした子育て施策の充実等に加え、安全・安心のまちづくりの観点から消防の出張所の設置や空き家対策のための人員増などで増加した。</a:t>
          </a:r>
          <a:endParaRPr kumimoji="1" lang="en-US" altLang="ja-JP" sz="1300">
            <a:latin typeface="ＭＳ Ｐゴシック"/>
          </a:endParaRPr>
        </a:p>
        <a:p>
          <a:r>
            <a:rPr kumimoji="1" lang="ja-JP" altLang="en-US" sz="1300">
              <a:latin typeface="ＭＳ Ｐゴシック"/>
            </a:rPr>
            <a:t>普通建設事業費については、新規事業関連として、庁舎整備等の進捗が図られ減するも、更新については、引き続き、労働会館等の再整備をはじめとする各種公共施設再整備に関連し増となっている。</a:t>
          </a:r>
          <a:endParaRPr kumimoji="1" lang="en-US" altLang="ja-JP" sz="1300">
            <a:latin typeface="ＭＳ Ｐゴシック"/>
          </a:endParaRPr>
        </a:p>
        <a:p>
          <a:r>
            <a:rPr kumimoji="1" lang="ja-JP" altLang="en-US" sz="1300">
              <a:latin typeface="ＭＳ Ｐゴシック"/>
            </a:rPr>
            <a:t>積立金については、財政調整基金及び愛の輪福祉基金により、増となっている。公債費は、償還金については、借入償還が進んでいるとともに、低金利による資金調達が行われている。</a:t>
          </a:r>
          <a:endParaRPr kumimoji="1" lang="en-US" altLang="ja-JP" sz="1300">
            <a:latin typeface="ＭＳ Ｐゴシック"/>
          </a:endParaRPr>
        </a:p>
        <a:p>
          <a:r>
            <a:rPr kumimoji="1" lang="ja-JP" altLang="en-US" sz="1300">
              <a:latin typeface="ＭＳ Ｐゴシック"/>
            </a:rPr>
            <a:t>魅力・活力あるまちづくりに向け、引き続き、「行政改革」「財政改革」「職員の意識改革」「市民サービスの質的改革」を柱とする「藤沢市行財政改革</a:t>
          </a:r>
          <a:r>
            <a:rPr kumimoji="1" lang="en-US" altLang="ja-JP" sz="1300">
              <a:latin typeface="ＭＳ Ｐゴシック"/>
            </a:rPr>
            <a:t>2020</a:t>
          </a:r>
          <a:r>
            <a:rPr kumimoji="1" lang="ja-JP" altLang="en-US" sz="1300">
              <a:latin typeface="ＭＳ Ｐゴシック"/>
            </a:rPr>
            <a:t>基本方針」等に基づき、健全財政に向けた取組に努める。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428,612
423,069
69.57
144,549,605
139,883,794
4,253,789
82,666,711
69,831,918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152654</xdr:rowOff>
    </xdr:from>
    <xdr:to>
      <xdr:col>6</xdr:col>
      <xdr:colOff>510540</xdr:colOff>
      <xdr:row>36</xdr:row>
      <xdr:rowOff>159512</xdr:rowOff>
    </xdr:to>
    <xdr:cxnSp macro="">
      <xdr:nvCxnSpPr>
        <xdr:cNvPr id="56" name="直線コネクタ 55"/>
        <xdr:cNvCxnSpPr/>
      </xdr:nvCxnSpPr>
      <xdr:spPr>
        <a:xfrm flipV="1">
          <a:off x="4633595" y="5296154"/>
          <a:ext cx="1270" cy="103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163339</xdr:rowOff>
    </xdr:from>
    <xdr:ext cx="469744" cy="259045"/>
    <xdr:sp macro="" textlink="">
      <xdr:nvSpPr>
        <xdr:cNvPr id="57" name="議会費最小値テキスト"/>
        <xdr:cNvSpPr txBox="1"/>
      </xdr:nvSpPr>
      <xdr:spPr>
        <a:xfrm>
          <a:off x="4686300"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36</xdr:row>
      <xdr:rowOff>159512</xdr:rowOff>
    </xdr:from>
    <xdr:to>
      <xdr:col>6</xdr:col>
      <xdr:colOff>600075</xdr:colOff>
      <xdr:row>36</xdr:row>
      <xdr:rowOff>159512</xdr:rowOff>
    </xdr:to>
    <xdr:cxnSp macro="">
      <xdr:nvCxnSpPr>
        <xdr:cNvPr id="58" name="直線コネクタ 57"/>
        <xdr:cNvCxnSpPr/>
      </xdr:nvCxnSpPr>
      <xdr:spPr>
        <a:xfrm>
          <a:off x="4546600" y="633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99331</xdr:rowOff>
    </xdr:from>
    <xdr:ext cx="469744" cy="259045"/>
    <xdr:sp macro="" textlink="">
      <xdr:nvSpPr>
        <xdr:cNvPr id="59" name="議会費最大値テキスト"/>
        <xdr:cNvSpPr txBox="1"/>
      </xdr:nvSpPr>
      <xdr:spPr>
        <a:xfrm>
          <a:off x="4686300" y="507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152654</xdr:rowOff>
    </xdr:from>
    <xdr:to>
      <xdr:col>6</xdr:col>
      <xdr:colOff>600075</xdr:colOff>
      <xdr:row>30</xdr:row>
      <xdr:rowOff>152654</xdr:rowOff>
    </xdr:to>
    <xdr:cxnSp macro="">
      <xdr:nvCxnSpPr>
        <xdr:cNvPr id="60" name="直線コネクタ 59"/>
        <xdr:cNvCxnSpPr/>
      </xdr:nvCxnSpPr>
      <xdr:spPr>
        <a:xfrm>
          <a:off x="4546600" y="5296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86360</xdr:rowOff>
    </xdr:from>
    <xdr:to>
      <xdr:col>6</xdr:col>
      <xdr:colOff>511175</xdr:colOff>
      <xdr:row>36</xdr:row>
      <xdr:rowOff>159512</xdr:rowOff>
    </xdr:to>
    <xdr:cxnSp macro="">
      <xdr:nvCxnSpPr>
        <xdr:cNvPr id="61" name="直線コネクタ 60"/>
        <xdr:cNvCxnSpPr/>
      </xdr:nvCxnSpPr>
      <xdr:spPr>
        <a:xfrm>
          <a:off x="3797300" y="62585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47769</xdr:rowOff>
    </xdr:from>
    <xdr:ext cx="469744" cy="259045"/>
    <xdr:sp macro="" textlink="">
      <xdr:nvSpPr>
        <xdr:cNvPr id="62" name="議会費平均値テキスト"/>
        <xdr:cNvSpPr txBox="1"/>
      </xdr:nvSpPr>
      <xdr:spPr>
        <a:xfrm>
          <a:off x="4686300" y="5705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24892</xdr:rowOff>
    </xdr:from>
    <xdr:to>
      <xdr:col>6</xdr:col>
      <xdr:colOff>561975</xdr:colOff>
      <xdr:row>34</xdr:row>
      <xdr:rowOff>126492</xdr:rowOff>
    </xdr:to>
    <xdr:sp macro="" textlink="">
      <xdr:nvSpPr>
        <xdr:cNvPr id="63" name="フローチャート : 判断 62"/>
        <xdr:cNvSpPr/>
      </xdr:nvSpPr>
      <xdr:spPr>
        <a:xfrm>
          <a:off x="4584700" y="585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86360</xdr:rowOff>
    </xdr:from>
    <xdr:to>
      <xdr:col>5</xdr:col>
      <xdr:colOff>358775</xdr:colOff>
      <xdr:row>36</xdr:row>
      <xdr:rowOff>115316</xdr:rowOff>
    </xdr:to>
    <xdr:cxnSp macro="">
      <xdr:nvCxnSpPr>
        <xdr:cNvPr id="64" name="直線コネクタ 63"/>
        <xdr:cNvCxnSpPr/>
      </xdr:nvCxnSpPr>
      <xdr:spPr>
        <a:xfrm flipV="1">
          <a:off x="2908300" y="6258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72136</xdr:rowOff>
    </xdr:from>
    <xdr:to>
      <xdr:col>5</xdr:col>
      <xdr:colOff>409575</xdr:colOff>
      <xdr:row>34</xdr:row>
      <xdr:rowOff>2286</xdr:rowOff>
    </xdr:to>
    <xdr:sp macro="" textlink="">
      <xdr:nvSpPr>
        <xdr:cNvPr id="65" name="フローチャート : 判断 64"/>
        <xdr:cNvSpPr/>
      </xdr:nvSpPr>
      <xdr:spPr>
        <a:xfrm>
          <a:off x="3746500" y="57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18813</xdr:rowOff>
    </xdr:from>
    <xdr:ext cx="469744" cy="259045"/>
    <xdr:sp macro="" textlink="">
      <xdr:nvSpPr>
        <xdr:cNvPr id="66" name="テキスト ボックス 65"/>
        <xdr:cNvSpPr txBox="1"/>
      </xdr:nvSpPr>
      <xdr:spPr>
        <a:xfrm>
          <a:off x="3562427"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115316</xdr:rowOff>
    </xdr:from>
    <xdr:to>
      <xdr:col>4</xdr:col>
      <xdr:colOff>155575</xdr:colOff>
      <xdr:row>36</xdr:row>
      <xdr:rowOff>119888</xdr:rowOff>
    </xdr:to>
    <xdr:cxnSp macro="">
      <xdr:nvCxnSpPr>
        <xdr:cNvPr id="67" name="直線コネクタ 66"/>
        <xdr:cNvCxnSpPr/>
      </xdr:nvCxnSpPr>
      <xdr:spPr>
        <a:xfrm flipV="1">
          <a:off x="2019300" y="6287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87376</xdr:rowOff>
    </xdr:from>
    <xdr:to>
      <xdr:col>4</xdr:col>
      <xdr:colOff>206375</xdr:colOff>
      <xdr:row>34</xdr:row>
      <xdr:rowOff>17526</xdr:rowOff>
    </xdr:to>
    <xdr:sp macro="" textlink="">
      <xdr:nvSpPr>
        <xdr:cNvPr id="68" name="フローチャート : 判断 67"/>
        <xdr:cNvSpPr/>
      </xdr:nvSpPr>
      <xdr:spPr>
        <a:xfrm>
          <a:off x="2857500" y="57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34053</xdr:rowOff>
    </xdr:from>
    <xdr:ext cx="469744" cy="259045"/>
    <xdr:sp macro="" textlink="">
      <xdr:nvSpPr>
        <xdr:cNvPr id="69" name="テキスト ボックス 68"/>
        <xdr:cNvSpPr txBox="1"/>
      </xdr:nvSpPr>
      <xdr:spPr>
        <a:xfrm>
          <a:off x="2673427" y="55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119888</xdr:rowOff>
    </xdr:from>
    <xdr:to>
      <xdr:col>2</xdr:col>
      <xdr:colOff>638175</xdr:colOff>
      <xdr:row>37</xdr:row>
      <xdr:rowOff>137414</xdr:rowOff>
    </xdr:to>
    <xdr:cxnSp macro="">
      <xdr:nvCxnSpPr>
        <xdr:cNvPr id="70" name="直線コネクタ 69"/>
        <xdr:cNvCxnSpPr/>
      </xdr:nvCxnSpPr>
      <xdr:spPr>
        <a:xfrm flipV="1">
          <a:off x="1130300" y="6292088"/>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100330</xdr:rowOff>
    </xdr:from>
    <xdr:to>
      <xdr:col>3</xdr:col>
      <xdr:colOff>3175</xdr:colOff>
      <xdr:row>34</xdr:row>
      <xdr:rowOff>30480</xdr:rowOff>
    </xdr:to>
    <xdr:sp macro="" textlink="">
      <xdr:nvSpPr>
        <xdr:cNvPr id="71" name="フローチャート : 判断 70"/>
        <xdr:cNvSpPr/>
      </xdr:nvSpPr>
      <xdr:spPr>
        <a:xfrm>
          <a:off x="19685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47007</xdr:rowOff>
    </xdr:from>
    <xdr:ext cx="469744" cy="259045"/>
    <xdr:sp macro="" textlink="">
      <xdr:nvSpPr>
        <xdr:cNvPr id="72" name="テキスト ボックス 71"/>
        <xdr:cNvSpPr txBox="1"/>
      </xdr:nvSpPr>
      <xdr:spPr>
        <a:xfrm>
          <a:off x="1784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5842</xdr:rowOff>
    </xdr:from>
    <xdr:to>
      <xdr:col>1</xdr:col>
      <xdr:colOff>485775</xdr:colOff>
      <xdr:row>33</xdr:row>
      <xdr:rowOff>107442</xdr:rowOff>
    </xdr:to>
    <xdr:sp macro="" textlink="">
      <xdr:nvSpPr>
        <xdr:cNvPr id="73" name="フローチャート : 判断 72"/>
        <xdr:cNvSpPr/>
      </xdr:nvSpPr>
      <xdr:spPr>
        <a:xfrm>
          <a:off x="1079500" y="566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123969</xdr:rowOff>
    </xdr:from>
    <xdr:ext cx="469744" cy="259045"/>
    <xdr:sp macro="" textlink="">
      <xdr:nvSpPr>
        <xdr:cNvPr id="74" name="テキスト ボックス 73"/>
        <xdr:cNvSpPr txBox="1"/>
      </xdr:nvSpPr>
      <xdr:spPr>
        <a:xfrm>
          <a:off x="895427"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108712</xdr:rowOff>
    </xdr:from>
    <xdr:to>
      <xdr:col>6</xdr:col>
      <xdr:colOff>561975</xdr:colOff>
      <xdr:row>37</xdr:row>
      <xdr:rowOff>38862</xdr:rowOff>
    </xdr:to>
    <xdr:sp macro="" textlink="">
      <xdr:nvSpPr>
        <xdr:cNvPr id="80" name="円/楕円 79"/>
        <xdr:cNvSpPr/>
      </xdr:nvSpPr>
      <xdr:spPr>
        <a:xfrm>
          <a:off x="45847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23639</xdr:rowOff>
    </xdr:from>
    <xdr:ext cx="469744" cy="259045"/>
    <xdr:sp macro="" textlink="">
      <xdr:nvSpPr>
        <xdr:cNvPr id="81" name="議会費該当値テキスト"/>
        <xdr:cNvSpPr txBox="1"/>
      </xdr:nvSpPr>
      <xdr:spPr>
        <a:xfrm>
          <a:off x="4686300" y="61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35560</xdr:rowOff>
    </xdr:from>
    <xdr:to>
      <xdr:col>5</xdr:col>
      <xdr:colOff>409575</xdr:colOff>
      <xdr:row>36</xdr:row>
      <xdr:rowOff>137160</xdr:rowOff>
    </xdr:to>
    <xdr:sp macro="" textlink="">
      <xdr:nvSpPr>
        <xdr:cNvPr id="82" name="円/楕円 81"/>
        <xdr:cNvSpPr/>
      </xdr:nvSpPr>
      <xdr:spPr>
        <a:xfrm>
          <a:off x="3746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128287</xdr:rowOff>
    </xdr:from>
    <xdr:ext cx="469744" cy="259045"/>
    <xdr:sp macro="" textlink="">
      <xdr:nvSpPr>
        <xdr:cNvPr id="83" name="テキスト ボックス 82"/>
        <xdr:cNvSpPr txBox="1"/>
      </xdr:nvSpPr>
      <xdr:spPr>
        <a:xfrm>
          <a:off x="3562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64516</xdr:rowOff>
    </xdr:from>
    <xdr:to>
      <xdr:col>4</xdr:col>
      <xdr:colOff>206375</xdr:colOff>
      <xdr:row>36</xdr:row>
      <xdr:rowOff>166116</xdr:rowOff>
    </xdr:to>
    <xdr:sp macro="" textlink="">
      <xdr:nvSpPr>
        <xdr:cNvPr id="84" name="円/楕円 83"/>
        <xdr:cNvSpPr/>
      </xdr:nvSpPr>
      <xdr:spPr>
        <a:xfrm>
          <a:off x="2857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157243</xdr:rowOff>
    </xdr:from>
    <xdr:ext cx="469744" cy="259045"/>
    <xdr:sp macro="" textlink="">
      <xdr:nvSpPr>
        <xdr:cNvPr id="85" name="テキスト ボックス 84"/>
        <xdr:cNvSpPr txBox="1"/>
      </xdr:nvSpPr>
      <xdr:spPr>
        <a:xfrm>
          <a:off x="2673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69088</xdr:rowOff>
    </xdr:from>
    <xdr:to>
      <xdr:col>3</xdr:col>
      <xdr:colOff>3175</xdr:colOff>
      <xdr:row>36</xdr:row>
      <xdr:rowOff>170688</xdr:rowOff>
    </xdr:to>
    <xdr:sp macro="" textlink="">
      <xdr:nvSpPr>
        <xdr:cNvPr id="86" name="円/楕円 85"/>
        <xdr:cNvSpPr/>
      </xdr:nvSpPr>
      <xdr:spPr>
        <a:xfrm>
          <a:off x="1968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161815</xdr:rowOff>
    </xdr:from>
    <xdr:ext cx="469744" cy="259045"/>
    <xdr:sp macro="" textlink="">
      <xdr:nvSpPr>
        <xdr:cNvPr id="87" name="テキスト ボックス 86"/>
        <xdr:cNvSpPr txBox="1"/>
      </xdr:nvSpPr>
      <xdr:spPr>
        <a:xfrm>
          <a:off x="1784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86614</xdr:rowOff>
    </xdr:from>
    <xdr:to>
      <xdr:col>1</xdr:col>
      <xdr:colOff>485775</xdr:colOff>
      <xdr:row>38</xdr:row>
      <xdr:rowOff>16764</xdr:rowOff>
    </xdr:to>
    <xdr:sp macro="" textlink="">
      <xdr:nvSpPr>
        <xdr:cNvPr id="88" name="円/楕円 87"/>
        <xdr:cNvSpPr/>
      </xdr:nvSpPr>
      <xdr:spPr>
        <a:xfrm>
          <a:off x="1079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7891</xdr:rowOff>
    </xdr:from>
    <xdr:ext cx="469744" cy="259045"/>
    <xdr:sp macro="" textlink="">
      <xdr:nvSpPr>
        <xdr:cNvPr id="89" name="テキスト ボックス 88"/>
        <xdr:cNvSpPr txBox="1"/>
      </xdr:nvSpPr>
      <xdr:spPr>
        <a:xfrm>
          <a:off x="895427"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4" name="直線コネクタ 113"/>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5"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6" name="直線コネクタ 115"/>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7"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18" name="直線コネクタ 117"/>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90208</xdr:rowOff>
    </xdr:from>
    <xdr:to>
      <xdr:col>6</xdr:col>
      <xdr:colOff>511175</xdr:colOff>
      <xdr:row>56</xdr:row>
      <xdr:rowOff>149339</xdr:rowOff>
    </xdr:to>
    <xdr:cxnSp macro="">
      <xdr:nvCxnSpPr>
        <xdr:cNvPr id="119" name="直線コネクタ 118"/>
        <xdr:cNvCxnSpPr/>
      </xdr:nvCxnSpPr>
      <xdr:spPr>
        <a:xfrm flipV="1">
          <a:off x="3797300" y="9691408"/>
          <a:ext cx="8382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0"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1" name="フローチャート : 判断 120"/>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94152</xdr:rowOff>
    </xdr:from>
    <xdr:to>
      <xdr:col>5</xdr:col>
      <xdr:colOff>358775</xdr:colOff>
      <xdr:row>56</xdr:row>
      <xdr:rowOff>149339</xdr:rowOff>
    </xdr:to>
    <xdr:cxnSp macro="">
      <xdr:nvCxnSpPr>
        <xdr:cNvPr id="122" name="直線コネクタ 121"/>
        <xdr:cNvCxnSpPr/>
      </xdr:nvCxnSpPr>
      <xdr:spPr>
        <a:xfrm>
          <a:off x="2908300" y="9695352"/>
          <a:ext cx="8890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3" name="フローチャート : 判断 122"/>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4" name="テキスト ボックス 123"/>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94152</xdr:rowOff>
    </xdr:from>
    <xdr:to>
      <xdr:col>4</xdr:col>
      <xdr:colOff>155575</xdr:colOff>
      <xdr:row>57</xdr:row>
      <xdr:rowOff>63671</xdr:rowOff>
    </xdr:to>
    <xdr:cxnSp macro="">
      <xdr:nvCxnSpPr>
        <xdr:cNvPr id="125" name="直線コネクタ 124"/>
        <xdr:cNvCxnSpPr/>
      </xdr:nvCxnSpPr>
      <xdr:spPr>
        <a:xfrm flipV="1">
          <a:off x="2019300" y="9695352"/>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6" name="フローチャート : 判断 125"/>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7" name="テキスト ボックス 126"/>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63671</xdr:rowOff>
    </xdr:from>
    <xdr:to>
      <xdr:col>2</xdr:col>
      <xdr:colOff>638175</xdr:colOff>
      <xdr:row>57</xdr:row>
      <xdr:rowOff>91999</xdr:rowOff>
    </xdr:to>
    <xdr:cxnSp macro="">
      <xdr:nvCxnSpPr>
        <xdr:cNvPr id="128" name="直線コネクタ 127"/>
        <xdr:cNvCxnSpPr/>
      </xdr:nvCxnSpPr>
      <xdr:spPr>
        <a:xfrm flipV="1">
          <a:off x="1130300" y="9836321"/>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29" name="フローチャート : 判断 128"/>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0" name="テキスト ボックス 129"/>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1" name="フローチャート : 判断 130"/>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2" name="テキスト ボックス 131"/>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39408</xdr:rowOff>
    </xdr:from>
    <xdr:to>
      <xdr:col>6</xdr:col>
      <xdr:colOff>561975</xdr:colOff>
      <xdr:row>56</xdr:row>
      <xdr:rowOff>141008</xdr:rowOff>
    </xdr:to>
    <xdr:sp macro="" textlink="">
      <xdr:nvSpPr>
        <xdr:cNvPr id="138" name="円/楕円 137"/>
        <xdr:cNvSpPr/>
      </xdr:nvSpPr>
      <xdr:spPr>
        <a:xfrm>
          <a:off x="4584700" y="96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62285</xdr:rowOff>
    </xdr:from>
    <xdr:ext cx="534377" cy="259045"/>
    <xdr:sp macro="" textlink="">
      <xdr:nvSpPr>
        <xdr:cNvPr id="139" name="総務費該当値テキスト"/>
        <xdr:cNvSpPr txBox="1"/>
      </xdr:nvSpPr>
      <xdr:spPr>
        <a:xfrm>
          <a:off x="4686300" y="94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98539</xdr:rowOff>
    </xdr:from>
    <xdr:to>
      <xdr:col>5</xdr:col>
      <xdr:colOff>409575</xdr:colOff>
      <xdr:row>57</xdr:row>
      <xdr:rowOff>28689</xdr:rowOff>
    </xdr:to>
    <xdr:sp macro="" textlink="">
      <xdr:nvSpPr>
        <xdr:cNvPr id="140" name="円/楕円 139"/>
        <xdr:cNvSpPr/>
      </xdr:nvSpPr>
      <xdr:spPr>
        <a:xfrm>
          <a:off x="3746500" y="96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45216</xdr:rowOff>
    </xdr:from>
    <xdr:ext cx="534377" cy="259045"/>
    <xdr:sp macro="" textlink="">
      <xdr:nvSpPr>
        <xdr:cNvPr id="141" name="テキスト ボックス 140"/>
        <xdr:cNvSpPr txBox="1"/>
      </xdr:nvSpPr>
      <xdr:spPr>
        <a:xfrm>
          <a:off x="3530111" y="94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43352</xdr:rowOff>
    </xdr:from>
    <xdr:to>
      <xdr:col>4</xdr:col>
      <xdr:colOff>206375</xdr:colOff>
      <xdr:row>56</xdr:row>
      <xdr:rowOff>144952</xdr:rowOff>
    </xdr:to>
    <xdr:sp macro="" textlink="">
      <xdr:nvSpPr>
        <xdr:cNvPr id="142" name="円/楕円 141"/>
        <xdr:cNvSpPr/>
      </xdr:nvSpPr>
      <xdr:spPr>
        <a:xfrm>
          <a:off x="2857500" y="96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161479</xdr:rowOff>
    </xdr:from>
    <xdr:ext cx="534377" cy="259045"/>
    <xdr:sp macro="" textlink="">
      <xdr:nvSpPr>
        <xdr:cNvPr id="143" name="テキスト ボックス 142"/>
        <xdr:cNvSpPr txBox="1"/>
      </xdr:nvSpPr>
      <xdr:spPr>
        <a:xfrm>
          <a:off x="2641111" y="94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12871</xdr:rowOff>
    </xdr:from>
    <xdr:to>
      <xdr:col>3</xdr:col>
      <xdr:colOff>3175</xdr:colOff>
      <xdr:row>57</xdr:row>
      <xdr:rowOff>114471</xdr:rowOff>
    </xdr:to>
    <xdr:sp macro="" textlink="">
      <xdr:nvSpPr>
        <xdr:cNvPr id="144" name="円/楕円 143"/>
        <xdr:cNvSpPr/>
      </xdr:nvSpPr>
      <xdr:spPr>
        <a:xfrm>
          <a:off x="1968500" y="9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105598</xdr:rowOff>
    </xdr:from>
    <xdr:ext cx="534377" cy="259045"/>
    <xdr:sp macro="" textlink="">
      <xdr:nvSpPr>
        <xdr:cNvPr id="145" name="テキスト ボックス 144"/>
        <xdr:cNvSpPr txBox="1"/>
      </xdr:nvSpPr>
      <xdr:spPr>
        <a:xfrm>
          <a:off x="1752111" y="98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41199</xdr:rowOff>
    </xdr:from>
    <xdr:to>
      <xdr:col>1</xdr:col>
      <xdr:colOff>485775</xdr:colOff>
      <xdr:row>57</xdr:row>
      <xdr:rowOff>142799</xdr:rowOff>
    </xdr:to>
    <xdr:sp macro="" textlink="">
      <xdr:nvSpPr>
        <xdr:cNvPr id="146" name="円/楕円 145"/>
        <xdr:cNvSpPr/>
      </xdr:nvSpPr>
      <xdr:spPr>
        <a:xfrm>
          <a:off x="1079500" y="98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133926</xdr:rowOff>
    </xdr:from>
    <xdr:ext cx="534377" cy="259045"/>
    <xdr:sp macro="" textlink="">
      <xdr:nvSpPr>
        <xdr:cNvPr id="147" name="テキスト ボックス 146"/>
        <xdr:cNvSpPr txBox="1"/>
      </xdr:nvSpPr>
      <xdr:spPr>
        <a:xfrm>
          <a:off x="863111" y="99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0" name="直線コネクタ 169"/>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1"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2" name="直線コネクタ 171"/>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3"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4" name="直線コネクタ 173"/>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146005</xdr:rowOff>
    </xdr:from>
    <xdr:to>
      <xdr:col>6</xdr:col>
      <xdr:colOff>511175</xdr:colOff>
      <xdr:row>77</xdr:row>
      <xdr:rowOff>162418</xdr:rowOff>
    </xdr:to>
    <xdr:cxnSp macro="">
      <xdr:nvCxnSpPr>
        <xdr:cNvPr id="175" name="直線コネクタ 174"/>
        <xdr:cNvCxnSpPr/>
      </xdr:nvCxnSpPr>
      <xdr:spPr>
        <a:xfrm flipV="1">
          <a:off x="3797300" y="13347655"/>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6"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7" name="フローチャート : 判断 176"/>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162418</xdr:rowOff>
    </xdr:from>
    <xdr:to>
      <xdr:col>5</xdr:col>
      <xdr:colOff>358775</xdr:colOff>
      <xdr:row>78</xdr:row>
      <xdr:rowOff>30589</xdr:rowOff>
    </xdr:to>
    <xdr:cxnSp macro="">
      <xdr:nvCxnSpPr>
        <xdr:cNvPr id="178" name="直線コネクタ 177"/>
        <xdr:cNvCxnSpPr/>
      </xdr:nvCxnSpPr>
      <xdr:spPr>
        <a:xfrm flipV="1">
          <a:off x="2908300" y="13364068"/>
          <a:ext cx="8890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79" name="フローチャート : 判断 178"/>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0" name="テキスト ボックス 179"/>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30589</xdr:rowOff>
    </xdr:from>
    <xdr:to>
      <xdr:col>4</xdr:col>
      <xdr:colOff>155575</xdr:colOff>
      <xdr:row>78</xdr:row>
      <xdr:rowOff>75070</xdr:rowOff>
    </xdr:to>
    <xdr:cxnSp macro="">
      <xdr:nvCxnSpPr>
        <xdr:cNvPr id="181" name="直線コネクタ 180"/>
        <xdr:cNvCxnSpPr/>
      </xdr:nvCxnSpPr>
      <xdr:spPr>
        <a:xfrm flipV="1">
          <a:off x="2019300" y="13403689"/>
          <a:ext cx="8890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2" name="フローチャート : 判断 181"/>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3" name="テキスト ボックス 182"/>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75070</xdr:rowOff>
    </xdr:from>
    <xdr:to>
      <xdr:col>2</xdr:col>
      <xdr:colOff>638175</xdr:colOff>
      <xdr:row>78</xdr:row>
      <xdr:rowOff>86716</xdr:rowOff>
    </xdr:to>
    <xdr:cxnSp macro="">
      <xdr:nvCxnSpPr>
        <xdr:cNvPr id="184" name="直線コネクタ 183"/>
        <xdr:cNvCxnSpPr/>
      </xdr:nvCxnSpPr>
      <xdr:spPr>
        <a:xfrm flipV="1">
          <a:off x="1130300" y="13448170"/>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5" name="フローチャート : 判断 184"/>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6" name="テキスト ボックス 185"/>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7" name="フローチャート : 判断 186"/>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88" name="テキスト ボックス 187"/>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95205</xdr:rowOff>
    </xdr:from>
    <xdr:to>
      <xdr:col>6</xdr:col>
      <xdr:colOff>561975</xdr:colOff>
      <xdr:row>78</xdr:row>
      <xdr:rowOff>25355</xdr:rowOff>
    </xdr:to>
    <xdr:sp macro="" textlink="">
      <xdr:nvSpPr>
        <xdr:cNvPr id="194" name="円/楕円 193"/>
        <xdr:cNvSpPr/>
      </xdr:nvSpPr>
      <xdr:spPr>
        <a:xfrm>
          <a:off x="4584700" y="132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73632</xdr:rowOff>
    </xdr:from>
    <xdr:ext cx="599010" cy="259045"/>
    <xdr:sp macro="" textlink="">
      <xdr:nvSpPr>
        <xdr:cNvPr id="195" name="民生費該当値テキスト"/>
        <xdr:cNvSpPr txBox="1"/>
      </xdr:nvSpPr>
      <xdr:spPr>
        <a:xfrm>
          <a:off x="4686300" y="1327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111618</xdr:rowOff>
    </xdr:from>
    <xdr:to>
      <xdr:col>5</xdr:col>
      <xdr:colOff>409575</xdr:colOff>
      <xdr:row>78</xdr:row>
      <xdr:rowOff>41768</xdr:rowOff>
    </xdr:to>
    <xdr:sp macro="" textlink="">
      <xdr:nvSpPr>
        <xdr:cNvPr id="196" name="円/楕円 195"/>
        <xdr:cNvSpPr/>
      </xdr:nvSpPr>
      <xdr:spPr>
        <a:xfrm>
          <a:off x="3746500" y="133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32895</xdr:rowOff>
    </xdr:from>
    <xdr:ext cx="599010" cy="259045"/>
    <xdr:sp macro="" textlink="">
      <xdr:nvSpPr>
        <xdr:cNvPr id="197" name="テキスト ボックス 196"/>
        <xdr:cNvSpPr txBox="1"/>
      </xdr:nvSpPr>
      <xdr:spPr>
        <a:xfrm>
          <a:off x="3497794" y="1340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151239</xdr:rowOff>
    </xdr:from>
    <xdr:to>
      <xdr:col>4</xdr:col>
      <xdr:colOff>206375</xdr:colOff>
      <xdr:row>78</xdr:row>
      <xdr:rowOff>81389</xdr:rowOff>
    </xdr:to>
    <xdr:sp macro="" textlink="">
      <xdr:nvSpPr>
        <xdr:cNvPr id="198" name="円/楕円 197"/>
        <xdr:cNvSpPr/>
      </xdr:nvSpPr>
      <xdr:spPr>
        <a:xfrm>
          <a:off x="2857500" y="133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72516</xdr:rowOff>
    </xdr:from>
    <xdr:ext cx="599010" cy="259045"/>
    <xdr:sp macro="" textlink="">
      <xdr:nvSpPr>
        <xdr:cNvPr id="199" name="テキスト ボックス 198"/>
        <xdr:cNvSpPr txBox="1"/>
      </xdr:nvSpPr>
      <xdr:spPr>
        <a:xfrm>
          <a:off x="2608794" y="1344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24270</xdr:rowOff>
    </xdr:from>
    <xdr:to>
      <xdr:col>3</xdr:col>
      <xdr:colOff>3175</xdr:colOff>
      <xdr:row>78</xdr:row>
      <xdr:rowOff>125870</xdr:rowOff>
    </xdr:to>
    <xdr:sp macro="" textlink="">
      <xdr:nvSpPr>
        <xdr:cNvPr id="200" name="円/楕円 199"/>
        <xdr:cNvSpPr/>
      </xdr:nvSpPr>
      <xdr:spPr>
        <a:xfrm>
          <a:off x="1968500" y="133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116997</xdr:rowOff>
    </xdr:from>
    <xdr:ext cx="599010" cy="259045"/>
    <xdr:sp macro="" textlink="">
      <xdr:nvSpPr>
        <xdr:cNvPr id="201" name="テキスト ボックス 200"/>
        <xdr:cNvSpPr txBox="1"/>
      </xdr:nvSpPr>
      <xdr:spPr>
        <a:xfrm>
          <a:off x="1719794" y="134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35916</xdr:rowOff>
    </xdr:from>
    <xdr:to>
      <xdr:col>1</xdr:col>
      <xdr:colOff>485775</xdr:colOff>
      <xdr:row>78</xdr:row>
      <xdr:rowOff>137516</xdr:rowOff>
    </xdr:to>
    <xdr:sp macro="" textlink="">
      <xdr:nvSpPr>
        <xdr:cNvPr id="202" name="円/楕円 201"/>
        <xdr:cNvSpPr/>
      </xdr:nvSpPr>
      <xdr:spPr>
        <a:xfrm>
          <a:off x="1079500" y="134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128643</xdr:rowOff>
    </xdr:from>
    <xdr:ext cx="599010" cy="259045"/>
    <xdr:sp macro="" textlink="">
      <xdr:nvSpPr>
        <xdr:cNvPr id="203" name="テキスト ボックス 202"/>
        <xdr:cNvSpPr txBox="1"/>
      </xdr:nvSpPr>
      <xdr:spPr>
        <a:xfrm>
          <a:off x="830794" y="1350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28" name="直線コネクタ 227"/>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29"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0" name="直線コネクタ 229"/>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1"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2" name="直線コネクタ 231"/>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3569</xdr:rowOff>
    </xdr:from>
    <xdr:to>
      <xdr:col>6</xdr:col>
      <xdr:colOff>511175</xdr:colOff>
      <xdr:row>94</xdr:row>
      <xdr:rowOff>10161</xdr:rowOff>
    </xdr:to>
    <xdr:cxnSp macro="">
      <xdr:nvCxnSpPr>
        <xdr:cNvPr id="233" name="直線コネクタ 232"/>
        <xdr:cNvCxnSpPr/>
      </xdr:nvCxnSpPr>
      <xdr:spPr>
        <a:xfrm flipV="1">
          <a:off x="3797300" y="16119869"/>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4"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5" name="フローチャート : 判断 234"/>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10161</xdr:rowOff>
    </xdr:from>
    <xdr:to>
      <xdr:col>5</xdr:col>
      <xdr:colOff>358775</xdr:colOff>
      <xdr:row>94</xdr:row>
      <xdr:rowOff>64643</xdr:rowOff>
    </xdr:to>
    <xdr:cxnSp macro="">
      <xdr:nvCxnSpPr>
        <xdr:cNvPr id="236" name="直線コネクタ 235"/>
        <xdr:cNvCxnSpPr/>
      </xdr:nvCxnSpPr>
      <xdr:spPr>
        <a:xfrm flipV="1">
          <a:off x="2908300" y="16126461"/>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7" name="フローチャート : 判断 236"/>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38" name="テキスト ボックス 237"/>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17208</xdr:rowOff>
    </xdr:from>
    <xdr:to>
      <xdr:col>4</xdr:col>
      <xdr:colOff>155575</xdr:colOff>
      <xdr:row>94</xdr:row>
      <xdr:rowOff>64643</xdr:rowOff>
    </xdr:to>
    <xdr:cxnSp macro="">
      <xdr:nvCxnSpPr>
        <xdr:cNvPr id="239" name="直線コネクタ 238"/>
        <xdr:cNvCxnSpPr/>
      </xdr:nvCxnSpPr>
      <xdr:spPr>
        <a:xfrm>
          <a:off x="2019300" y="16133508"/>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0" name="フローチャート : 判断 239"/>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1" name="テキスト ボックス 240"/>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83083</xdr:rowOff>
    </xdr:from>
    <xdr:to>
      <xdr:col>2</xdr:col>
      <xdr:colOff>638175</xdr:colOff>
      <xdr:row>94</xdr:row>
      <xdr:rowOff>17208</xdr:rowOff>
    </xdr:to>
    <xdr:cxnSp macro="">
      <xdr:nvCxnSpPr>
        <xdr:cNvPr id="242" name="直線コネクタ 241"/>
        <xdr:cNvCxnSpPr/>
      </xdr:nvCxnSpPr>
      <xdr:spPr>
        <a:xfrm>
          <a:off x="1130300" y="15856483"/>
          <a:ext cx="889000" cy="2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3" name="フローチャート : 判断 242"/>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4" name="テキスト ボックス 243"/>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5" name="フローチャート : 判断 244"/>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6" name="テキスト ボックス 245"/>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124219</xdr:rowOff>
    </xdr:from>
    <xdr:to>
      <xdr:col>6</xdr:col>
      <xdr:colOff>561975</xdr:colOff>
      <xdr:row>94</xdr:row>
      <xdr:rowOff>54369</xdr:rowOff>
    </xdr:to>
    <xdr:sp macro="" textlink="">
      <xdr:nvSpPr>
        <xdr:cNvPr id="252" name="円/楕円 251"/>
        <xdr:cNvSpPr/>
      </xdr:nvSpPr>
      <xdr:spPr>
        <a:xfrm>
          <a:off x="4584700" y="160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147096</xdr:rowOff>
    </xdr:from>
    <xdr:ext cx="534377" cy="259045"/>
    <xdr:sp macro="" textlink="">
      <xdr:nvSpPr>
        <xdr:cNvPr id="253" name="衛生費該当値テキスト"/>
        <xdr:cNvSpPr txBox="1"/>
      </xdr:nvSpPr>
      <xdr:spPr>
        <a:xfrm>
          <a:off x="4686300" y="159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130811</xdr:rowOff>
    </xdr:from>
    <xdr:to>
      <xdr:col>5</xdr:col>
      <xdr:colOff>409575</xdr:colOff>
      <xdr:row>94</xdr:row>
      <xdr:rowOff>60961</xdr:rowOff>
    </xdr:to>
    <xdr:sp macro="" textlink="">
      <xdr:nvSpPr>
        <xdr:cNvPr id="254" name="円/楕円 253"/>
        <xdr:cNvSpPr/>
      </xdr:nvSpPr>
      <xdr:spPr>
        <a:xfrm>
          <a:off x="3746500" y="160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77488</xdr:rowOff>
    </xdr:from>
    <xdr:ext cx="534377" cy="259045"/>
    <xdr:sp macro="" textlink="">
      <xdr:nvSpPr>
        <xdr:cNvPr id="255" name="テキスト ボックス 254"/>
        <xdr:cNvSpPr txBox="1"/>
      </xdr:nvSpPr>
      <xdr:spPr>
        <a:xfrm>
          <a:off x="3530111" y="158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13843</xdr:rowOff>
    </xdr:from>
    <xdr:to>
      <xdr:col>4</xdr:col>
      <xdr:colOff>206375</xdr:colOff>
      <xdr:row>94</xdr:row>
      <xdr:rowOff>115443</xdr:rowOff>
    </xdr:to>
    <xdr:sp macro="" textlink="">
      <xdr:nvSpPr>
        <xdr:cNvPr id="256" name="円/楕円 255"/>
        <xdr:cNvSpPr/>
      </xdr:nvSpPr>
      <xdr:spPr>
        <a:xfrm>
          <a:off x="2857500" y="16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131970</xdr:rowOff>
    </xdr:from>
    <xdr:ext cx="534377" cy="259045"/>
    <xdr:sp macro="" textlink="">
      <xdr:nvSpPr>
        <xdr:cNvPr id="257" name="テキスト ボックス 256"/>
        <xdr:cNvSpPr txBox="1"/>
      </xdr:nvSpPr>
      <xdr:spPr>
        <a:xfrm>
          <a:off x="2641111" y="159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137858</xdr:rowOff>
    </xdr:from>
    <xdr:to>
      <xdr:col>3</xdr:col>
      <xdr:colOff>3175</xdr:colOff>
      <xdr:row>94</xdr:row>
      <xdr:rowOff>68008</xdr:rowOff>
    </xdr:to>
    <xdr:sp macro="" textlink="">
      <xdr:nvSpPr>
        <xdr:cNvPr id="258" name="円/楕円 257"/>
        <xdr:cNvSpPr/>
      </xdr:nvSpPr>
      <xdr:spPr>
        <a:xfrm>
          <a:off x="1968500" y="160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84535</xdr:rowOff>
    </xdr:from>
    <xdr:ext cx="534377" cy="259045"/>
    <xdr:sp macro="" textlink="">
      <xdr:nvSpPr>
        <xdr:cNvPr id="259" name="テキスト ボックス 258"/>
        <xdr:cNvSpPr txBox="1"/>
      </xdr:nvSpPr>
      <xdr:spPr>
        <a:xfrm>
          <a:off x="1752111" y="158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32283</xdr:rowOff>
    </xdr:from>
    <xdr:to>
      <xdr:col>1</xdr:col>
      <xdr:colOff>485775</xdr:colOff>
      <xdr:row>92</xdr:row>
      <xdr:rowOff>133883</xdr:rowOff>
    </xdr:to>
    <xdr:sp macro="" textlink="">
      <xdr:nvSpPr>
        <xdr:cNvPr id="260" name="円/楕円 259"/>
        <xdr:cNvSpPr/>
      </xdr:nvSpPr>
      <xdr:spPr>
        <a:xfrm>
          <a:off x="1079500" y="158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150410</xdr:rowOff>
    </xdr:from>
    <xdr:ext cx="534377" cy="259045"/>
    <xdr:sp macro="" textlink="">
      <xdr:nvSpPr>
        <xdr:cNvPr id="261" name="テキスト ボックス 260"/>
        <xdr:cNvSpPr txBox="1"/>
      </xdr:nvSpPr>
      <xdr:spPr>
        <a:xfrm>
          <a:off x="863111" y="155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3" name="直線コネクタ 282"/>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4"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5" name="直線コネクタ 284"/>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6"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7" name="直線コネクタ 286"/>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120040</xdr:rowOff>
    </xdr:from>
    <xdr:to>
      <xdr:col>15</xdr:col>
      <xdr:colOff>180975</xdr:colOff>
      <xdr:row>35</xdr:row>
      <xdr:rowOff>122326</xdr:rowOff>
    </xdr:to>
    <xdr:cxnSp macro="">
      <xdr:nvCxnSpPr>
        <xdr:cNvPr id="288" name="直線コネクタ 287"/>
        <xdr:cNvCxnSpPr/>
      </xdr:nvCxnSpPr>
      <xdr:spPr>
        <a:xfrm flipV="1">
          <a:off x="9639300" y="594934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89"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0" name="フローチャート : 判断 289"/>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146558</xdr:rowOff>
    </xdr:from>
    <xdr:to>
      <xdr:col>14</xdr:col>
      <xdr:colOff>28575</xdr:colOff>
      <xdr:row>35</xdr:row>
      <xdr:rowOff>122326</xdr:rowOff>
    </xdr:to>
    <xdr:cxnSp macro="">
      <xdr:nvCxnSpPr>
        <xdr:cNvPr id="291" name="直線コネクタ 290"/>
        <xdr:cNvCxnSpPr/>
      </xdr:nvCxnSpPr>
      <xdr:spPr>
        <a:xfrm>
          <a:off x="8750300" y="5975858"/>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2" name="フローチャート : 判断 291"/>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3" name="テキスト ボックス 292"/>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49631</xdr:rowOff>
    </xdr:from>
    <xdr:to>
      <xdr:col>12</xdr:col>
      <xdr:colOff>511175</xdr:colOff>
      <xdr:row>34</xdr:row>
      <xdr:rowOff>146558</xdr:rowOff>
    </xdr:to>
    <xdr:cxnSp macro="">
      <xdr:nvCxnSpPr>
        <xdr:cNvPr id="294" name="直線コネクタ 293"/>
        <xdr:cNvCxnSpPr/>
      </xdr:nvCxnSpPr>
      <xdr:spPr>
        <a:xfrm>
          <a:off x="7861300" y="5878931"/>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5" name="フローチャート : 判断 294"/>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6" name="テキスト ボックス 295"/>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130099</xdr:rowOff>
    </xdr:from>
    <xdr:to>
      <xdr:col>11</xdr:col>
      <xdr:colOff>307975</xdr:colOff>
      <xdr:row>34</xdr:row>
      <xdr:rowOff>49631</xdr:rowOff>
    </xdr:to>
    <xdr:cxnSp macro="">
      <xdr:nvCxnSpPr>
        <xdr:cNvPr id="297" name="直線コネクタ 296"/>
        <xdr:cNvCxnSpPr/>
      </xdr:nvCxnSpPr>
      <xdr:spPr>
        <a:xfrm>
          <a:off x="6972300" y="5787949"/>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298" name="フローチャート : 判断 297"/>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299" name="テキスト ボックス 298"/>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0" name="フローチャート : 判断 299"/>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1" name="テキスト ボックス 300"/>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69240</xdr:rowOff>
    </xdr:from>
    <xdr:to>
      <xdr:col>15</xdr:col>
      <xdr:colOff>231775</xdr:colOff>
      <xdr:row>34</xdr:row>
      <xdr:rowOff>170840</xdr:rowOff>
    </xdr:to>
    <xdr:sp macro="" textlink="">
      <xdr:nvSpPr>
        <xdr:cNvPr id="307" name="円/楕円 306"/>
        <xdr:cNvSpPr/>
      </xdr:nvSpPr>
      <xdr:spPr>
        <a:xfrm>
          <a:off x="104267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92117</xdr:rowOff>
    </xdr:from>
    <xdr:ext cx="469744" cy="259045"/>
    <xdr:sp macro="" textlink="">
      <xdr:nvSpPr>
        <xdr:cNvPr id="308" name="労働費該当値テキスト"/>
        <xdr:cNvSpPr txBox="1"/>
      </xdr:nvSpPr>
      <xdr:spPr>
        <a:xfrm>
          <a:off x="10528300" y="57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71526</xdr:rowOff>
    </xdr:from>
    <xdr:to>
      <xdr:col>14</xdr:col>
      <xdr:colOff>79375</xdr:colOff>
      <xdr:row>36</xdr:row>
      <xdr:rowOff>1676</xdr:rowOff>
    </xdr:to>
    <xdr:sp macro="" textlink="">
      <xdr:nvSpPr>
        <xdr:cNvPr id="309" name="円/楕円 308"/>
        <xdr:cNvSpPr/>
      </xdr:nvSpPr>
      <xdr:spPr>
        <a:xfrm>
          <a:off x="9588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18203</xdr:rowOff>
    </xdr:from>
    <xdr:ext cx="469744" cy="259045"/>
    <xdr:sp macro="" textlink="">
      <xdr:nvSpPr>
        <xdr:cNvPr id="310" name="テキスト ボックス 309"/>
        <xdr:cNvSpPr txBox="1"/>
      </xdr:nvSpPr>
      <xdr:spPr>
        <a:xfrm>
          <a:off x="9404427"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95758</xdr:rowOff>
    </xdr:from>
    <xdr:to>
      <xdr:col>12</xdr:col>
      <xdr:colOff>561975</xdr:colOff>
      <xdr:row>35</xdr:row>
      <xdr:rowOff>25908</xdr:rowOff>
    </xdr:to>
    <xdr:sp macro="" textlink="">
      <xdr:nvSpPr>
        <xdr:cNvPr id="311" name="円/楕円 310"/>
        <xdr:cNvSpPr/>
      </xdr:nvSpPr>
      <xdr:spPr>
        <a:xfrm>
          <a:off x="869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42435</xdr:rowOff>
    </xdr:from>
    <xdr:ext cx="469744" cy="259045"/>
    <xdr:sp macro="" textlink="">
      <xdr:nvSpPr>
        <xdr:cNvPr id="312" name="テキスト ボックス 311"/>
        <xdr:cNvSpPr txBox="1"/>
      </xdr:nvSpPr>
      <xdr:spPr>
        <a:xfrm>
          <a:off x="8515427"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170281</xdr:rowOff>
    </xdr:from>
    <xdr:to>
      <xdr:col>11</xdr:col>
      <xdr:colOff>358775</xdr:colOff>
      <xdr:row>34</xdr:row>
      <xdr:rowOff>100431</xdr:rowOff>
    </xdr:to>
    <xdr:sp macro="" textlink="">
      <xdr:nvSpPr>
        <xdr:cNvPr id="313" name="円/楕円 312"/>
        <xdr:cNvSpPr/>
      </xdr:nvSpPr>
      <xdr:spPr>
        <a:xfrm>
          <a:off x="7810500" y="58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116958</xdr:rowOff>
    </xdr:from>
    <xdr:ext cx="469744" cy="259045"/>
    <xdr:sp macro="" textlink="">
      <xdr:nvSpPr>
        <xdr:cNvPr id="314" name="テキスト ボックス 313"/>
        <xdr:cNvSpPr txBox="1"/>
      </xdr:nvSpPr>
      <xdr:spPr>
        <a:xfrm>
          <a:off x="7626427" y="5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79299</xdr:rowOff>
    </xdr:from>
    <xdr:to>
      <xdr:col>10</xdr:col>
      <xdr:colOff>155575</xdr:colOff>
      <xdr:row>34</xdr:row>
      <xdr:rowOff>9449</xdr:rowOff>
    </xdr:to>
    <xdr:sp macro="" textlink="">
      <xdr:nvSpPr>
        <xdr:cNvPr id="315" name="円/楕円 314"/>
        <xdr:cNvSpPr/>
      </xdr:nvSpPr>
      <xdr:spPr>
        <a:xfrm>
          <a:off x="6921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25976</xdr:rowOff>
    </xdr:from>
    <xdr:ext cx="469744" cy="259045"/>
    <xdr:sp macro="" textlink="">
      <xdr:nvSpPr>
        <xdr:cNvPr id="316" name="テキスト ボックス 315"/>
        <xdr:cNvSpPr txBox="1"/>
      </xdr:nvSpPr>
      <xdr:spPr>
        <a:xfrm>
          <a:off x="6737427"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0" name="直線コネクタ 339"/>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1"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2" name="直線コネクタ 341"/>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3"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4" name="直線コネクタ 343"/>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73634</xdr:rowOff>
    </xdr:from>
    <xdr:to>
      <xdr:col>15</xdr:col>
      <xdr:colOff>180975</xdr:colOff>
      <xdr:row>58</xdr:row>
      <xdr:rowOff>132080</xdr:rowOff>
    </xdr:to>
    <xdr:cxnSp macro="">
      <xdr:nvCxnSpPr>
        <xdr:cNvPr id="345" name="直線コネクタ 344"/>
        <xdr:cNvCxnSpPr/>
      </xdr:nvCxnSpPr>
      <xdr:spPr>
        <a:xfrm>
          <a:off x="9639300" y="10017734"/>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6"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7" name="フローチャート : 判断 346"/>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163779</xdr:rowOff>
    </xdr:from>
    <xdr:to>
      <xdr:col>14</xdr:col>
      <xdr:colOff>28575</xdr:colOff>
      <xdr:row>58</xdr:row>
      <xdr:rowOff>73634</xdr:rowOff>
    </xdr:to>
    <xdr:cxnSp macro="">
      <xdr:nvCxnSpPr>
        <xdr:cNvPr id="348" name="直線コネクタ 347"/>
        <xdr:cNvCxnSpPr/>
      </xdr:nvCxnSpPr>
      <xdr:spPr>
        <a:xfrm>
          <a:off x="8750300" y="9936429"/>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49" name="フローチャート : 判断 348"/>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0" name="テキスト ボックス 349"/>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163779</xdr:rowOff>
    </xdr:from>
    <xdr:to>
      <xdr:col>12</xdr:col>
      <xdr:colOff>511175</xdr:colOff>
      <xdr:row>58</xdr:row>
      <xdr:rowOff>76378</xdr:rowOff>
    </xdr:to>
    <xdr:cxnSp macro="">
      <xdr:nvCxnSpPr>
        <xdr:cNvPr id="351" name="直線コネクタ 350"/>
        <xdr:cNvCxnSpPr/>
      </xdr:nvCxnSpPr>
      <xdr:spPr>
        <a:xfrm flipV="1">
          <a:off x="7861300" y="9936429"/>
          <a:ext cx="889000" cy="8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2" name="フローチャート : 判断 351"/>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3" name="テキスト ボックス 352"/>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43917</xdr:rowOff>
    </xdr:from>
    <xdr:to>
      <xdr:col>11</xdr:col>
      <xdr:colOff>307975</xdr:colOff>
      <xdr:row>58</xdr:row>
      <xdr:rowOff>76378</xdr:rowOff>
    </xdr:to>
    <xdr:cxnSp macro="">
      <xdr:nvCxnSpPr>
        <xdr:cNvPr id="354" name="直線コネクタ 353"/>
        <xdr:cNvCxnSpPr/>
      </xdr:nvCxnSpPr>
      <xdr:spPr>
        <a:xfrm>
          <a:off x="6972300" y="998801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5" name="フローチャート : 判断 354"/>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6" name="テキスト ボックス 355"/>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7" name="フローチャート : 判断 356"/>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58" name="テキスト ボックス 357"/>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81280</xdr:rowOff>
    </xdr:from>
    <xdr:to>
      <xdr:col>15</xdr:col>
      <xdr:colOff>231775</xdr:colOff>
      <xdr:row>59</xdr:row>
      <xdr:rowOff>11430</xdr:rowOff>
    </xdr:to>
    <xdr:sp macro="" textlink="">
      <xdr:nvSpPr>
        <xdr:cNvPr id="364" name="円/楕円 363"/>
        <xdr:cNvSpPr/>
      </xdr:nvSpPr>
      <xdr:spPr>
        <a:xfrm>
          <a:off x="104267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167657</xdr:rowOff>
    </xdr:from>
    <xdr:ext cx="469744" cy="259045"/>
    <xdr:sp macro="" textlink="">
      <xdr:nvSpPr>
        <xdr:cNvPr id="365" name="農林水産業費該当値テキスト"/>
        <xdr:cNvSpPr txBox="1"/>
      </xdr:nvSpPr>
      <xdr:spPr>
        <a:xfrm>
          <a:off x="10528300" y="994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22834</xdr:rowOff>
    </xdr:from>
    <xdr:to>
      <xdr:col>14</xdr:col>
      <xdr:colOff>79375</xdr:colOff>
      <xdr:row>58</xdr:row>
      <xdr:rowOff>124434</xdr:rowOff>
    </xdr:to>
    <xdr:sp macro="" textlink="">
      <xdr:nvSpPr>
        <xdr:cNvPr id="366" name="円/楕円 365"/>
        <xdr:cNvSpPr/>
      </xdr:nvSpPr>
      <xdr:spPr>
        <a:xfrm>
          <a:off x="9588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115561</xdr:rowOff>
    </xdr:from>
    <xdr:ext cx="469744" cy="259045"/>
    <xdr:sp macro="" textlink="">
      <xdr:nvSpPr>
        <xdr:cNvPr id="367" name="テキスト ボックス 366"/>
        <xdr:cNvSpPr txBox="1"/>
      </xdr:nvSpPr>
      <xdr:spPr>
        <a:xfrm>
          <a:off x="9404427"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112979</xdr:rowOff>
    </xdr:from>
    <xdr:to>
      <xdr:col>12</xdr:col>
      <xdr:colOff>561975</xdr:colOff>
      <xdr:row>58</xdr:row>
      <xdr:rowOff>43129</xdr:rowOff>
    </xdr:to>
    <xdr:sp macro="" textlink="">
      <xdr:nvSpPr>
        <xdr:cNvPr id="368" name="円/楕円 367"/>
        <xdr:cNvSpPr/>
      </xdr:nvSpPr>
      <xdr:spPr>
        <a:xfrm>
          <a:off x="8699500" y="98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34256</xdr:rowOff>
    </xdr:from>
    <xdr:ext cx="469744" cy="259045"/>
    <xdr:sp macro="" textlink="">
      <xdr:nvSpPr>
        <xdr:cNvPr id="369" name="テキスト ボックス 368"/>
        <xdr:cNvSpPr txBox="1"/>
      </xdr:nvSpPr>
      <xdr:spPr>
        <a:xfrm>
          <a:off x="8515427" y="997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25578</xdr:rowOff>
    </xdr:from>
    <xdr:to>
      <xdr:col>11</xdr:col>
      <xdr:colOff>358775</xdr:colOff>
      <xdr:row>58</xdr:row>
      <xdr:rowOff>127178</xdr:rowOff>
    </xdr:to>
    <xdr:sp macro="" textlink="">
      <xdr:nvSpPr>
        <xdr:cNvPr id="370" name="円/楕円 369"/>
        <xdr:cNvSpPr/>
      </xdr:nvSpPr>
      <xdr:spPr>
        <a:xfrm>
          <a:off x="7810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118305</xdr:rowOff>
    </xdr:from>
    <xdr:ext cx="469744" cy="259045"/>
    <xdr:sp macro="" textlink="">
      <xdr:nvSpPr>
        <xdr:cNvPr id="371" name="テキスト ボックス 370"/>
        <xdr:cNvSpPr txBox="1"/>
      </xdr:nvSpPr>
      <xdr:spPr>
        <a:xfrm>
          <a:off x="7626427" y="100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164567</xdr:rowOff>
    </xdr:from>
    <xdr:to>
      <xdr:col>10</xdr:col>
      <xdr:colOff>155575</xdr:colOff>
      <xdr:row>58</xdr:row>
      <xdr:rowOff>94717</xdr:rowOff>
    </xdr:to>
    <xdr:sp macro="" textlink="">
      <xdr:nvSpPr>
        <xdr:cNvPr id="372" name="円/楕円 371"/>
        <xdr:cNvSpPr/>
      </xdr:nvSpPr>
      <xdr:spPr>
        <a:xfrm>
          <a:off x="6921500" y="9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85844</xdr:rowOff>
    </xdr:from>
    <xdr:ext cx="469744" cy="259045"/>
    <xdr:sp macro="" textlink="">
      <xdr:nvSpPr>
        <xdr:cNvPr id="373" name="テキスト ボックス 372"/>
        <xdr:cNvSpPr txBox="1"/>
      </xdr:nvSpPr>
      <xdr:spPr>
        <a:xfrm>
          <a:off x="6737427" y="1002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7" name="直線コネクタ 396"/>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398"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399" name="直線コネクタ 398"/>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0"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1" name="直線コネクタ 400"/>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154026</xdr:rowOff>
    </xdr:from>
    <xdr:to>
      <xdr:col>15</xdr:col>
      <xdr:colOff>180975</xdr:colOff>
      <xdr:row>78</xdr:row>
      <xdr:rowOff>38278</xdr:rowOff>
    </xdr:to>
    <xdr:cxnSp macro="">
      <xdr:nvCxnSpPr>
        <xdr:cNvPr id="402" name="直線コネクタ 401"/>
        <xdr:cNvCxnSpPr/>
      </xdr:nvCxnSpPr>
      <xdr:spPr>
        <a:xfrm>
          <a:off x="9639300" y="13355676"/>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3"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4" name="フローチャート : 判断 403"/>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145186</xdr:rowOff>
    </xdr:from>
    <xdr:to>
      <xdr:col>14</xdr:col>
      <xdr:colOff>28575</xdr:colOff>
      <xdr:row>77</xdr:row>
      <xdr:rowOff>154026</xdr:rowOff>
    </xdr:to>
    <xdr:cxnSp macro="">
      <xdr:nvCxnSpPr>
        <xdr:cNvPr id="405" name="直線コネクタ 404"/>
        <xdr:cNvCxnSpPr/>
      </xdr:nvCxnSpPr>
      <xdr:spPr>
        <a:xfrm>
          <a:off x="8750300" y="13346836"/>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6" name="フローチャート : 判断 405"/>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7" name="テキスト ボックス 406"/>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99543</xdr:rowOff>
    </xdr:from>
    <xdr:to>
      <xdr:col>12</xdr:col>
      <xdr:colOff>511175</xdr:colOff>
      <xdr:row>77</xdr:row>
      <xdr:rowOff>145186</xdr:rowOff>
    </xdr:to>
    <xdr:cxnSp macro="">
      <xdr:nvCxnSpPr>
        <xdr:cNvPr id="408" name="直線コネクタ 407"/>
        <xdr:cNvCxnSpPr/>
      </xdr:nvCxnSpPr>
      <xdr:spPr>
        <a:xfrm>
          <a:off x="7861300" y="13301193"/>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09" name="フローチャート : 判断 408"/>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0" name="テキスト ボックス 409"/>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99543</xdr:rowOff>
    </xdr:from>
    <xdr:to>
      <xdr:col>11</xdr:col>
      <xdr:colOff>307975</xdr:colOff>
      <xdr:row>77</xdr:row>
      <xdr:rowOff>99924</xdr:rowOff>
    </xdr:to>
    <xdr:cxnSp macro="">
      <xdr:nvCxnSpPr>
        <xdr:cNvPr id="411" name="直線コネクタ 410"/>
        <xdr:cNvCxnSpPr/>
      </xdr:nvCxnSpPr>
      <xdr:spPr>
        <a:xfrm flipV="1">
          <a:off x="6972300" y="133011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2" name="フローチャート : 判断 411"/>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3" name="テキスト ボックス 412"/>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4" name="フローチャート : 判断 413"/>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5" name="テキスト ボックス 414"/>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158928</xdr:rowOff>
    </xdr:from>
    <xdr:to>
      <xdr:col>15</xdr:col>
      <xdr:colOff>231775</xdr:colOff>
      <xdr:row>78</xdr:row>
      <xdr:rowOff>89078</xdr:rowOff>
    </xdr:to>
    <xdr:sp macro="" textlink="">
      <xdr:nvSpPr>
        <xdr:cNvPr id="421" name="円/楕円 420"/>
        <xdr:cNvSpPr/>
      </xdr:nvSpPr>
      <xdr:spPr>
        <a:xfrm>
          <a:off x="104267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137355</xdr:rowOff>
    </xdr:from>
    <xdr:ext cx="469744" cy="259045"/>
    <xdr:sp macro="" textlink="">
      <xdr:nvSpPr>
        <xdr:cNvPr id="422" name="商工費該当値テキスト"/>
        <xdr:cNvSpPr txBox="1"/>
      </xdr:nvSpPr>
      <xdr:spPr>
        <a:xfrm>
          <a:off x="10528300"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103226</xdr:rowOff>
    </xdr:from>
    <xdr:to>
      <xdr:col>14</xdr:col>
      <xdr:colOff>79375</xdr:colOff>
      <xdr:row>78</xdr:row>
      <xdr:rowOff>33376</xdr:rowOff>
    </xdr:to>
    <xdr:sp macro="" textlink="">
      <xdr:nvSpPr>
        <xdr:cNvPr id="423" name="円/楕円 422"/>
        <xdr:cNvSpPr/>
      </xdr:nvSpPr>
      <xdr:spPr>
        <a:xfrm>
          <a:off x="9588500" y="133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24503</xdr:rowOff>
    </xdr:from>
    <xdr:ext cx="469744" cy="259045"/>
    <xdr:sp macro="" textlink="">
      <xdr:nvSpPr>
        <xdr:cNvPr id="424" name="テキスト ボックス 423"/>
        <xdr:cNvSpPr txBox="1"/>
      </xdr:nvSpPr>
      <xdr:spPr>
        <a:xfrm>
          <a:off x="9404427" y="133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94386</xdr:rowOff>
    </xdr:from>
    <xdr:to>
      <xdr:col>12</xdr:col>
      <xdr:colOff>561975</xdr:colOff>
      <xdr:row>78</xdr:row>
      <xdr:rowOff>24536</xdr:rowOff>
    </xdr:to>
    <xdr:sp macro="" textlink="">
      <xdr:nvSpPr>
        <xdr:cNvPr id="425" name="円/楕円 424"/>
        <xdr:cNvSpPr/>
      </xdr:nvSpPr>
      <xdr:spPr>
        <a:xfrm>
          <a:off x="8699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15663</xdr:rowOff>
    </xdr:from>
    <xdr:ext cx="469744" cy="259045"/>
    <xdr:sp macro="" textlink="">
      <xdr:nvSpPr>
        <xdr:cNvPr id="426" name="テキスト ボックス 425"/>
        <xdr:cNvSpPr txBox="1"/>
      </xdr:nvSpPr>
      <xdr:spPr>
        <a:xfrm>
          <a:off x="8515427"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48743</xdr:rowOff>
    </xdr:from>
    <xdr:to>
      <xdr:col>11</xdr:col>
      <xdr:colOff>358775</xdr:colOff>
      <xdr:row>77</xdr:row>
      <xdr:rowOff>150343</xdr:rowOff>
    </xdr:to>
    <xdr:sp macro="" textlink="">
      <xdr:nvSpPr>
        <xdr:cNvPr id="427" name="円/楕円 426"/>
        <xdr:cNvSpPr/>
      </xdr:nvSpPr>
      <xdr:spPr>
        <a:xfrm>
          <a:off x="7810500" y="132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141470</xdr:rowOff>
    </xdr:from>
    <xdr:ext cx="469744" cy="259045"/>
    <xdr:sp macro="" textlink="">
      <xdr:nvSpPr>
        <xdr:cNvPr id="428" name="テキスト ボックス 427"/>
        <xdr:cNvSpPr txBox="1"/>
      </xdr:nvSpPr>
      <xdr:spPr>
        <a:xfrm>
          <a:off x="7626427" y="133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49124</xdr:rowOff>
    </xdr:from>
    <xdr:to>
      <xdr:col>10</xdr:col>
      <xdr:colOff>155575</xdr:colOff>
      <xdr:row>77</xdr:row>
      <xdr:rowOff>150724</xdr:rowOff>
    </xdr:to>
    <xdr:sp macro="" textlink="">
      <xdr:nvSpPr>
        <xdr:cNvPr id="429" name="円/楕円 428"/>
        <xdr:cNvSpPr/>
      </xdr:nvSpPr>
      <xdr:spPr>
        <a:xfrm>
          <a:off x="69215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141851</xdr:rowOff>
    </xdr:from>
    <xdr:ext cx="469744" cy="259045"/>
    <xdr:sp macro="" textlink="">
      <xdr:nvSpPr>
        <xdr:cNvPr id="430" name="テキスト ボックス 429"/>
        <xdr:cNvSpPr txBox="1"/>
      </xdr:nvSpPr>
      <xdr:spPr>
        <a:xfrm>
          <a:off x="6737427" y="133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3" name="直線コネクタ 452"/>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4"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5" name="直線コネクタ 454"/>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6"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7" name="直線コネクタ 456"/>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166446</xdr:rowOff>
    </xdr:from>
    <xdr:to>
      <xdr:col>15</xdr:col>
      <xdr:colOff>180975</xdr:colOff>
      <xdr:row>96</xdr:row>
      <xdr:rowOff>48808</xdr:rowOff>
    </xdr:to>
    <xdr:cxnSp macro="">
      <xdr:nvCxnSpPr>
        <xdr:cNvPr id="458" name="直線コネクタ 457"/>
        <xdr:cNvCxnSpPr/>
      </xdr:nvCxnSpPr>
      <xdr:spPr>
        <a:xfrm>
          <a:off x="9639300" y="16454196"/>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59"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0" name="フローチャート : 判断 459"/>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143770</xdr:rowOff>
    </xdr:from>
    <xdr:to>
      <xdr:col>14</xdr:col>
      <xdr:colOff>28575</xdr:colOff>
      <xdr:row>95</xdr:row>
      <xdr:rowOff>166446</xdr:rowOff>
    </xdr:to>
    <xdr:cxnSp macro="">
      <xdr:nvCxnSpPr>
        <xdr:cNvPr id="461" name="直線コネクタ 460"/>
        <xdr:cNvCxnSpPr/>
      </xdr:nvCxnSpPr>
      <xdr:spPr>
        <a:xfrm>
          <a:off x="8750300" y="16431520"/>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2" name="フローチャート : 判断 461"/>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3" name="テキスト ボックス 462"/>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143770</xdr:rowOff>
    </xdr:from>
    <xdr:to>
      <xdr:col>12</xdr:col>
      <xdr:colOff>511175</xdr:colOff>
      <xdr:row>96</xdr:row>
      <xdr:rowOff>98941</xdr:rowOff>
    </xdr:to>
    <xdr:cxnSp macro="">
      <xdr:nvCxnSpPr>
        <xdr:cNvPr id="464" name="直線コネクタ 463"/>
        <xdr:cNvCxnSpPr/>
      </xdr:nvCxnSpPr>
      <xdr:spPr>
        <a:xfrm flipV="1">
          <a:off x="7861300" y="16431520"/>
          <a:ext cx="889000" cy="1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5" name="フローチャート : 判断 464"/>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6" name="テキスト ボックス 465"/>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71898</xdr:rowOff>
    </xdr:from>
    <xdr:to>
      <xdr:col>11</xdr:col>
      <xdr:colOff>307975</xdr:colOff>
      <xdr:row>96</xdr:row>
      <xdr:rowOff>98941</xdr:rowOff>
    </xdr:to>
    <xdr:cxnSp macro="">
      <xdr:nvCxnSpPr>
        <xdr:cNvPr id="467" name="直線コネクタ 466"/>
        <xdr:cNvCxnSpPr/>
      </xdr:nvCxnSpPr>
      <xdr:spPr>
        <a:xfrm>
          <a:off x="6972300" y="16531098"/>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68" name="フローチャート : 判断 467"/>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69" name="テキスト ボックス 468"/>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0" name="フローチャート : 判断 469"/>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1" name="テキスト ボックス 470"/>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169458</xdr:rowOff>
    </xdr:from>
    <xdr:to>
      <xdr:col>15</xdr:col>
      <xdr:colOff>231775</xdr:colOff>
      <xdr:row>96</xdr:row>
      <xdr:rowOff>99608</xdr:rowOff>
    </xdr:to>
    <xdr:sp macro="" textlink="">
      <xdr:nvSpPr>
        <xdr:cNvPr id="477" name="円/楕円 476"/>
        <xdr:cNvSpPr/>
      </xdr:nvSpPr>
      <xdr:spPr>
        <a:xfrm>
          <a:off x="10426700" y="164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20885</xdr:rowOff>
    </xdr:from>
    <xdr:ext cx="534377" cy="259045"/>
    <xdr:sp macro="" textlink="">
      <xdr:nvSpPr>
        <xdr:cNvPr id="478" name="土木費該当値テキスト"/>
        <xdr:cNvSpPr txBox="1"/>
      </xdr:nvSpPr>
      <xdr:spPr>
        <a:xfrm>
          <a:off x="10528300" y="163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115646</xdr:rowOff>
    </xdr:from>
    <xdr:to>
      <xdr:col>14</xdr:col>
      <xdr:colOff>79375</xdr:colOff>
      <xdr:row>96</xdr:row>
      <xdr:rowOff>45796</xdr:rowOff>
    </xdr:to>
    <xdr:sp macro="" textlink="">
      <xdr:nvSpPr>
        <xdr:cNvPr id="479" name="円/楕円 478"/>
        <xdr:cNvSpPr/>
      </xdr:nvSpPr>
      <xdr:spPr>
        <a:xfrm>
          <a:off x="95885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62323</xdr:rowOff>
    </xdr:from>
    <xdr:ext cx="534377" cy="259045"/>
    <xdr:sp macro="" textlink="">
      <xdr:nvSpPr>
        <xdr:cNvPr id="480" name="テキスト ボックス 479"/>
        <xdr:cNvSpPr txBox="1"/>
      </xdr:nvSpPr>
      <xdr:spPr>
        <a:xfrm>
          <a:off x="9372111" y="161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92970</xdr:rowOff>
    </xdr:from>
    <xdr:to>
      <xdr:col>12</xdr:col>
      <xdr:colOff>561975</xdr:colOff>
      <xdr:row>96</xdr:row>
      <xdr:rowOff>23120</xdr:rowOff>
    </xdr:to>
    <xdr:sp macro="" textlink="">
      <xdr:nvSpPr>
        <xdr:cNvPr id="481" name="円/楕円 480"/>
        <xdr:cNvSpPr/>
      </xdr:nvSpPr>
      <xdr:spPr>
        <a:xfrm>
          <a:off x="8699500" y="16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39647</xdr:rowOff>
    </xdr:from>
    <xdr:ext cx="534377" cy="259045"/>
    <xdr:sp macro="" textlink="">
      <xdr:nvSpPr>
        <xdr:cNvPr id="482" name="テキスト ボックス 481"/>
        <xdr:cNvSpPr txBox="1"/>
      </xdr:nvSpPr>
      <xdr:spPr>
        <a:xfrm>
          <a:off x="8483111" y="161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48141</xdr:rowOff>
    </xdr:from>
    <xdr:to>
      <xdr:col>11</xdr:col>
      <xdr:colOff>358775</xdr:colOff>
      <xdr:row>96</xdr:row>
      <xdr:rowOff>149741</xdr:rowOff>
    </xdr:to>
    <xdr:sp macro="" textlink="">
      <xdr:nvSpPr>
        <xdr:cNvPr id="483" name="円/楕円 482"/>
        <xdr:cNvSpPr/>
      </xdr:nvSpPr>
      <xdr:spPr>
        <a:xfrm>
          <a:off x="7810500" y="165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140868</xdr:rowOff>
    </xdr:from>
    <xdr:ext cx="534377" cy="259045"/>
    <xdr:sp macro="" textlink="">
      <xdr:nvSpPr>
        <xdr:cNvPr id="484" name="テキスト ボックス 483"/>
        <xdr:cNvSpPr txBox="1"/>
      </xdr:nvSpPr>
      <xdr:spPr>
        <a:xfrm>
          <a:off x="7594111" y="16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21098</xdr:rowOff>
    </xdr:from>
    <xdr:to>
      <xdr:col>10</xdr:col>
      <xdr:colOff>155575</xdr:colOff>
      <xdr:row>96</xdr:row>
      <xdr:rowOff>122698</xdr:rowOff>
    </xdr:to>
    <xdr:sp macro="" textlink="">
      <xdr:nvSpPr>
        <xdr:cNvPr id="485" name="円/楕円 484"/>
        <xdr:cNvSpPr/>
      </xdr:nvSpPr>
      <xdr:spPr>
        <a:xfrm>
          <a:off x="6921500" y="164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113825</xdr:rowOff>
    </xdr:from>
    <xdr:ext cx="534377" cy="259045"/>
    <xdr:sp macro="" textlink="">
      <xdr:nvSpPr>
        <xdr:cNvPr id="486" name="テキスト ボックス 485"/>
        <xdr:cNvSpPr txBox="1"/>
      </xdr:nvSpPr>
      <xdr:spPr>
        <a:xfrm>
          <a:off x="6705111" y="165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1" name="直線コネクタ 510"/>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2"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3" name="直線コネクタ 512"/>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4"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5" name="直線コネクタ 514"/>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150749</xdr:rowOff>
    </xdr:from>
    <xdr:to>
      <xdr:col>23</xdr:col>
      <xdr:colOff>517525</xdr:colOff>
      <xdr:row>36</xdr:row>
      <xdr:rowOff>11557</xdr:rowOff>
    </xdr:to>
    <xdr:cxnSp macro="">
      <xdr:nvCxnSpPr>
        <xdr:cNvPr id="516" name="直線コネクタ 515"/>
        <xdr:cNvCxnSpPr/>
      </xdr:nvCxnSpPr>
      <xdr:spPr>
        <a:xfrm flipV="1">
          <a:off x="15481300" y="5980049"/>
          <a:ext cx="8382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7"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18" name="フローチャート : 判断 517"/>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19431</xdr:rowOff>
    </xdr:from>
    <xdr:to>
      <xdr:col>22</xdr:col>
      <xdr:colOff>365125</xdr:colOff>
      <xdr:row>36</xdr:row>
      <xdr:rowOff>11557</xdr:rowOff>
    </xdr:to>
    <xdr:cxnSp macro="">
      <xdr:nvCxnSpPr>
        <xdr:cNvPr id="519" name="直線コネクタ 518"/>
        <xdr:cNvCxnSpPr/>
      </xdr:nvCxnSpPr>
      <xdr:spPr>
        <a:xfrm>
          <a:off x="14592300" y="5848731"/>
          <a:ext cx="8890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0" name="フローチャート : 判断 519"/>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1" name="テキスト ボックス 520"/>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19431</xdr:rowOff>
    </xdr:from>
    <xdr:to>
      <xdr:col>21</xdr:col>
      <xdr:colOff>161925</xdr:colOff>
      <xdr:row>35</xdr:row>
      <xdr:rowOff>117348</xdr:rowOff>
    </xdr:to>
    <xdr:cxnSp macro="">
      <xdr:nvCxnSpPr>
        <xdr:cNvPr id="522" name="直線コネクタ 521"/>
        <xdr:cNvCxnSpPr/>
      </xdr:nvCxnSpPr>
      <xdr:spPr>
        <a:xfrm flipV="1">
          <a:off x="13703300" y="5848731"/>
          <a:ext cx="889000" cy="2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3" name="フローチャート : 判断 522"/>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4" name="テキスト ボックス 523"/>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117348</xdr:rowOff>
    </xdr:from>
    <xdr:to>
      <xdr:col>19</xdr:col>
      <xdr:colOff>644525</xdr:colOff>
      <xdr:row>37</xdr:row>
      <xdr:rowOff>8763</xdr:rowOff>
    </xdr:to>
    <xdr:cxnSp macro="">
      <xdr:nvCxnSpPr>
        <xdr:cNvPr id="525" name="直線コネクタ 524"/>
        <xdr:cNvCxnSpPr/>
      </xdr:nvCxnSpPr>
      <xdr:spPr>
        <a:xfrm flipV="1">
          <a:off x="12814300" y="6118098"/>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6" name="フローチャート : 判断 525"/>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7" name="テキスト ボックス 526"/>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28" name="フローチャート : 判断 527"/>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29" name="テキスト ボックス 528"/>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99949</xdr:rowOff>
    </xdr:from>
    <xdr:to>
      <xdr:col>23</xdr:col>
      <xdr:colOff>568325</xdr:colOff>
      <xdr:row>35</xdr:row>
      <xdr:rowOff>30099</xdr:rowOff>
    </xdr:to>
    <xdr:sp macro="" textlink="">
      <xdr:nvSpPr>
        <xdr:cNvPr id="535" name="円/楕円 534"/>
        <xdr:cNvSpPr/>
      </xdr:nvSpPr>
      <xdr:spPr>
        <a:xfrm>
          <a:off x="162687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122826</xdr:rowOff>
    </xdr:from>
    <xdr:ext cx="534377" cy="259045"/>
    <xdr:sp macro="" textlink="">
      <xdr:nvSpPr>
        <xdr:cNvPr id="536" name="消防費該当値テキスト"/>
        <xdr:cNvSpPr txBox="1"/>
      </xdr:nvSpPr>
      <xdr:spPr>
        <a:xfrm>
          <a:off x="16370300" y="578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132207</xdr:rowOff>
    </xdr:from>
    <xdr:to>
      <xdr:col>22</xdr:col>
      <xdr:colOff>415925</xdr:colOff>
      <xdr:row>36</xdr:row>
      <xdr:rowOff>62357</xdr:rowOff>
    </xdr:to>
    <xdr:sp macro="" textlink="">
      <xdr:nvSpPr>
        <xdr:cNvPr id="537" name="円/楕円 536"/>
        <xdr:cNvSpPr/>
      </xdr:nvSpPr>
      <xdr:spPr>
        <a:xfrm>
          <a:off x="15430500" y="61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78884</xdr:rowOff>
    </xdr:from>
    <xdr:ext cx="534377" cy="259045"/>
    <xdr:sp macro="" textlink="">
      <xdr:nvSpPr>
        <xdr:cNvPr id="538" name="テキスト ボックス 537"/>
        <xdr:cNvSpPr txBox="1"/>
      </xdr:nvSpPr>
      <xdr:spPr>
        <a:xfrm>
          <a:off x="15214111" y="59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140081</xdr:rowOff>
    </xdr:from>
    <xdr:to>
      <xdr:col>21</xdr:col>
      <xdr:colOff>212725</xdr:colOff>
      <xdr:row>34</xdr:row>
      <xdr:rowOff>70231</xdr:rowOff>
    </xdr:to>
    <xdr:sp macro="" textlink="">
      <xdr:nvSpPr>
        <xdr:cNvPr id="539" name="円/楕円 538"/>
        <xdr:cNvSpPr/>
      </xdr:nvSpPr>
      <xdr:spPr>
        <a:xfrm>
          <a:off x="14541500" y="57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86758</xdr:rowOff>
    </xdr:from>
    <xdr:ext cx="534377" cy="259045"/>
    <xdr:sp macro="" textlink="">
      <xdr:nvSpPr>
        <xdr:cNvPr id="540" name="テキスト ボックス 539"/>
        <xdr:cNvSpPr txBox="1"/>
      </xdr:nvSpPr>
      <xdr:spPr>
        <a:xfrm>
          <a:off x="14325111" y="55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66548</xdr:rowOff>
    </xdr:from>
    <xdr:to>
      <xdr:col>20</xdr:col>
      <xdr:colOff>9525</xdr:colOff>
      <xdr:row>35</xdr:row>
      <xdr:rowOff>168148</xdr:rowOff>
    </xdr:to>
    <xdr:sp macro="" textlink="">
      <xdr:nvSpPr>
        <xdr:cNvPr id="541" name="円/楕円 540"/>
        <xdr:cNvSpPr/>
      </xdr:nvSpPr>
      <xdr:spPr>
        <a:xfrm>
          <a:off x="13652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13225</xdr:rowOff>
    </xdr:from>
    <xdr:ext cx="534377" cy="259045"/>
    <xdr:sp macro="" textlink="">
      <xdr:nvSpPr>
        <xdr:cNvPr id="542" name="テキスト ボックス 541"/>
        <xdr:cNvSpPr txBox="1"/>
      </xdr:nvSpPr>
      <xdr:spPr>
        <a:xfrm>
          <a:off x="13436111" y="58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129413</xdr:rowOff>
    </xdr:from>
    <xdr:to>
      <xdr:col>18</xdr:col>
      <xdr:colOff>492125</xdr:colOff>
      <xdr:row>37</xdr:row>
      <xdr:rowOff>59563</xdr:rowOff>
    </xdr:to>
    <xdr:sp macro="" textlink="">
      <xdr:nvSpPr>
        <xdr:cNvPr id="543" name="円/楕円 542"/>
        <xdr:cNvSpPr/>
      </xdr:nvSpPr>
      <xdr:spPr>
        <a:xfrm>
          <a:off x="12763500" y="63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50690</xdr:rowOff>
    </xdr:from>
    <xdr:ext cx="534377" cy="259045"/>
    <xdr:sp macro="" textlink="">
      <xdr:nvSpPr>
        <xdr:cNvPr id="544" name="テキスト ボックス 543"/>
        <xdr:cNvSpPr txBox="1"/>
      </xdr:nvSpPr>
      <xdr:spPr>
        <a:xfrm>
          <a:off x="12547111" y="63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69" name="直線コネクタ 568"/>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0"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1" name="直線コネクタ 570"/>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2"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3" name="直線コネクタ 572"/>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27515</xdr:rowOff>
    </xdr:from>
    <xdr:to>
      <xdr:col>23</xdr:col>
      <xdr:colOff>517525</xdr:colOff>
      <xdr:row>58</xdr:row>
      <xdr:rowOff>34239</xdr:rowOff>
    </xdr:to>
    <xdr:cxnSp macro="">
      <xdr:nvCxnSpPr>
        <xdr:cNvPr id="574" name="直線コネクタ 573"/>
        <xdr:cNvCxnSpPr/>
      </xdr:nvCxnSpPr>
      <xdr:spPr>
        <a:xfrm flipV="1">
          <a:off x="15481300" y="9971615"/>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5"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6" name="フローチャート : 判断 575"/>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34239</xdr:rowOff>
    </xdr:from>
    <xdr:to>
      <xdr:col>22</xdr:col>
      <xdr:colOff>365125</xdr:colOff>
      <xdr:row>58</xdr:row>
      <xdr:rowOff>71787</xdr:rowOff>
    </xdr:to>
    <xdr:cxnSp macro="">
      <xdr:nvCxnSpPr>
        <xdr:cNvPr id="577" name="直線コネクタ 576"/>
        <xdr:cNvCxnSpPr/>
      </xdr:nvCxnSpPr>
      <xdr:spPr>
        <a:xfrm flipV="1">
          <a:off x="14592300" y="9978339"/>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78" name="フローチャート : 判断 577"/>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79" name="テキスト ボックス 578"/>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71787</xdr:rowOff>
    </xdr:from>
    <xdr:to>
      <xdr:col>21</xdr:col>
      <xdr:colOff>161925</xdr:colOff>
      <xdr:row>58</xdr:row>
      <xdr:rowOff>115335</xdr:rowOff>
    </xdr:to>
    <xdr:cxnSp macro="">
      <xdr:nvCxnSpPr>
        <xdr:cNvPr id="580" name="直線コネクタ 579"/>
        <xdr:cNvCxnSpPr/>
      </xdr:nvCxnSpPr>
      <xdr:spPr>
        <a:xfrm flipV="1">
          <a:off x="13703300" y="10015887"/>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1" name="フローチャート : 判断 580"/>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2" name="テキスト ボックス 581"/>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115335</xdr:rowOff>
    </xdr:from>
    <xdr:to>
      <xdr:col>19</xdr:col>
      <xdr:colOff>644525</xdr:colOff>
      <xdr:row>58</xdr:row>
      <xdr:rowOff>136271</xdr:rowOff>
    </xdr:to>
    <xdr:cxnSp macro="">
      <xdr:nvCxnSpPr>
        <xdr:cNvPr id="583" name="直線コネクタ 582"/>
        <xdr:cNvCxnSpPr/>
      </xdr:nvCxnSpPr>
      <xdr:spPr>
        <a:xfrm flipV="1">
          <a:off x="12814300" y="10059435"/>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4" name="フローチャート : 判断 583"/>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5" name="テキスト ボックス 584"/>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6" name="フローチャート : 判断 585"/>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7" name="テキスト ボックス 586"/>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148165</xdr:rowOff>
    </xdr:from>
    <xdr:to>
      <xdr:col>23</xdr:col>
      <xdr:colOff>568325</xdr:colOff>
      <xdr:row>58</xdr:row>
      <xdr:rowOff>78315</xdr:rowOff>
    </xdr:to>
    <xdr:sp macro="" textlink="">
      <xdr:nvSpPr>
        <xdr:cNvPr id="593" name="円/楕円 592"/>
        <xdr:cNvSpPr/>
      </xdr:nvSpPr>
      <xdr:spPr>
        <a:xfrm>
          <a:off x="16268700" y="99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126592</xdr:rowOff>
    </xdr:from>
    <xdr:ext cx="534377" cy="259045"/>
    <xdr:sp macro="" textlink="">
      <xdr:nvSpPr>
        <xdr:cNvPr id="594" name="教育費該当値テキスト"/>
        <xdr:cNvSpPr txBox="1"/>
      </xdr:nvSpPr>
      <xdr:spPr>
        <a:xfrm>
          <a:off x="16370300" y="98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154889</xdr:rowOff>
    </xdr:from>
    <xdr:to>
      <xdr:col>22</xdr:col>
      <xdr:colOff>415925</xdr:colOff>
      <xdr:row>58</xdr:row>
      <xdr:rowOff>85039</xdr:rowOff>
    </xdr:to>
    <xdr:sp macro="" textlink="">
      <xdr:nvSpPr>
        <xdr:cNvPr id="595" name="円/楕円 594"/>
        <xdr:cNvSpPr/>
      </xdr:nvSpPr>
      <xdr:spPr>
        <a:xfrm>
          <a:off x="15430500" y="9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76166</xdr:rowOff>
    </xdr:from>
    <xdr:ext cx="534377" cy="259045"/>
    <xdr:sp macro="" textlink="">
      <xdr:nvSpPr>
        <xdr:cNvPr id="596" name="テキスト ボックス 595"/>
        <xdr:cNvSpPr txBox="1"/>
      </xdr:nvSpPr>
      <xdr:spPr>
        <a:xfrm>
          <a:off x="15214111" y="10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20987</xdr:rowOff>
    </xdr:from>
    <xdr:to>
      <xdr:col>21</xdr:col>
      <xdr:colOff>212725</xdr:colOff>
      <xdr:row>58</xdr:row>
      <xdr:rowOff>122587</xdr:rowOff>
    </xdr:to>
    <xdr:sp macro="" textlink="">
      <xdr:nvSpPr>
        <xdr:cNvPr id="597" name="円/楕円 596"/>
        <xdr:cNvSpPr/>
      </xdr:nvSpPr>
      <xdr:spPr>
        <a:xfrm>
          <a:off x="14541500" y="99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113714</xdr:rowOff>
    </xdr:from>
    <xdr:ext cx="534377" cy="259045"/>
    <xdr:sp macro="" textlink="">
      <xdr:nvSpPr>
        <xdr:cNvPr id="598" name="テキスト ボックス 597"/>
        <xdr:cNvSpPr txBox="1"/>
      </xdr:nvSpPr>
      <xdr:spPr>
        <a:xfrm>
          <a:off x="14325111" y="100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64535</xdr:rowOff>
    </xdr:from>
    <xdr:to>
      <xdr:col>20</xdr:col>
      <xdr:colOff>9525</xdr:colOff>
      <xdr:row>58</xdr:row>
      <xdr:rowOff>166135</xdr:rowOff>
    </xdr:to>
    <xdr:sp macro="" textlink="">
      <xdr:nvSpPr>
        <xdr:cNvPr id="599" name="円/楕円 598"/>
        <xdr:cNvSpPr/>
      </xdr:nvSpPr>
      <xdr:spPr>
        <a:xfrm>
          <a:off x="13652500" y="100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157262</xdr:rowOff>
    </xdr:from>
    <xdr:ext cx="534377" cy="259045"/>
    <xdr:sp macro="" textlink="">
      <xdr:nvSpPr>
        <xdr:cNvPr id="600" name="テキスト ボックス 599"/>
        <xdr:cNvSpPr txBox="1"/>
      </xdr:nvSpPr>
      <xdr:spPr>
        <a:xfrm>
          <a:off x="13436111" y="1010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85471</xdr:rowOff>
    </xdr:from>
    <xdr:to>
      <xdr:col>18</xdr:col>
      <xdr:colOff>492125</xdr:colOff>
      <xdr:row>59</xdr:row>
      <xdr:rowOff>15621</xdr:rowOff>
    </xdr:to>
    <xdr:sp macro="" textlink="">
      <xdr:nvSpPr>
        <xdr:cNvPr id="601" name="円/楕円 600"/>
        <xdr:cNvSpPr/>
      </xdr:nvSpPr>
      <xdr:spPr>
        <a:xfrm>
          <a:off x="12763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6748</xdr:rowOff>
    </xdr:from>
    <xdr:ext cx="534377" cy="259045"/>
    <xdr:sp macro="" textlink="">
      <xdr:nvSpPr>
        <xdr:cNvPr id="602" name="テキスト ボックス 601"/>
        <xdr:cNvSpPr txBox="1"/>
      </xdr:nvSpPr>
      <xdr:spPr>
        <a:xfrm>
          <a:off x="12547111" y="101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28" name="直線コネクタ 627"/>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1"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2" name="直線コネクタ 631"/>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4"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5" name="フローチャート : 判断 634"/>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7" name="フローチャート : 判断 636"/>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38" name="テキスト ボックス 637"/>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0" name="フローチャート : 判断 639"/>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1" name="テキスト ボックス 640"/>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3" name="フローチャート : 判断 642"/>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4" name="テキスト ボックス 643"/>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5" name="フローチャート : 判断 644"/>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6" name="テキスト ボックス 645"/>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5" name="直線コネクタ 684"/>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6"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7" name="直線コネクタ 686"/>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88"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89" name="直線コネクタ 688"/>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16580</xdr:rowOff>
    </xdr:from>
    <xdr:to>
      <xdr:col>23</xdr:col>
      <xdr:colOff>517525</xdr:colOff>
      <xdr:row>97</xdr:row>
      <xdr:rowOff>19686</xdr:rowOff>
    </xdr:to>
    <xdr:cxnSp macro="">
      <xdr:nvCxnSpPr>
        <xdr:cNvPr id="690" name="直線コネクタ 689"/>
        <xdr:cNvCxnSpPr/>
      </xdr:nvCxnSpPr>
      <xdr:spPr>
        <a:xfrm flipV="1">
          <a:off x="15481300" y="16647230"/>
          <a:ext cx="8382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1"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2" name="フローチャート : 判断 691"/>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166122</xdr:rowOff>
    </xdr:from>
    <xdr:to>
      <xdr:col>22</xdr:col>
      <xdr:colOff>365125</xdr:colOff>
      <xdr:row>97</xdr:row>
      <xdr:rowOff>19686</xdr:rowOff>
    </xdr:to>
    <xdr:cxnSp macro="">
      <xdr:nvCxnSpPr>
        <xdr:cNvPr id="693" name="直線コネクタ 692"/>
        <xdr:cNvCxnSpPr/>
      </xdr:nvCxnSpPr>
      <xdr:spPr>
        <a:xfrm>
          <a:off x="14592300" y="16625322"/>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4" name="フローチャート : 判断 693"/>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5" name="テキスト ボックス 694"/>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134652</xdr:rowOff>
    </xdr:from>
    <xdr:to>
      <xdr:col>21</xdr:col>
      <xdr:colOff>161925</xdr:colOff>
      <xdr:row>96</xdr:row>
      <xdr:rowOff>166122</xdr:rowOff>
    </xdr:to>
    <xdr:cxnSp macro="">
      <xdr:nvCxnSpPr>
        <xdr:cNvPr id="696" name="直線コネクタ 695"/>
        <xdr:cNvCxnSpPr/>
      </xdr:nvCxnSpPr>
      <xdr:spPr>
        <a:xfrm>
          <a:off x="13703300" y="16593852"/>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7" name="フローチャート : 判断 696"/>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698" name="テキスト ボックス 697"/>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134652</xdr:rowOff>
    </xdr:from>
    <xdr:to>
      <xdr:col>19</xdr:col>
      <xdr:colOff>644525</xdr:colOff>
      <xdr:row>96</xdr:row>
      <xdr:rowOff>135510</xdr:rowOff>
    </xdr:to>
    <xdr:cxnSp macro="">
      <xdr:nvCxnSpPr>
        <xdr:cNvPr id="699" name="直線コネクタ 698"/>
        <xdr:cNvCxnSpPr/>
      </xdr:nvCxnSpPr>
      <xdr:spPr>
        <a:xfrm flipV="1">
          <a:off x="12814300" y="16593852"/>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0" name="フローチャート : 判断 699"/>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1" name="テキスト ボックス 700"/>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2" name="フローチャート : 判断 701"/>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3" name="テキスト ボックス 702"/>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137230</xdr:rowOff>
    </xdr:from>
    <xdr:to>
      <xdr:col>23</xdr:col>
      <xdr:colOff>568325</xdr:colOff>
      <xdr:row>97</xdr:row>
      <xdr:rowOff>67380</xdr:rowOff>
    </xdr:to>
    <xdr:sp macro="" textlink="">
      <xdr:nvSpPr>
        <xdr:cNvPr id="709" name="円/楕円 708"/>
        <xdr:cNvSpPr/>
      </xdr:nvSpPr>
      <xdr:spPr>
        <a:xfrm>
          <a:off x="16268700" y="165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52157</xdr:rowOff>
    </xdr:from>
    <xdr:ext cx="534377" cy="259045"/>
    <xdr:sp macro="" textlink="">
      <xdr:nvSpPr>
        <xdr:cNvPr id="710" name="公債費該当値テキスト"/>
        <xdr:cNvSpPr txBox="1"/>
      </xdr:nvSpPr>
      <xdr:spPr>
        <a:xfrm>
          <a:off x="16370300"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140336</xdr:rowOff>
    </xdr:from>
    <xdr:to>
      <xdr:col>22</xdr:col>
      <xdr:colOff>415925</xdr:colOff>
      <xdr:row>97</xdr:row>
      <xdr:rowOff>70486</xdr:rowOff>
    </xdr:to>
    <xdr:sp macro="" textlink="">
      <xdr:nvSpPr>
        <xdr:cNvPr id="711" name="円/楕円 710"/>
        <xdr:cNvSpPr/>
      </xdr:nvSpPr>
      <xdr:spPr>
        <a:xfrm>
          <a:off x="15430500" y="165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61613</xdr:rowOff>
    </xdr:from>
    <xdr:ext cx="534377" cy="259045"/>
    <xdr:sp macro="" textlink="">
      <xdr:nvSpPr>
        <xdr:cNvPr id="712" name="テキスト ボックス 711"/>
        <xdr:cNvSpPr txBox="1"/>
      </xdr:nvSpPr>
      <xdr:spPr>
        <a:xfrm>
          <a:off x="15214111" y="166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115322</xdr:rowOff>
    </xdr:from>
    <xdr:to>
      <xdr:col>21</xdr:col>
      <xdr:colOff>212725</xdr:colOff>
      <xdr:row>97</xdr:row>
      <xdr:rowOff>45472</xdr:rowOff>
    </xdr:to>
    <xdr:sp macro="" textlink="">
      <xdr:nvSpPr>
        <xdr:cNvPr id="713" name="円/楕円 712"/>
        <xdr:cNvSpPr/>
      </xdr:nvSpPr>
      <xdr:spPr>
        <a:xfrm>
          <a:off x="14541500" y="165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36599</xdr:rowOff>
    </xdr:from>
    <xdr:ext cx="534377" cy="259045"/>
    <xdr:sp macro="" textlink="">
      <xdr:nvSpPr>
        <xdr:cNvPr id="714" name="テキスト ボックス 713"/>
        <xdr:cNvSpPr txBox="1"/>
      </xdr:nvSpPr>
      <xdr:spPr>
        <a:xfrm>
          <a:off x="14325111" y="1666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83852</xdr:rowOff>
    </xdr:from>
    <xdr:to>
      <xdr:col>20</xdr:col>
      <xdr:colOff>9525</xdr:colOff>
      <xdr:row>97</xdr:row>
      <xdr:rowOff>14002</xdr:rowOff>
    </xdr:to>
    <xdr:sp macro="" textlink="">
      <xdr:nvSpPr>
        <xdr:cNvPr id="715" name="円/楕円 714"/>
        <xdr:cNvSpPr/>
      </xdr:nvSpPr>
      <xdr:spPr>
        <a:xfrm>
          <a:off x="13652500" y="165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5129</xdr:rowOff>
    </xdr:from>
    <xdr:ext cx="534377" cy="259045"/>
    <xdr:sp macro="" textlink="">
      <xdr:nvSpPr>
        <xdr:cNvPr id="716" name="テキスト ボックス 715"/>
        <xdr:cNvSpPr txBox="1"/>
      </xdr:nvSpPr>
      <xdr:spPr>
        <a:xfrm>
          <a:off x="13436111" y="166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84710</xdr:rowOff>
    </xdr:from>
    <xdr:to>
      <xdr:col>18</xdr:col>
      <xdr:colOff>492125</xdr:colOff>
      <xdr:row>97</xdr:row>
      <xdr:rowOff>14860</xdr:rowOff>
    </xdr:to>
    <xdr:sp macro="" textlink="">
      <xdr:nvSpPr>
        <xdr:cNvPr id="717" name="円/楕円 716"/>
        <xdr:cNvSpPr/>
      </xdr:nvSpPr>
      <xdr:spPr>
        <a:xfrm>
          <a:off x="12763500" y="165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5987</xdr:rowOff>
    </xdr:from>
    <xdr:ext cx="534377" cy="259045"/>
    <xdr:sp macro="" textlink="">
      <xdr:nvSpPr>
        <xdr:cNvPr id="718" name="テキスト ボックス 717"/>
        <xdr:cNvSpPr txBox="1"/>
      </xdr:nvSpPr>
      <xdr:spPr>
        <a:xfrm>
          <a:off x="12547111" y="166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2" name="直線コネクタ 741"/>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5"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6" name="直線コネクタ 745"/>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48"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49" name="フローチャート : 判断 748"/>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1" name="フローチャート : 判断 750"/>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2" name="テキスト ボックス 751"/>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4" name="フローチャート : 判断 753"/>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5" name="テキスト ボックス 754"/>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7" name="フローチャート : 判断 756"/>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58" name="テキスト ボックス 757"/>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59" name="フローチャート : 判断 758"/>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0" name="テキスト ボックス 759"/>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年度については、財政規模では、歳出決算で一般会計は前年度に比べ</a:t>
          </a:r>
          <a:r>
            <a:rPr kumimoji="1" lang="en-US" altLang="ja-JP" sz="1300">
              <a:latin typeface="ＭＳ Ｐゴシック"/>
            </a:rPr>
            <a:t>2.3</a:t>
          </a:r>
          <a:r>
            <a:rPr kumimoji="1" lang="ja-JP" altLang="en-US" sz="1300">
              <a:latin typeface="ＭＳ Ｐゴシック"/>
            </a:rPr>
            <a:t>％の増（前年度は</a:t>
          </a:r>
          <a:r>
            <a:rPr kumimoji="1" lang="en-US" altLang="ja-JP" sz="1300">
              <a:latin typeface="ＭＳ Ｐゴシック"/>
            </a:rPr>
            <a:t>1.4</a:t>
          </a:r>
          <a:r>
            <a:rPr kumimoji="1" lang="ja-JP" altLang="en-US" sz="1300">
              <a:latin typeface="ＭＳ Ｐゴシック"/>
            </a:rPr>
            <a:t>％の増）となったが、これは、商工費、土木費、農林水産業費等が減となったものの、民生費、総務費、消防費等の増がこれを上回ったことによるものである。</a:t>
          </a:r>
          <a:endParaRPr kumimoji="1" lang="en-US" altLang="ja-JP" sz="1300">
            <a:latin typeface="ＭＳ Ｐゴシック"/>
          </a:endParaRPr>
        </a:p>
        <a:p>
          <a:r>
            <a:rPr kumimoji="1" lang="ja-JP" altLang="en-US" sz="1300">
              <a:latin typeface="ＭＳ Ｐゴシック"/>
            </a:rPr>
            <a:t>増加した民生費は、一億総活躍社会の実現に向けた国庫補助としての年金生活者等支援臨時福祉給付金の増や特別養護老人ホーム４施設の設置に伴う老人福祉施設建設助成費の増、児童クラブの新設・定員確保のための放課後児童健全育成事業費の増によるものである。</a:t>
          </a:r>
          <a:endParaRPr kumimoji="1" lang="en-US" altLang="ja-JP" sz="1300">
            <a:latin typeface="ＭＳ Ｐゴシック"/>
          </a:endParaRPr>
        </a:p>
        <a:p>
          <a:r>
            <a:rPr kumimoji="1" lang="ja-JP" altLang="en-US" sz="1300">
              <a:latin typeface="ＭＳ Ｐゴシック"/>
            </a:rPr>
            <a:t>総務費については、庁舎等整備費、財政調整基金積立金の増、消防費については、出張所の開設に伴う工事及び人員教育、車両・資機材整備にかかる増を原因としている。他方、減少した商工費については、景気対策関連施策として実施していた、景気対策特別資金貸付金の減及び商品券事業費の減によるものであり、土木費については、土地区画整理事業における調整池整備の終了や近隣・街区公園の整備の終了によるものである。農林水産事業費についても、漁港の浚渫工事の終了等による減である。</a:t>
          </a:r>
          <a:endParaRPr kumimoji="1" lang="en-US" altLang="ja-JP" sz="1300">
            <a:latin typeface="ＭＳ Ｐゴシック"/>
          </a:endParaRPr>
        </a:p>
        <a:p>
          <a:r>
            <a:rPr kumimoji="1" lang="ja-JP" altLang="en-US" sz="1300">
              <a:latin typeface="ＭＳ Ｐゴシック"/>
            </a:rPr>
            <a:t>本市の中長期的な財政見通しとしては、少子化、高齢化の進展の中で、生産年齢人口の転入による総人口の微増により、歳入のうち市税収入は横ばいから微減となることが予測されるが、歳出については、社会保障関係費や公共施設再整備等による公債費の増加が見込まれ、歳入歳出の収支乖離の解消が今後困難になっていくことが想定される。引き続き、事務事業の抜本的な見直し等による健全財政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年度はそれぞれ７百万円、平成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億円の積立を行った。平成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年度末の財政調整基金現在高は、</a:t>
          </a:r>
          <a:r>
            <a:rPr kumimoji="1" lang="en-US" altLang="ja-JP" sz="1400">
              <a:latin typeface="ＭＳ ゴシック" pitchFamily="49" charset="-128"/>
              <a:ea typeface="ＭＳ ゴシック" pitchFamily="49" charset="-128"/>
            </a:rPr>
            <a:t>1,603</a:t>
          </a:r>
          <a:r>
            <a:rPr kumimoji="1" lang="ja-JP" altLang="en-US" sz="1400">
              <a:latin typeface="ＭＳ ゴシック" pitchFamily="49" charset="-128"/>
              <a:ea typeface="ＭＳ ゴシック" pitchFamily="49" charset="-128"/>
            </a:rPr>
            <a:t>百万円の積立を行った一方、</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百万の取崩を行い、</a:t>
          </a:r>
          <a:r>
            <a:rPr kumimoji="1" lang="en-US" altLang="ja-JP" sz="1400">
              <a:latin typeface="ＭＳ ゴシック" pitchFamily="49" charset="-128"/>
              <a:ea typeface="ＭＳ ゴシック" pitchFamily="49" charset="-128"/>
            </a:rPr>
            <a:t>9,911</a:t>
          </a:r>
          <a:r>
            <a:rPr kumimoji="1" lang="ja-JP" altLang="en-US" sz="1400">
              <a:latin typeface="ＭＳ ゴシック" pitchFamily="49" charset="-128"/>
              <a:ea typeface="ＭＳ ゴシック" pitchFamily="49" charset="-128"/>
            </a:rPr>
            <a:t>百万円となっている。単年度収支は公共施設整備基金、財政調整基金への積立等による実質収支の縮小により▲</a:t>
          </a:r>
          <a:r>
            <a:rPr kumimoji="1" lang="en-US" altLang="ja-JP" sz="1400">
              <a:latin typeface="ＭＳ ゴシック" pitchFamily="49" charset="-128"/>
              <a:ea typeface="ＭＳ ゴシック" pitchFamily="49" charset="-128"/>
            </a:rPr>
            <a:t>816</a:t>
          </a:r>
          <a:r>
            <a:rPr kumimoji="1" lang="ja-JP" altLang="en-US" sz="1400">
              <a:latin typeface="ＭＳ ゴシック" pitchFamily="49" charset="-128"/>
              <a:ea typeface="ＭＳ ゴシック" pitchFamily="49" charset="-128"/>
            </a:rPr>
            <a:t>百万円、実質単年度収支は財政調整基金の積立により</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北部第二（三地区）土地区画整理事業については長期にわたり、今後も市財政に多大な負担をかけることが予測される。このため、事業の推進に当たっては、事業収支の均衡に留意しつつ施行期間内の完了に向け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及び介護保険事業については、超高齢化社会を迎えている中で、医療費、保険給付費の増加や保険料収入の伸び悩みなど厳しい状況が続くことから、適正な執行管理による財政の健全性を維持しながら、一層の業務の効率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年度において、市民病院事業の総収益は、前年度と比較し</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％増加しており、総費用は</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％増加、収支差引額</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百万円の純損失を生じている。健全経営の観点から経費の縮減及び一層の患者数の確保に努める。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下水道事業費の総収益は、前年度と比較し</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％増加しており、総費用は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％減少し、収支差引額</a:t>
          </a:r>
          <a:r>
            <a:rPr kumimoji="1" lang="en-US" altLang="ja-JP" sz="1400">
              <a:latin typeface="ＭＳ ゴシック" pitchFamily="49" charset="-128"/>
              <a:ea typeface="ＭＳ ゴシック" pitchFamily="49" charset="-128"/>
            </a:rPr>
            <a:t>520</a:t>
          </a:r>
          <a:r>
            <a:rPr kumimoji="1" lang="ja-JP" altLang="en-US" sz="1400">
              <a:latin typeface="ＭＳ ゴシック" pitchFamily="49" charset="-128"/>
              <a:ea typeface="ＭＳ ゴシック" pitchFamily="49" charset="-128"/>
            </a:rPr>
            <a:t>百万円の純利益を生じている。本市下水道政策の中長期的課題に対応した基本方針に基づき、事業効果、コスト、リスクのバランスを考慮した健全経営に努める。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144549605</v>
      </c>
      <c r="BO4" s="381"/>
      <c r="BP4" s="381"/>
      <c r="BQ4" s="381"/>
      <c r="BR4" s="381"/>
      <c r="BS4" s="381"/>
      <c r="BT4" s="381"/>
      <c r="BU4" s="382"/>
      <c r="BV4" s="380">
        <v>142369461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5.0999999999999996</v>
      </c>
      <c r="CU4" s="387"/>
      <c r="CV4" s="387"/>
      <c r="CW4" s="387"/>
      <c r="CX4" s="387"/>
      <c r="CY4" s="387"/>
      <c r="CZ4" s="387"/>
      <c r="DA4" s="388"/>
      <c r="DB4" s="386">
        <v>6.2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139883794</v>
      </c>
      <c r="BO5" s="418"/>
      <c r="BP5" s="418"/>
      <c r="BQ5" s="418"/>
      <c r="BR5" s="418"/>
      <c r="BS5" s="418"/>
      <c r="BT5" s="418"/>
      <c r="BU5" s="419"/>
      <c r="BV5" s="417">
        <v>137040821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v>
      </c>
      <c r="CU5" s="415"/>
      <c r="CV5" s="415"/>
      <c r="CW5" s="415"/>
      <c r="CX5" s="415"/>
      <c r="CY5" s="415"/>
      <c r="CZ5" s="415"/>
      <c r="DA5" s="416"/>
      <c r="DB5" s="414">
        <v>92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4665811</v>
      </c>
      <c r="BO6" s="418"/>
      <c r="BP6" s="418"/>
      <c r="BQ6" s="418"/>
      <c r="BR6" s="418"/>
      <c r="BS6" s="418"/>
      <c r="BT6" s="418"/>
      <c r="BU6" s="419"/>
      <c r="BV6" s="417">
        <v>5328640</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92</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v>412022</v>
      </c>
      <c r="BO7" s="418"/>
      <c r="BP7" s="418"/>
      <c r="BQ7" s="418"/>
      <c r="BR7" s="418"/>
      <c r="BS7" s="418"/>
      <c r="BT7" s="418"/>
      <c r="BU7" s="419"/>
      <c r="BV7" s="417">
        <v>258954</v>
      </c>
      <c r="BW7" s="418"/>
      <c r="BX7" s="418"/>
      <c r="BY7" s="418"/>
      <c r="BZ7" s="418"/>
      <c r="CA7" s="418"/>
      <c r="CB7" s="418"/>
      <c r="CC7" s="419"/>
      <c r="CD7" s="420" t="s">
        <v>93</v>
      </c>
      <c r="CE7" s="421"/>
      <c r="CF7" s="421"/>
      <c r="CG7" s="421"/>
      <c r="CH7" s="421"/>
      <c r="CI7" s="421"/>
      <c r="CJ7" s="421"/>
      <c r="CK7" s="421"/>
      <c r="CL7" s="421"/>
      <c r="CM7" s="421"/>
      <c r="CN7" s="421"/>
      <c r="CO7" s="421"/>
      <c r="CP7" s="421"/>
      <c r="CQ7" s="421"/>
      <c r="CR7" s="421"/>
      <c r="CS7" s="422"/>
      <c r="CT7" s="417">
        <v>82666711</v>
      </c>
      <c r="CU7" s="418"/>
      <c r="CV7" s="418"/>
      <c r="CW7" s="418"/>
      <c r="CX7" s="418"/>
      <c r="CY7" s="418"/>
      <c r="CZ7" s="418"/>
      <c r="DA7" s="419"/>
      <c r="DB7" s="417">
        <v>81984915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94</v>
      </c>
      <c r="AN8" s="447"/>
      <c r="AO8" s="447"/>
      <c r="AP8" s="447"/>
      <c r="AQ8" s="447"/>
      <c r="AR8" s="447"/>
      <c r="AS8" s="447"/>
      <c r="AT8" s="448"/>
      <c r="AU8" s="449" t="s">
        <v>95</v>
      </c>
      <c r="AV8" s="450"/>
      <c r="AW8" s="450"/>
      <c r="AX8" s="450"/>
      <c r="AY8" s="451" t="s">
        <v>96</v>
      </c>
      <c r="AZ8" s="452"/>
      <c r="BA8" s="452"/>
      <c r="BB8" s="452"/>
      <c r="BC8" s="452"/>
      <c r="BD8" s="452"/>
      <c r="BE8" s="452"/>
      <c r="BF8" s="452"/>
      <c r="BG8" s="452"/>
      <c r="BH8" s="452"/>
      <c r="BI8" s="452"/>
      <c r="BJ8" s="452"/>
      <c r="BK8" s="452"/>
      <c r="BL8" s="452"/>
      <c r="BM8" s="453"/>
      <c r="BN8" s="417">
        <v>4253789</v>
      </c>
      <c r="BO8" s="418"/>
      <c r="BP8" s="418"/>
      <c r="BQ8" s="418"/>
      <c r="BR8" s="418"/>
      <c r="BS8" s="418"/>
      <c r="BT8" s="418"/>
      <c r="BU8" s="419"/>
      <c r="BV8" s="417">
        <v>5069686</v>
      </c>
      <c r="BW8" s="418"/>
      <c r="BX8" s="418"/>
      <c r="BY8" s="418"/>
      <c r="BZ8" s="418"/>
      <c r="CA8" s="418"/>
      <c r="CB8" s="418"/>
      <c r="CC8" s="419"/>
      <c r="CD8" s="420" t="s">
        <v>97</v>
      </c>
      <c r="CE8" s="421"/>
      <c r="CF8" s="421"/>
      <c r="CG8" s="421"/>
      <c r="CH8" s="421"/>
      <c r="CI8" s="421"/>
      <c r="CJ8" s="421"/>
      <c r="CK8" s="421"/>
      <c r="CL8" s="421"/>
      <c r="CM8" s="421"/>
      <c r="CN8" s="421"/>
      <c r="CO8" s="421"/>
      <c r="CP8" s="421"/>
      <c r="CQ8" s="421"/>
      <c r="CR8" s="421"/>
      <c r="CS8" s="422"/>
      <c r="CT8" s="457">
        <v>1.07</v>
      </c>
      <c r="CU8" s="458"/>
      <c r="CV8" s="458"/>
      <c r="CW8" s="458"/>
      <c r="CX8" s="458"/>
      <c r="CY8" s="458"/>
      <c r="CZ8" s="458"/>
      <c r="DA8" s="459"/>
      <c r="DB8" s="457">
        <v>1.05</v>
      </c>
      <c r="DC8" s="458"/>
      <c r="DD8" s="458"/>
      <c r="DE8" s="458"/>
      <c r="DF8" s="458"/>
      <c r="DG8" s="458"/>
      <c r="DH8" s="458"/>
      <c r="DI8" s="459"/>
      <c r="DJ8" s="139"/>
      <c r="DK8" s="139"/>
      <c r="DL8" s="139"/>
      <c r="DM8" s="139"/>
      <c r="DN8" s="139"/>
      <c r="DO8" s="139"/>
    </row>
    <row r="9" spans="1:119" ht="18.75" customHeight="1" thickBot="1" x14ac:dyDescent="0.2">
      <c r="A9" s="140"/>
      <c r="B9" s="411" t="s">
        <v>98</v>
      </c>
      <c r="C9" s="412"/>
      <c r="D9" s="412"/>
      <c r="E9" s="412"/>
      <c r="F9" s="412"/>
      <c r="G9" s="412"/>
      <c r="H9" s="412"/>
      <c r="I9" s="412"/>
      <c r="J9" s="412"/>
      <c r="K9" s="460"/>
      <c r="L9" s="461" t="s">
        <v>99</v>
      </c>
      <c r="M9" s="462"/>
      <c r="N9" s="462"/>
      <c r="O9" s="462"/>
      <c r="P9" s="462"/>
      <c r="Q9" s="463"/>
      <c r="R9" s="464">
        <v>423894</v>
      </c>
      <c r="S9" s="465"/>
      <c r="T9" s="465"/>
      <c r="U9" s="465"/>
      <c r="V9" s="466"/>
      <c r="W9" s="374" t="s">
        <v>100</v>
      </c>
      <c r="X9" s="375"/>
      <c r="Y9" s="375"/>
      <c r="Z9" s="375"/>
      <c r="AA9" s="375"/>
      <c r="AB9" s="375"/>
      <c r="AC9" s="375"/>
      <c r="AD9" s="375"/>
      <c r="AE9" s="375"/>
      <c r="AF9" s="375"/>
      <c r="AG9" s="375"/>
      <c r="AH9" s="375"/>
      <c r="AI9" s="375"/>
      <c r="AJ9" s="375"/>
      <c r="AK9" s="375"/>
      <c r="AL9" s="376"/>
      <c r="AM9" s="446" t="s">
        <v>101</v>
      </c>
      <c r="AN9" s="447"/>
      <c r="AO9" s="447"/>
      <c r="AP9" s="447"/>
      <c r="AQ9" s="447"/>
      <c r="AR9" s="447"/>
      <c r="AS9" s="447"/>
      <c r="AT9" s="448"/>
      <c r="AU9" s="449" t="s">
        <v>79</v>
      </c>
      <c r="AV9" s="450"/>
      <c r="AW9" s="450"/>
      <c r="AX9" s="450"/>
      <c r="AY9" s="451" t="s">
        <v>102</v>
      </c>
      <c r="AZ9" s="452"/>
      <c r="BA9" s="452"/>
      <c r="BB9" s="452"/>
      <c r="BC9" s="452"/>
      <c r="BD9" s="452"/>
      <c r="BE9" s="452"/>
      <c r="BF9" s="452"/>
      <c r="BG9" s="452"/>
      <c r="BH9" s="452"/>
      <c r="BI9" s="452"/>
      <c r="BJ9" s="452"/>
      <c r="BK9" s="452"/>
      <c r="BL9" s="452"/>
      <c r="BM9" s="453"/>
      <c r="BN9" s="417">
        <v>-815897</v>
      </c>
      <c r="BO9" s="418"/>
      <c r="BP9" s="418"/>
      <c r="BQ9" s="418"/>
      <c r="BR9" s="418"/>
      <c r="BS9" s="418"/>
      <c r="BT9" s="418"/>
      <c r="BU9" s="419"/>
      <c r="BV9" s="417">
        <v>332980</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8.6</v>
      </c>
      <c r="CU9" s="415"/>
      <c r="CV9" s="415"/>
      <c r="CW9" s="415"/>
      <c r="CX9" s="415"/>
      <c r="CY9" s="415"/>
      <c r="CZ9" s="415"/>
      <c r="DA9" s="416"/>
      <c r="DB9" s="414">
        <v>8.4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409657</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1602511</v>
      </c>
      <c r="BO10" s="418"/>
      <c r="BP10" s="418"/>
      <c r="BQ10" s="418"/>
      <c r="BR10" s="418"/>
      <c r="BS10" s="418"/>
      <c r="BT10" s="418"/>
      <c r="BU10" s="419"/>
      <c r="BV10" s="417">
        <v>353910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428612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700000</v>
      </c>
      <c r="BO12" s="418"/>
      <c r="BP12" s="418"/>
      <c r="BQ12" s="418"/>
      <c r="BR12" s="418"/>
      <c r="BS12" s="418"/>
      <c r="BT12" s="418"/>
      <c r="BU12" s="419"/>
      <c r="BV12" s="417">
        <v>577433</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423069</v>
      </c>
      <c r="S13" s="499"/>
      <c r="T13" s="499"/>
      <c r="U13" s="499"/>
      <c r="V13" s="500"/>
      <c r="W13" s="433" t="s">
        <v>125</v>
      </c>
      <c r="X13" s="434"/>
      <c r="Y13" s="434"/>
      <c r="Z13" s="434"/>
      <c r="AA13" s="434"/>
      <c r="AB13" s="424"/>
      <c r="AC13" s="468">
        <v>2059</v>
      </c>
      <c r="AD13" s="469"/>
      <c r="AE13" s="469"/>
      <c r="AF13" s="469"/>
      <c r="AG13" s="508"/>
      <c r="AH13" s="468">
        <v>1997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86614</v>
      </c>
      <c r="BO13" s="418"/>
      <c r="BP13" s="418"/>
      <c r="BQ13" s="418"/>
      <c r="BR13" s="418"/>
      <c r="BS13" s="418"/>
      <c r="BT13" s="418"/>
      <c r="BU13" s="419"/>
      <c r="BV13" s="417">
        <v>109457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1.3</v>
      </c>
      <c r="CU13" s="415"/>
      <c r="CV13" s="415"/>
      <c r="CW13" s="415"/>
      <c r="CX13" s="415"/>
      <c r="CY13" s="415"/>
      <c r="CZ13" s="415"/>
      <c r="DA13" s="416"/>
      <c r="DB13" s="414">
        <v>1.8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426024</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25.4</v>
      </c>
      <c r="CU14" s="513"/>
      <c r="CV14" s="513"/>
      <c r="CW14" s="513"/>
      <c r="CX14" s="513"/>
      <c r="CY14" s="513"/>
      <c r="CZ14" s="513"/>
      <c r="DA14" s="514"/>
      <c r="DB14" s="512">
        <v>18.3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420668</v>
      </c>
      <c r="S15" s="499"/>
      <c r="T15" s="499"/>
      <c r="U15" s="499"/>
      <c r="V15" s="500"/>
      <c r="W15" s="433" t="s">
        <v>132</v>
      </c>
      <c r="X15" s="434"/>
      <c r="Y15" s="434"/>
      <c r="Z15" s="434"/>
      <c r="AA15" s="434"/>
      <c r="AB15" s="424"/>
      <c r="AC15" s="468">
        <v>43451</v>
      </c>
      <c r="AD15" s="469"/>
      <c r="AE15" s="469"/>
      <c r="AF15" s="469"/>
      <c r="AG15" s="508"/>
      <c r="AH15" s="468">
        <v>42786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63538679</v>
      </c>
      <c r="BO15" s="381"/>
      <c r="BP15" s="381"/>
      <c r="BQ15" s="381"/>
      <c r="BR15" s="381"/>
      <c r="BS15" s="381"/>
      <c r="BT15" s="381"/>
      <c r="BU15" s="382"/>
      <c r="BV15" s="380">
        <v>63125277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23.8</v>
      </c>
      <c r="AD16" s="502"/>
      <c r="AE16" s="502"/>
      <c r="AF16" s="502"/>
      <c r="AG16" s="503"/>
      <c r="AH16" s="501">
        <v>24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60399289</v>
      </c>
      <c r="BO16" s="418"/>
      <c r="BP16" s="418"/>
      <c r="BQ16" s="418"/>
      <c r="BR16" s="418"/>
      <c r="BS16" s="418"/>
      <c r="BT16" s="418"/>
      <c r="BU16" s="419"/>
      <c r="BV16" s="417">
        <v>59757255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137037</v>
      </c>
      <c r="AD17" s="469"/>
      <c r="AE17" s="469"/>
      <c r="AF17" s="469"/>
      <c r="AG17" s="508"/>
      <c r="AH17" s="468">
        <v>133304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82666711</v>
      </c>
      <c r="BO17" s="418"/>
      <c r="BP17" s="418"/>
      <c r="BQ17" s="418"/>
      <c r="BR17" s="418"/>
      <c r="BS17" s="418"/>
      <c r="BT17" s="418"/>
      <c r="BU17" s="419"/>
      <c r="BV17" s="417">
        <v>81984915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69.569999999999993</v>
      </c>
      <c r="M18" s="530"/>
      <c r="N18" s="530"/>
      <c r="O18" s="530"/>
      <c r="P18" s="530"/>
      <c r="Q18" s="530"/>
      <c r="R18" s="531"/>
      <c r="S18" s="531"/>
      <c r="T18" s="531"/>
      <c r="U18" s="531"/>
      <c r="V18" s="532"/>
      <c r="W18" s="435"/>
      <c r="X18" s="436"/>
      <c r="Y18" s="436"/>
      <c r="Z18" s="436"/>
      <c r="AA18" s="436"/>
      <c r="AB18" s="427"/>
      <c r="AC18" s="533">
        <v>75.099999999999994</v>
      </c>
      <c r="AD18" s="534"/>
      <c r="AE18" s="534"/>
      <c r="AF18" s="534"/>
      <c r="AG18" s="535"/>
      <c r="AH18" s="533">
        <v>74.900000000000006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76873288</v>
      </c>
      <c r="BO18" s="418"/>
      <c r="BP18" s="418"/>
      <c r="BQ18" s="418"/>
      <c r="BR18" s="418"/>
      <c r="BS18" s="418"/>
      <c r="BT18" s="418"/>
      <c r="BU18" s="419"/>
      <c r="BV18" s="417">
        <v>77326537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6093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97160867</v>
      </c>
      <c r="BO19" s="418"/>
      <c r="BP19" s="418"/>
      <c r="BQ19" s="418"/>
      <c r="BR19" s="418"/>
      <c r="BS19" s="418"/>
      <c r="BT19" s="418"/>
      <c r="BU19" s="419"/>
      <c r="BV19" s="417">
        <v>97442361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180170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69831918</v>
      </c>
      <c r="BO23" s="418"/>
      <c r="BP23" s="418"/>
      <c r="BQ23" s="418"/>
      <c r="BR23" s="418"/>
      <c r="BS23" s="418"/>
      <c r="BT23" s="418"/>
      <c r="BU23" s="419"/>
      <c r="BV23" s="417">
        <v>70334979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10640</v>
      </c>
      <c r="R24" s="469"/>
      <c r="S24" s="469"/>
      <c r="T24" s="469"/>
      <c r="U24" s="469"/>
      <c r="V24" s="508"/>
      <c r="W24" s="563"/>
      <c r="X24" s="551"/>
      <c r="Y24" s="552"/>
      <c r="Z24" s="467" t="s">
        <v>155</v>
      </c>
      <c r="AA24" s="447"/>
      <c r="AB24" s="447"/>
      <c r="AC24" s="447"/>
      <c r="AD24" s="447"/>
      <c r="AE24" s="447"/>
      <c r="AF24" s="447"/>
      <c r="AG24" s="448"/>
      <c r="AH24" s="468">
        <v>2622</v>
      </c>
      <c r="AI24" s="469"/>
      <c r="AJ24" s="469"/>
      <c r="AK24" s="469"/>
      <c r="AL24" s="508"/>
      <c r="AM24" s="468">
        <v>8170152</v>
      </c>
      <c r="AN24" s="469"/>
      <c r="AO24" s="469"/>
      <c r="AP24" s="469"/>
      <c r="AQ24" s="469"/>
      <c r="AR24" s="508"/>
      <c r="AS24" s="468">
        <v>3116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44479529</v>
      </c>
      <c r="BO24" s="418"/>
      <c r="BP24" s="418"/>
      <c r="BQ24" s="418"/>
      <c r="BR24" s="418"/>
      <c r="BS24" s="418"/>
      <c r="BT24" s="418"/>
      <c r="BU24" s="419"/>
      <c r="BV24" s="417">
        <v>49621066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8930</v>
      </c>
      <c r="R25" s="469"/>
      <c r="S25" s="469"/>
      <c r="T25" s="469"/>
      <c r="U25" s="469"/>
      <c r="V25" s="508"/>
      <c r="W25" s="563"/>
      <c r="X25" s="551"/>
      <c r="Y25" s="552"/>
      <c r="Z25" s="467" t="s">
        <v>158</v>
      </c>
      <c r="AA25" s="447"/>
      <c r="AB25" s="447"/>
      <c r="AC25" s="447"/>
      <c r="AD25" s="447"/>
      <c r="AE25" s="447"/>
      <c r="AF25" s="447"/>
      <c r="AG25" s="448"/>
      <c r="AH25" s="468">
        <v>458</v>
      </c>
      <c r="AI25" s="469"/>
      <c r="AJ25" s="469"/>
      <c r="AK25" s="469"/>
      <c r="AL25" s="508"/>
      <c r="AM25" s="468">
        <v>1391862</v>
      </c>
      <c r="AN25" s="469"/>
      <c r="AO25" s="469"/>
      <c r="AP25" s="469"/>
      <c r="AQ25" s="469"/>
      <c r="AR25" s="508"/>
      <c r="AS25" s="468">
        <v>3039</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20252078</v>
      </c>
      <c r="BO25" s="381"/>
      <c r="BP25" s="381"/>
      <c r="BQ25" s="381"/>
      <c r="BR25" s="381"/>
      <c r="BS25" s="381"/>
      <c r="BT25" s="381"/>
      <c r="BU25" s="382"/>
      <c r="BV25" s="380">
        <v>19991871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7660</v>
      </c>
      <c r="R26" s="469"/>
      <c r="S26" s="469"/>
      <c r="T26" s="469"/>
      <c r="U26" s="469"/>
      <c r="V26" s="508"/>
      <c r="W26" s="563"/>
      <c r="X26" s="551"/>
      <c r="Y26" s="552"/>
      <c r="Z26" s="467" t="s">
        <v>161</v>
      </c>
      <c r="AA26" s="573"/>
      <c r="AB26" s="573"/>
      <c r="AC26" s="573"/>
      <c r="AD26" s="573"/>
      <c r="AE26" s="573"/>
      <c r="AF26" s="573"/>
      <c r="AG26" s="574"/>
      <c r="AH26" s="468">
        <v>372</v>
      </c>
      <c r="AI26" s="469"/>
      <c r="AJ26" s="469"/>
      <c r="AK26" s="469"/>
      <c r="AL26" s="508"/>
      <c r="AM26" s="468">
        <v>1220160</v>
      </c>
      <c r="AN26" s="469"/>
      <c r="AO26" s="469"/>
      <c r="AP26" s="469"/>
      <c r="AQ26" s="469"/>
      <c r="AR26" s="508"/>
      <c r="AS26" s="468">
        <v>3280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6900</v>
      </c>
      <c r="R27" s="469"/>
      <c r="S27" s="469"/>
      <c r="T27" s="469"/>
      <c r="U27" s="469"/>
      <c r="V27" s="508"/>
      <c r="W27" s="563"/>
      <c r="X27" s="551"/>
      <c r="Y27" s="552"/>
      <c r="Z27" s="467" t="s">
        <v>164</v>
      </c>
      <c r="AA27" s="447"/>
      <c r="AB27" s="447"/>
      <c r="AC27" s="447"/>
      <c r="AD27" s="447"/>
      <c r="AE27" s="447"/>
      <c r="AF27" s="447"/>
      <c r="AG27" s="448"/>
      <c r="AH27" s="468">
        <v>27</v>
      </c>
      <c r="AI27" s="469"/>
      <c r="AJ27" s="469"/>
      <c r="AK27" s="469"/>
      <c r="AL27" s="508"/>
      <c r="AM27" s="468">
        <v>109458</v>
      </c>
      <c r="AN27" s="469"/>
      <c r="AO27" s="469"/>
      <c r="AP27" s="469"/>
      <c r="AQ27" s="469"/>
      <c r="AR27" s="508"/>
      <c r="AS27" s="468">
        <v>4054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6100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9910505</v>
      </c>
      <c r="BO28" s="381"/>
      <c r="BP28" s="381"/>
      <c r="BQ28" s="381"/>
      <c r="BR28" s="381"/>
      <c r="BS28" s="381"/>
      <c r="BT28" s="381"/>
      <c r="BU28" s="382"/>
      <c r="BV28" s="380">
        <v>9007994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34</v>
      </c>
      <c r="M29" s="469"/>
      <c r="N29" s="469"/>
      <c r="O29" s="469"/>
      <c r="P29" s="508"/>
      <c r="Q29" s="468">
        <v>5650</v>
      </c>
      <c r="R29" s="469"/>
      <c r="S29" s="469"/>
      <c r="T29" s="469"/>
      <c r="U29" s="469"/>
      <c r="V29" s="508"/>
      <c r="W29" s="564"/>
      <c r="X29" s="565"/>
      <c r="Y29" s="566"/>
      <c r="Z29" s="467" t="s">
        <v>171</v>
      </c>
      <c r="AA29" s="447"/>
      <c r="AB29" s="447"/>
      <c r="AC29" s="447"/>
      <c r="AD29" s="447"/>
      <c r="AE29" s="447"/>
      <c r="AF29" s="447"/>
      <c r="AG29" s="448"/>
      <c r="AH29" s="468">
        <v>2649</v>
      </c>
      <c r="AI29" s="469"/>
      <c r="AJ29" s="469"/>
      <c r="AK29" s="469"/>
      <c r="AL29" s="508"/>
      <c r="AM29" s="468">
        <v>8279610</v>
      </c>
      <c r="AN29" s="469"/>
      <c r="AO29" s="469"/>
      <c r="AP29" s="469"/>
      <c r="AQ29" s="469"/>
      <c r="AR29" s="508"/>
      <c r="AS29" s="468">
        <v>3126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123</v>
      </c>
      <c r="BO29" s="418"/>
      <c r="BP29" s="418"/>
      <c r="BQ29" s="418"/>
      <c r="BR29" s="418"/>
      <c r="BS29" s="418"/>
      <c r="BT29" s="418"/>
      <c r="BU29" s="419"/>
      <c r="BV29" s="417" t="s">
        <v>123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10209220</v>
      </c>
      <c r="BO30" s="587"/>
      <c r="BP30" s="587"/>
      <c r="BQ30" s="587"/>
      <c r="BR30" s="587"/>
      <c r="BS30" s="587"/>
      <c r="BT30" s="587"/>
      <c r="BU30" s="588"/>
      <c r="BV30" s="586">
        <v>10838124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国民健康保険事業費特別会計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下水道事業費特別会計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神奈川県後期高齢者医療広域連合（一般会計）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（公益財団法人）かながわ海岸美化財団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墓園事業費特別会計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介護保険事業費特別会計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IF('各会計、関係団体の財政状況及び健全化判断比率'!B33="","",'各会計、関係団体の財政状況及び健全化判断比率'!B33)</f>
        <v>市民病院事業会計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神奈川県後期高齢者医療広域連合（特別会計）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藤沢市土地開発公社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北部第二（三地区）土地区画整理事業費特別会計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後期高齢者医療事業費特別会計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（公益財団法人）湘南産業振興財団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柄沢特定土地区画整理事業費特別会計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湘南台駐車場事業費特別会計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16</v>
      </c>
      <c r="CP37" s="598"/>
      <c r="CQ37" s="599" t="str">
        <f>IF('各会計、関係団体の財政状況及び健全化判断比率'!BS10="","",'各会計、関係団体の財政状況及び健全化判断比率'!BS10)</f>
        <v>（公益財団法人）藤沢市保健医療財団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17</v>
      </c>
      <c r="CP38" s="598"/>
      <c r="CQ38" s="599" t="str">
        <f>IF('各会計、関係団体の財政状況及び健全化判断比率'!BS11="","",'各会計、関係団体の財政状況及び健全化判断比率'!BS11)</f>
        <v>（公益財団法人）藤沢市まちづくり協会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18</v>
      </c>
      <c r="CP39" s="598"/>
      <c r="CQ39" s="599" t="str">
        <f>IF('各会計、関係団体の財政状況及び健全化判断比率'!BS12="","",'各会計、関係団体の財政状況及び健全化判断比率'!BS12)</f>
        <v>（公益財団法人）藤沢市みらい創造財団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19</v>
      </c>
      <c r="CP40" s="598"/>
      <c r="CQ40" s="599" t="str">
        <f>IF('各会計、関係団体の財政状況及び健全化判断比率'!BS13="","",'各会計、関係団体の財政状況及び健全化判断比率'!BS13)</f>
        <v>（財）藤沢市開発経営公社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20</v>
      </c>
      <c r="CP41" s="598"/>
      <c r="CQ41" s="599" t="str">
        <f>IF('各会計、関係団体の財政状況及び健全化判断比率'!BS14="","",'各会計、関係団体の財政状況及び健全化判断比率'!BS14)</f>
        <v>（株）藤沢市興業公社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21</v>
      </c>
      <c r="CP42" s="598"/>
      <c r="CQ42" s="599" t="str">
        <f>IF('各会計、関係団体の財政状況及び健全化判断比率'!BS15="","",'各会計、関係団体の財政状況及び健全化判断比率'!BS15)</f>
        <v>藤沢市市民会館サービス・センター（株）</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v>9</v>
      </c>
      <c r="G34" s="33">
        <v>8.7799999999999994</v>
      </c>
      <c r="H34" s="33">
        <v>8.1199999999999992</v>
      </c>
      <c r="I34" s="33">
        <v>6.21</v>
      </c>
      <c r="J34" s="34">
        <v>6.77</v>
      </c>
      <c r="K34" s="22"/>
      <c r="L34" s="22"/>
      <c r="M34" s="22"/>
      <c r="N34" s="22"/>
      <c r="O34" s="22"/>
      <c r="P34" s="22"/>
    </row>
    <row r="35" spans="1:16" ht="39" customHeight="1" x14ac:dyDescent="0.15">
      <c r="A35" s="22"/>
      <c r="B35" s="35"/>
      <c r="C35" s="1178" t="s">
        <v>533</v>
      </c>
      <c r="D35" s="1179"/>
      <c r="E35" s="1180"/>
      <c r="F35" s="36">
        <v>10.23</v>
      </c>
      <c r="G35" s="37">
        <v>13.79</v>
      </c>
      <c r="H35" s="37">
        <v>5.49</v>
      </c>
      <c r="I35" s="37">
        <v>6.1</v>
      </c>
      <c r="J35" s="38">
        <v>5.08</v>
      </c>
      <c r="K35" s="22"/>
      <c r="L35" s="22"/>
      <c r="M35" s="22"/>
      <c r="N35" s="22"/>
      <c r="O35" s="22"/>
      <c r="P35" s="22"/>
    </row>
    <row r="36" spans="1:16" ht="39" customHeight="1" x14ac:dyDescent="0.15">
      <c r="A36" s="22"/>
      <c r="B36" s="35"/>
      <c r="C36" s="1178" t="s">
        <v>534</v>
      </c>
      <c r="D36" s="1179"/>
      <c r="E36" s="1180"/>
      <c r="F36" s="36">
        <v>2.99</v>
      </c>
      <c r="G36" s="37">
        <v>2.79</v>
      </c>
      <c r="H36" s="37">
        <v>2.42</v>
      </c>
      <c r="I36" s="37">
        <v>2.76</v>
      </c>
      <c r="J36" s="38">
        <v>3.49</v>
      </c>
      <c r="K36" s="22"/>
      <c r="L36" s="22"/>
      <c r="M36" s="22"/>
      <c r="N36" s="22"/>
      <c r="O36" s="22"/>
      <c r="P36" s="22"/>
    </row>
    <row r="37" spans="1:16" ht="39" customHeight="1" x14ac:dyDescent="0.15">
      <c r="A37" s="22"/>
      <c r="B37" s="35"/>
      <c r="C37" s="1178" t="s">
        <v>535</v>
      </c>
      <c r="D37" s="1179"/>
      <c r="E37" s="1180"/>
      <c r="F37" s="36">
        <v>1.1200000000000001</v>
      </c>
      <c r="G37" s="37">
        <v>1</v>
      </c>
      <c r="H37" s="37">
        <v>0.99</v>
      </c>
      <c r="I37" s="37">
        <v>1.86</v>
      </c>
      <c r="J37" s="38">
        <v>1.94</v>
      </c>
      <c r="K37" s="22"/>
      <c r="L37" s="22"/>
      <c r="M37" s="22"/>
      <c r="N37" s="22"/>
      <c r="O37" s="22"/>
      <c r="P37" s="22"/>
    </row>
    <row r="38" spans="1:16" ht="39" customHeight="1" x14ac:dyDescent="0.15">
      <c r="A38" s="22"/>
      <c r="B38" s="35"/>
      <c r="C38" s="1178" t="s">
        <v>536</v>
      </c>
      <c r="D38" s="1179"/>
      <c r="E38" s="1180"/>
      <c r="F38" s="36">
        <v>0.71</v>
      </c>
      <c r="G38" s="37">
        <v>1.01</v>
      </c>
      <c r="H38" s="37">
        <v>0.67</v>
      </c>
      <c r="I38" s="37">
        <v>0.87</v>
      </c>
      <c r="J38" s="38">
        <v>1.06</v>
      </c>
      <c r="K38" s="22"/>
      <c r="L38" s="22"/>
      <c r="M38" s="22"/>
      <c r="N38" s="22"/>
      <c r="O38" s="22"/>
      <c r="P38" s="22"/>
    </row>
    <row r="39" spans="1:16" ht="39" customHeight="1" x14ac:dyDescent="0.15">
      <c r="A39" s="22"/>
      <c r="B39" s="35"/>
      <c r="C39" s="1178" t="s">
        <v>537</v>
      </c>
      <c r="D39" s="1179"/>
      <c r="E39" s="1180"/>
      <c r="F39" s="36">
        <v>0.16</v>
      </c>
      <c r="G39" s="37">
        <v>0.15</v>
      </c>
      <c r="H39" s="37">
        <v>0.2</v>
      </c>
      <c r="I39" s="37">
        <v>0.82</v>
      </c>
      <c r="J39" s="38">
        <v>0.43</v>
      </c>
      <c r="K39" s="22"/>
      <c r="L39" s="22"/>
      <c r="M39" s="22"/>
      <c r="N39" s="22"/>
      <c r="O39" s="22"/>
      <c r="P39" s="22"/>
    </row>
    <row r="40" spans="1:16" ht="39" customHeight="1" x14ac:dyDescent="0.15">
      <c r="A40" s="22"/>
      <c r="B40" s="35"/>
      <c r="C40" s="1178" t="s">
        <v>538</v>
      </c>
      <c r="D40" s="1179"/>
      <c r="E40" s="1180"/>
      <c r="F40" s="36">
        <v>0.35</v>
      </c>
      <c r="G40" s="37">
        <v>0.23</v>
      </c>
      <c r="H40" s="37">
        <v>0.27</v>
      </c>
      <c r="I40" s="37">
        <v>0.23</v>
      </c>
      <c r="J40" s="38">
        <v>0.22</v>
      </c>
      <c r="K40" s="22"/>
      <c r="L40" s="22"/>
      <c r="M40" s="22"/>
      <c r="N40" s="22"/>
      <c r="O40" s="22"/>
      <c r="P40" s="22"/>
    </row>
    <row r="41" spans="1:16" ht="39" customHeight="1" x14ac:dyDescent="0.15">
      <c r="A41" s="22"/>
      <c r="B41" s="35"/>
      <c r="C41" s="1178" t="s">
        <v>539</v>
      </c>
      <c r="D41" s="1179"/>
      <c r="E41" s="1180"/>
      <c r="F41" s="36">
        <v>0.19</v>
      </c>
      <c r="G41" s="37">
        <v>0.17</v>
      </c>
      <c r="H41" s="37">
        <v>0.19</v>
      </c>
      <c r="I41" s="37">
        <v>0.17</v>
      </c>
      <c r="J41" s="38">
        <v>0.16</v>
      </c>
      <c r="K41" s="22"/>
      <c r="L41" s="22"/>
      <c r="M41" s="22"/>
      <c r="N41" s="22"/>
      <c r="O41" s="22"/>
      <c r="P41" s="22"/>
    </row>
    <row r="42" spans="1:16" ht="39" customHeight="1" x14ac:dyDescent="0.15">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541</v>
      </c>
      <c r="D43" s="1182"/>
      <c r="E43" s="1183"/>
      <c r="F43" s="41">
        <v>0.69</v>
      </c>
      <c r="G43" s="42">
        <v>0.67</v>
      </c>
      <c r="H43" s="42">
        <v>0.56999999999999995</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9344</v>
      </c>
      <c r="L45" s="60">
        <v>9385</v>
      </c>
      <c r="M45" s="60">
        <v>8724</v>
      </c>
      <c r="N45" s="60">
        <v>8221</v>
      </c>
      <c r="O45" s="61">
        <v>8341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v>17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3619</v>
      </c>
      <c r="L48" s="64">
        <v>3588</v>
      </c>
      <c r="M48" s="64">
        <v>3503</v>
      </c>
      <c r="N48" s="64">
        <v>3344</v>
      </c>
      <c r="O48" s="65">
        <v>3368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487</v>
      </c>
      <c r="L49" s="64" t="s">
        <v>487</v>
      </c>
      <c r="M49" s="64" t="s">
        <v>487</v>
      </c>
      <c r="N49" s="64" t="s">
        <v>487</v>
      </c>
      <c r="O49" s="65" t="s">
        <v>487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1392</v>
      </c>
      <c r="L50" s="64">
        <v>1134</v>
      </c>
      <c r="M50" s="64">
        <v>1355</v>
      </c>
      <c r="N50" s="64">
        <v>860</v>
      </c>
      <c r="O50" s="65">
        <v>706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12650</v>
      </c>
      <c r="L52" s="64">
        <v>12367</v>
      </c>
      <c r="M52" s="64">
        <v>12217</v>
      </c>
      <c r="N52" s="64">
        <v>11395</v>
      </c>
      <c r="O52" s="65">
        <v>11809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1722</v>
      </c>
      <c r="L53" s="69">
        <v>1740</v>
      </c>
      <c r="M53" s="69">
        <v>1365</v>
      </c>
      <c r="N53" s="69">
        <v>1030</v>
      </c>
      <c r="O53" s="70">
        <v>606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78123</v>
      </c>
      <c r="J41" s="83">
        <v>72946</v>
      </c>
      <c r="K41" s="83">
        <v>70748</v>
      </c>
      <c r="L41" s="83">
        <v>70335</v>
      </c>
      <c r="M41" s="84">
        <v>69832</v>
      </c>
    </row>
    <row r="42" spans="2:13" ht="27.75" customHeight="1" x14ac:dyDescent="0.15">
      <c r="B42" s="1204"/>
      <c r="C42" s="1205"/>
      <c r="D42" s="85"/>
      <c r="E42" s="1210" t="s">
        <v>26</v>
      </c>
      <c r="F42" s="1210"/>
      <c r="G42" s="1210"/>
      <c r="H42" s="1211"/>
      <c r="I42" s="86">
        <v>12371</v>
      </c>
      <c r="J42" s="87">
        <v>11061</v>
      </c>
      <c r="K42" s="87">
        <v>10564</v>
      </c>
      <c r="L42" s="87">
        <v>10517</v>
      </c>
      <c r="M42" s="88">
        <v>11043</v>
      </c>
    </row>
    <row r="43" spans="2:13" ht="27.75" customHeight="1" x14ac:dyDescent="0.15">
      <c r="B43" s="1204"/>
      <c r="C43" s="1205"/>
      <c r="D43" s="85"/>
      <c r="E43" s="1210" t="s">
        <v>27</v>
      </c>
      <c r="F43" s="1210"/>
      <c r="G43" s="1210"/>
      <c r="H43" s="1211"/>
      <c r="I43" s="86">
        <v>36076</v>
      </c>
      <c r="J43" s="87">
        <v>34229</v>
      </c>
      <c r="K43" s="87">
        <v>32464</v>
      </c>
      <c r="L43" s="87">
        <v>33812</v>
      </c>
      <c r="M43" s="88">
        <v>36368</v>
      </c>
    </row>
    <row r="44" spans="2:13" ht="27.75" customHeight="1" x14ac:dyDescent="0.15">
      <c r="B44" s="1204"/>
      <c r="C44" s="1205"/>
      <c r="D44" s="85"/>
      <c r="E44" s="1210" t="s">
        <v>28</v>
      </c>
      <c r="F44" s="1210"/>
      <c r="G44" s="1210"/>
      <c r="H44" s="1211"/>
      <c r="I44" s="86" t="s">
        <v>487</v>
      </c>
      <c r="J44" s="87" t="s">
        <v>487</v>
      </c>
      <c r="K44" s="87" t="s">
        <v>487</v>
      </c>
      <c r="L44" s="87" t="s">
        <v>487</v>
      </c>
      <c r="M44" s="88" t="s">
        <v>487</v>
      </c>
    </row>
    <row r="45" spans="2:13" ht="27.75" customHeight="1" x14ac:dyDescent="0.15">
      <c r="B45" s="1204"/>
      <c r="C45" s="1205"/>
      <c r="D45" s="85"/>
      <c r="E45" s="1210" t="s">
        <v>29</v>
      </c>
      <c r="F45" s="1210"/>
      <c r="G45" s="1210"/>
      <c r="H45" s="1211"/>
      <c r="I45" s="86">
        <v>20745</v>
      </c>
      <c r="J45" s="87">
        <v>20103</v>
      </c>
      <c r="K45" s="87">
        <v>18859</v>
      </c>
      <c r="L45" s="87">
        <v>18109</v>
      </c>
      <c r="M45" s="88">
        <v>17844</v>
      </c>
    </row>
    <row r="46" spans="2:13" ht="27.75" customHeight="1" x14ac:dyDescent="0.15">
      <c r="B46" s="1204"/>
      <c r="C46" s="1205"/>
      <c r="D46" s="89"/>
      <c r="E46" s="1210" t="s">
        <v>30</v>
      </c>
      <c r="F46" s="1210"/>
      <c r="G46" s="1210"/>
      <c r="H46" s="1211"/>
      <c r="I46" s="86">
        <v>32</v>
      </c>
      <c r="J46" s="87">
        <v>27</v>
      </c>
      <c r="K46" s="87">
        <v>25</v>
      </c>
      <c r="L46" s="87">
        <v>22</v>
      </c>
      <c r="M46" s="88">
        <v>19</v>
      </c>
    </row>
    <row r="47" spans="2:13" ht="27.75" customHeight="1" x14ac:dyDescent="0.15">
      <c r="B47" s="1204"/>
      <c r="C47" s="1205"/>
      <c r="D47" s="90"/>
      <c r="E47" s="1212" t="s">
        <v>31</v>
      </c>
      <c r="F47" s="1213"/>
      <c r="G47" s="1213"/>
      <c r="H47" s="1214"/>
      <c r="I47" s="86" t="s">
        <v>487</v>
      </c>
      <c r="J47" s="87" t="s">
        <v>487</v>
      </c>
      <c r="K47" s="87" t="s">
        <v>487</v>
      </c>
      <c r="L47" s="87" t="s">
        <v>487</v>
      </c>
      <c r="M47" s="88" t="s">
        <v>487</v>
      </c>
    </row>
    <row r="48" spans="2:13" ht="27.75" customHeight="1" x14ac:dyDescent="0.15">
      <c r="B48" s="1204"/>
      <c r="C48" s="1205"/>
      <c r="D48" s="85"/>
      <c r="E48" s="1210" t="s">
        <v>32</v>
      </c>
      <c r="F48" s="1210"/>
      <c r="G48" s="1210"/>
      <c r="H48" s="1211"/>
      <c r="I48" s="86" t="s">
        <v>487</v>
      </c>
      <c r="J48" s="87" t="s">
        <v>487</v>
      </c>
      <c r="K48" s="87" t="s">
        <v>487</v>
      </c>
      <c r="L48" s="87" t="s">
        <v>487</v>
      </c>
      <c r="M48" s="88" t="s">
        <v>487</v>
      </c>
    </row>
    <row r="49" spans="2:13" ht="27.75" customHeight="1" x14ac:dyDescent="0.15">
      <c r="B49" s="1206"/>
      <c r="C49" s="1207"/>
      <c r="D49" s="85"/>
      <c r="E49" s="1210" t="s">
        <v>33</v>
      </c>
      <c r="F49" s="1210"/>
      <c r="G49" s="1210"/>
      <c r="H49" s="1211"/>
      <c r="I49" s="86" t="s">
        <v>487</v>
      </c>
      <c r="J49" s="87" t="s">
        <v>487</v>
      </c>
      <c r="K49" s="87" t="s">
        <v>487</v>
      </c>
      <c r="L49" s="87" t="s">
        <v>487</v>
      </c>
      <c r="M49" s="88" t="s">
        <v>487</v>
      </c>
    </row>
    <row r="50" spans="2:13" ht="27.75" customHeight="1" x14ac:dyDescent="0.15">
      <c r="B50" s="1215" t="s">
        <v>34</v>
      </c>
      <c r="C50" s="1216"/>
      <c r="D50" s="91"/>
      <c r="E50" s="1210" t="s">
        <v>35</v>
      </c>
      <c r="F50" s="1210"/>
      <c r="G50" s="1210"/>
      <c r="H50" s="1211"/>
      <c r="I50" s="86">
        <v>14715</v>
      </c>
      <c r="J50" s="87">
        <v>17293</v>
      </c>
      <c r="K50" s="87">
        <v>22694</v>
      </c>
      <c r="L50" s="87">
        <v>22027</v>
      </c>
      <c r="M50" s="88">
        <v>22621</v>
      </c>
    </row>
    <row r="51" spans="2:13" ht="27.75" customHeight="1" x14ac:dyDescent="0.15">
      <c r="B51" s="1204"/>
      <c r="C51" s="1205"/>
      <c r="D51" s="85"/>
      <c r="E51" s="1210" t="s">
        <v>36</v>
      </c>
      <c r="F51" s="1210"/>
      <c r="G51" s="1210"/>
      <c r="H51" s="1211"/>
      <c r="I51" s="86">
        <v>33227</v>
      </c>
      <c r="J51" s="87">
        <v>31864</v>
      </c>
      <c r="K51" s="87">
        <v>29154</v>
      </c>
      <c r="L51" s="87">
        <v>28980</v>
      </c>
      <c r="M51" s="88">
        <v>30330</v>
      </c>
    </row>
    <row r="52" spans="2:13" ht="27.75" customHeight="1" x14ac:dyDescent="0.15">
      <c r="B52" s="1206"/>
      <c r="C52" s="1207"/>
      <c r="D52" s="85"/>
      <c r="E52" s="1210" t="s">
        <v>37</v>
      </c>
      <c r="F52" s="1210"/>
      <c r="G52" s="1210"/>
      <c r="H52" s="1211"/>
      <c r="I52" s="86">
        <v>83279</v>
      </c>
      <c r="J52" s="87">
        <v>76955</v>
      </c>
      <c r="K52" s="87">
        <v>72161</v>
      </c>
      <c r="L52" s="87">
        <v>68141</v>
      </c>
      <c r="M52" s="88">
        <v>63043</v>
      </c>
    </row>
    <row r="53" spans="2:13" ht="27.75" customHeight="1" thickBot="1" x14ac:dyDescent="0.2">
      <c r="B53" s="1217" t="s">
        <v>38</v>
      </c>
      <c r="C53" s="1218"/>
      <c r="D53" s="92"/>
      <c r="E53" s="1219" t="s">
        <v>39</v>
      </c>
      <c r="F53" s="1219"/>
      <c r="G53" s="1219"/>
      <c r="H53" s="1220"/>
      <c r="I53" s="93">
        <v>16125</v>
      </c>
      <c r="J53" s="94">
        <v>12254</v>
      </c>
      <c r="K53" s="94">
        <v>8649</v>
      </c>
      <c r="L53" s="94">
        <v>13647</v>
      </c>
      <c r="M53" s="95">
        <v>19113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3" t="s">
        <v>571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2"/>
      <c r="H50" s="1243"/>
      <c r="I50" s="1243"/>
      <c r="J50" s="1244"/>
      <c r="K50" s="356" t="s">
        <v>526</v>
      </c>
      <c r="L50" s="356" t="s">
        <v>527</v>
      </c>
      <c r="M50" s="356" t="s">
        <v>528</v>
      </c>
      <c r="N50" s="356" t="s">
        <v>529</v>
      </c>
      <c r="O50" s="356" t="s">
        <v>530</v>
      </c>
    </row>
    <row r="51" spans="1:17" x14ac:dyDescent="0.15">
      <c r="B51" s="250"/>
      <c r="C51" s="246"/>
      <c r="D51" s="246"/>
      <c r="E51" s="246"/>
      <c r="F51" s="246"/>
      <c r="G51" s="1245" t="s">
        <v>565</v>
      </c>
      <c r="H51" s="1246"/>
      <c r="I51" s="1251" t="s">
        <v>566</v>
      </c>
      <c r="J51" s="1251"/>
      <c r="K51" s="1255"/>
      <c r="L51" s="1255"/>
      <c r="M51" s="1255"/>
      <c r="N51" s="1221">
        <v>18.3</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572</v>
      </c>
      <c r="J53" s="1231"/>
      <c r="K53" s="1256"/>
      <c r="L53" s="1256"/>
      <c r="M53" s="1256"/>
      <c r="N53" s="1253">
        <v>54.9</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567</v>
      </c>
      <c r="H55" s="1226"/>
      <c r="I55" s="1231" t="s">
        <v>566</v>
      </c>
      <c r="J55" s="1231"/>
      <c r="K55" s="1255"/>
      <c r="L55" s="1255"/>
      <c r="M55" s="1255"/>
      <c r="N55" s="1221">
        <v>25.4</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572</v>
      </c>
      <c r="J57" s="1223"/>
      <c r="K57" s="1256"/>
      <c r="L57" s="1256"/>
      <c r="M57" s="1256"/>
      <c r="N57" s="1253">
        <v>52.6</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3" t="s">
        <v>573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2"/>
      <c r="H72" s="1243"/>
      <c r="I72" s="1243"/>
      <c r="J72" s="1244"/>
      <c r="K72" s="356" t="s">
        <v>526</v>
      </c>
      <c r="L72" s="356" t="s">
        <v>527</v>
      </c>
      <c r="M72" s="356" t="s">
        <v>528</v>
      </c>
      <c r="N72" s="356" t="s">
        <v>529</v>
      </c>
      <c r="O72" s="356" t="s">
        <v>530</v>
      </c>
    </row>
    <row r="73" spans="2:30" x14ac:dyDescent="0.15">
      <c r="B73" s="250"/>
      <c r="C73" s="246"/>
      <c r="D73" s="246"/>
      <c r="E73" s="246"/>
      <c r="F73" s="246"/>
      <c r="G73" s="1245" t="s">
        <v>565</v>
      </c>
      <c r="H73" s="1246"/>
      <c r="I73" s="1251" t="s">
        <v>566</v>
      </c>
      <c r="J73" s="1251"/>
      <c r="K73" s="1232">
        <v>23.8</v>
      </c>
      <c r="L73" s="1232">
        <v>17.7</v>
      </c>
      <c r="M73" s="1221">
        <v>11.3</v>
      </c>
      <c r="N73" s="1221">
        <v>18.3</v>
      </c>
      <c r="O73" s="1221">
        <v>25.4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570</v>
      </c>
      <c r="J75" s="1231"/>
      <c r="K75" s="1253">
        <v>3.4</v>
      </c>
      <c r="L75" s="1253">
        <v>2.2999999999999998</v>
      </c>
      <c r="M75" s="1253">
        <v>2.2000000000000002</v>
      </c>
      <c r="N75" s="1253">
        <v>1.8</v>
      </c>
      <c r="O75" s="1253">
        <v>1.3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567</v>
      </c>
      <c r="H77" s="1226"/>
      <c r="I77" s="1231" t="s">
        <v>566</v>
      </c>
      <c r="J77" s="1231"/>
      <c r="K77" s="1232">
        <v>42</v>
      </c>
      <c r="L77" s="1232">
        <v>32.6</v>
      </c>
      <c r="M77" s="1221">
        <v>30.5</v>
      </c>
      <c r="N77" s="1221">
        <v>25.4</v>
      </c>
      <c r="O77" s="1221">
        <v>16.600000000000001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570</v>
      </c>
      <c r="J79" s="1223"/>
      <c r="K79" s="1224">
        <v>6.8</v>
      </c>
      <c r="L79" s="1224">
        <v>5.9</v>
      </c>
      <c r="M79" s="1224">
        <v>5.2</v>
      </c>
      <c r="N79" s="1224">
        <v>4.8</v>
      </c>
      <c r="O79" s="1224">
        <v>3.6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34616</v>
      </c>
      <c r="E3" s="118"/>
      <c r="F3" s="119">
        <v>39425</v>
      </c>
      <c r="G3" s="120"/>
      <c r="H3" s="121"/>
    </row>
    <row r="4" spans="1:8" x14ac:dyDescent="0.15">
      <c r="A4" s="122"/>
      <c r="B4" s="123"/>
      <c r="C4" s="124"/>
      <c r="D4" s="125">
        <v>17549</v>
      </c>
      <c r="E4" s="126"/>
      <c r="F4" s="127">
        <v>22414</v>
      </c>
      <c r="G4" s="128"/>
      <c r="H4" s="129"/>
    </row>
    <row r="5" spans="1:8" x14ac:dyDescent="0.15">
      <c r="A5" s="110" t="s">
        <v>520</v>
      </c>
      <c r="B5" s="115"/>
      <c r="C5" s="116"/>
      <c r="D5" s="117">
        <v>26384</v>
      </c>
      <c r="E5" s="118"/>
      <c r="F5" s="119">
        <v>43141</v>
      </c>
      <c r="G5" s="120"/>
      <c r="H5" s="121"/>
    </row>
    <row r="6" spans="1:8" x14ac:dyDescent="0.15">
      <c r="A6" s="122"/>
      <c r="B6" s="123"/>
      <c r="C6" s="124"/>
      <c r="D6" s="125">
        <v>16882</v>
      </c>
      <c r="E6" s="126"/>
      <c r="F6" s="127">
        <v>21887</v>
      </c>
      <c r="G6" s="128"/>
      <c r="H6" s="129"/>
    </row>
    <row r="7" spans="1:8" x14ac:dyDescent="0.15">
      <c r="A7" s="110" t="s">
        <v>521</v>
      </c>
      <c r="B7" s="115"/>
      <c r="C7" s="116"/>
      <c r="D7" s="117">
        <v>34315</v>
      </c>
      <c r="E7" s="118"/>
      <c r="F7" s="119">
        <v>45117</v>
      </c>
      <c r="G7" s="120"/>
      <c r="H7" s="121"/>
    </row>
    <row r="8" spans="1:8" x14ac:dyDescent="0.15">
      <c r="A8" s="122"/>
      <c r="B8" s="123"/>
      <c r="C8" s="124"/>
      <c r="D8" s="125">
        <v>23263</v>
      </c>
      <c r="E8" s="126"/>
      <c r="F8" s="127">
        <v>25589</v>
      </c>
      <c r="G8" s="128"/>
      <c r="H8" s="129"/>
    </row>
    <row r="9" spans="1:8" x14ac:dyDescent="0.15">
      <c r="A9" s="110" t="s">
        <v>522</v>
      </c>
      <c r="B9" s="115"/>
      <c r="C9" s="116"/>
      <c r="D9" s="117">
        <v>39470</v>
      </c>
      <c r="E9" s="118"/>
      <c r="F9" s="119">
        <v>39951</v>
      </c>
      <c r="G9" s="120"/>
      <c r="H9" s="121"/>
    </row>
    <row r="10" spans="1:8" x14ac:dyDescent="0.15">
      <c r="A10" s="122"/>
      <c r="B10" s="123"/>
      <c r="C10" s="124"/>
      <c r="D10" s="125">
        <v>27379</v>
      </c>
      <c r="E10" s="126"/>
      <c r="F10" s="127">
        <v>22555</v>
      </c>
      <c r="G10" s="128"/>
      <c r="H10" s="129"/>
    </row>
    <row r="11" spans="1:8" x14ac:dyDescent="0.15">
      <c r="A11" s="110" t="s">
        <v>523</v>
      </c>
      <c r="B11" s="115"/>
      <c r="C11" s="116"/>
      <c r="D11" s="117">
        <v>37134</v>
      </c>
      <c r="E11" s="118"/>
      <c r="F11" s="119">
        <v>39893</v>
      </c>
      <c r="G11" s="120"/>
      <c r="H11" s="121"/>
    </row>
    <row r="12" spans="1:8" x14ac:dyDescent="0.15">
      <c r="A12" s="122"/>
      <c r="B12" s="123"/>
      <c r="C12" s="130"/>
      <c r="D12" s="125">
        <v>28950</v>
      </c>
      <c r="E12" s="126"/>
      <c r="F12" s="127">
        <v>26170</v>
      </c>
      <c r="G12" s="128"/>
      <c r="H12" s="129"/>
    </row>
    <row r="13" spans="1:8" x14ac:dyDescent="0.15">
      <c r="A13" s="110"/>
      <c r="B13" s="115"/>
      <c r="C13" s="131"/>
      <c r="D13" s="132">
        <v>34384</v>
      </c>
      <c r="E13" s="133"/>
      <c r="F13" s="134">
        <v>41505</v>
      </c>
      <c r="G13" s="135"/>
      <c r="H13" s="121"/>
    </row>
    <row r="14" spans="1:8" x14ac:dyDescent="0.15">
      <c r="A14" s="122"/>
      <c r="B14" s="123"/>
      <c r="C14" s="124"/>
      <c r="D14" s="125">
        <v>22805</v>
      </c>
      <c r="E14" s="126"/>
      <c r="F14" s="127">
        <v>23723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10.31</v>
      </c>
      <c r="C19" s="136">
        <f>ROUND(VALUE(SUBSTITUTE(実質収支比率等に係る経年分析!G$48,"▲","-")),2)</f>
        <v>13.86</v>
      </c>
      <c r="D19" s="136">
        <f>ROUND(VALUE(SUBSTITUTE(実質収支比率等に係る経年分析!H$48,"▲","-")),2)</f>
        <v>5.55</v>
      </c>
      <c r="E19" s="136">
        <f>ROUND(VALUE(SUBSTITUTE(実質収支比率等に係る経年分析!I$48,"▲","-")),2)</f>
        <v>6.18</v>
      </c>
      <c r="F19" s="136">
        <f>ROUND(VALUE(SUBSTITUTE(実質収支比率等に係る経年分析!J$48,"▲","-")),2)</f>
        <v>5.15</v>
      </c>
    </row>
    <row r="20" spans="1:11" x14ac:dyDescent="0.15">
      <c r="A20" s="136" t="s">
        <v>44</v>
      </c>
      <c r="B20" s="136">
        <f>ROUND(VALUE(SUBSTITUTE(実質収支比率等に係る経年分析!F$47,"▲","-")),2)</f>
        <v>10.76</v>
      </c>
      <c r="C20" s="136">
        <f>ROUND(VALUE(SUBSTITUTE(実質収支比率等に係る経年分析!G$47,"▲","-")),2)</f>
        <v>10.56</v>
      </c>
      <c r="D20" s="136">
        <f>ROUND(VALUE(SUBSTITUTE(実質収支比率等に係る経年分析!H$47,"▲","-")),2)</f>
        <v>10.82</v>
      </c>
      <c r="E20" s="136">
        <f>ROUND(VALUE(SUBSTITUTE(実質収支比率等に係る経年分析!I$47,"▲","-")),2)</f>
        <v>10.99</v>
      </c>
      <c r="F20" s="136">
        <f>ROUND(VALUE(SUBSTITUTE(実質収支比率等に係る経年分析!J$47,"▲","-")),2)</f>
        <v>11.99</v>
      </c>
    </row>
    <row r="21" spans="1:11" x14ac:dyDescent="0.15">
      <c r="A21" s="136" t="s">
        <v>45</v>
      </c>
      <c r="B21" s="136">
        <f>IF(ISNUMBER(VALUE(SUBSTITUTE(実質収支比率等に係る経年分析!F$49,"▲","-"))),ROUND(VALUE(SUBSTITUTE(実質収支比率等に係る経年分析!F$49,"▲","-")),2),NA())</f>
        <v>1.42</v>
      </c>
      <c r="C21" s="136">
        <f>IF(ISNUMBER(VALUE(SUBSTITUTE(実質収支比率等に係る経年分析!G$49,"▲","-"))),ROUND(VALUE(SUBSTITUTE(実質収支比率等に係る経年分析!G$49,"▲","-")),2),NA())</f>
        <v>3.76</v>
      </c>
      <c r="D21" s="136">
        <f>IF(ISNUMBER(VALUE(SUBSTITUTE(実質収支比率等に係る経年分析!H$49,"▲","-"))),ROUND(VALUE(SUBSTITUTE(実質収支比率等に係る経年分析!H$49,"▲","-")),2),NA())</f>
        <v>-5.92</v>
      </c>
      <c r="E21" s="136">
        <f>IF(ISNUMBER(VALUE(SUBSTITUTE(実質収支比率等に係る経年分析!I$49,"▲","-"))),ROUND(VALUE(SUBSTITUTE(実質収支比率等に係る経年分析!I$49,"▲","-")),2),NA())</f>
        <v>0.13</v>
      </c>
      <c r="F21" s="136">
        <f>IF(ISNUMBER(VALUE(SUBSTITUTE(実質収支比率等に係る経年分析!J$49,"▲","-"))),ROUND(VALUE(SUBSTITUTE(実質収支比率等に係る経年分析!J$49,"▲","-")),2),NA())</f>
        <v>0.1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0.56999999999999995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0.17</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x14ac:dyDescent="0.15">
      <c r="A30" s="137" t="str">
        <f>IF(連結実質赤字比率に係る赤字・黒字の構成分析!C$40="",NA(),連結実質赤字比率に係る赤字・黒字の構成分析!C$40)</f>
        <v>柄沢特定土地区画整理事業費特別会計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北部第二（三地区）土地区画整理事業費特別会計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x14ac:dyDescent="0.15">
      <c r="A32" s="137" t="str">
        <f>IF(連結実質赤字比率に係る赤字・黒字の構成分析!C$38="",NA(),連結実質赤字比率に係る赤字・黒字の構成分析!C$38)</f>
        <v>介護保険事業費特別会計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1.06</v>
      </c>
    </row>
    <row r="33" spans="1:16" x14ac:dyDescent="0.15">
      <c r="A33" s="137" t="str">
        <f>IF(連結実質赤字比率に係る赤字・黒字の構成分析!C$37="",NA(),連結実質赤字比率に係る赤字・黒字の構成分析!C$37)</f>
        <v>下水道事業費特別会計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1.1200000000000001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1.94</v>
      </c>
    </row>
    <row r="34" spans="1:16" x14ac:dyDescent="0.15">
      <c r="A34" s="137" t="str">
        <f>IF(連結実質赤字比率に係る赤字・黒字の構成分析!C$36="",NA(),連結実質赤字比率に係る赤字・黒字の構成分析!C$36)</f>
        <v>国民健康保険事業費特別会計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5.08</v>
      </c>
    </row>
    <row r="36" spans="1:16" x14ac:dyDescent="0.15">
      <c r="A36" s="137" t="str">
        <f>IF(連結実質赤字比率に係る赤字・黒字の構成分析!C$34="",NA(),連結実質赤字比率に係る赤字・黒字の構成分析!C$34)</f>
        <v>市民病院事業会計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8.7799999999999994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8.1199999999999992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12650</v>
      </c>
      <c r="E42" s="138"/>
      <c r="F42" s="138"/>
      <c r="G42" s="138">
        <f>'実質公債費比率（分子）の構造'!L$52</f>
        <v>12367</v>
      </c>
      <c r="H42" s="138"/>
      <c r="I42" s="138"/>
      <c r="J42" s="138">
        <f>'実質公債費比率（分子）の構造'!M$52</f>
        <v>12217</v>
      </c>
      <c r="K42" s="138"/>
      <c r="L42" s="138"/>
      <c r="M42" s="138">
        <f>'実質公債費比率（分子）の構造'!N$52</f>
        <v>11395</v>
      </c>
      <c r="N42" s="138"/>
      <c r="O42" s="138"/>
      <c r="P42" s="138">
        <f>'実質公債費比率（分子）の構造'!O$52</f>
        <v>11809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1392</v>
      </c>
      <c r="C44" s="138"/>
      <c r="D44" s="138"/>
      <c r="E44" s="138">
        <f>'実質公債費比率（分子）の構造'!L$50</f>
        <v>1134</v>
      </c>
      <c r="F44" s="138"/>
      <c r="G44" s="138"/>
      <c r="H44" s="138">
        <f>'実質公債費比率（分子）の構造'!M$50</f>
        <v>1355</v>
      </c>
      <c r="I44" s="138"/>
      <c r="J44" s="138"/>
      <c r="K44" s="138">
        <f>'実質公債費比率（分子）の構造'!N$50</f>
        <v>860</v>
      </c>
      <c r="L44" s="138"/>
      <c r="M44" s="138"/>
      <c r="N44" s="138">
        <f>'実質公債費比率（分子）の構造'!O$50</f>
        <v>706</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3619</v>
      </c>
      <c r="C46" s="138"/>
      <c r="D46" s="138"/>
      <c r="E46" s="138">
        <f>'実質公債費比率（分子）の構造'!L$48</f>
        <v>3588</v>
      </c>
      <c r="F46" s="138"/>
      <c r="G46" s="138"/>
      <c r="H46" s="138">
        <f>'実質公債費比率（分子）の構造'!M$48</f>
        <v>3503</v>
      </c>
      <c r="I46" s="138"/>
      <c r="J46" s="138"/>
      <c r="K46" s="138">
        <f>'実質公債費比率（分子）の構造'!N$48</f>
        <v>3344</v>
      </c>
      <c r="L46" s="138"/>
      <c r="M46" s="138"/>
      <c r="N46" s="138">
        <f>'実質公債費比率（分子）の構造'!O$48</f>
        <v>3368</v>
      </c>
      <c r="O46" s="138"/>
      <c r="P46" s="138"/>
    </row>
    <row r="47" spans="1:16" x14ac:dyDescent="0.15">
      <c r="A47" s="138" t="s">
        <v>57</v>
      </c>
      <c r="B47" s="138">
        <f>'実質公債費比率（分子）の構造'!K$47</f>
        <v>17</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9344</v>
      </c>
      <c r="C49" s="138"/>
      <c r="D49" s="138"/>
      <c r="E49" s="138">
        <f>'実質公債費比率（分子）の構造'!L$45</f>
        <v>9385</v>
      </c>
      <c r="F49" s="138"/>
      <c r="G49" s="138"/>
      <c r="H49" s="138">
        <f>'実質公債費比率（分子）の構造'!M$45</f>
        <v>8724</v>
      </c>
      <c r="I49" s="138"/>
      <c r="J49" s="138"/>
      <c r="K49" s="138">
        <f>'実質公債費比率（分子）の構造'!N$45</f>
        <v>8221</v>
      </c>
      <c r="L49" s="138"/>
      <c r="M49" s="138"/>
      <c r="N49" s="138">
        <f>'実質公債費比率（分子）の構造'!O$45</f>
        <v>8341</v>
      </c>
      <c r="O49" s="138"/>
      <c r="P49" s="138"/>
    </row>
    <row r="50" spans="1:16" x14ac:dyDescent="0.15">
      <c r="A50" s="138" t="s">
        <v>60</v>
      </c>
      <c r="B50" s="138" t="e">
        <f>NA()</f>
        <v>#N/A</v>
      </c>
      <c r="C50" s="138">
        <f>IF(ISNUMBER('実質公債費比率（分子）の構造'!K$53),'実質公債費比率（分子）の構造'!K$53,NA())</f>
        <v>1722</v>
      </c>
      <c r="D50" s="138" t="e">
        <f>NA()</f>
        <v>#N/A</v>
      </c>
      <c r="E50" s="138" t="e">
        <f>NA()</f>
        <v>#N/A</v>
      </c>
      <c r="F50" s="138">
        <f>IF(ISNUMBER('実質公債費比率（分子）の構造'!L$53),'実質公債費比率（分子）の構造'!L$53,NA())</f>
        <v>1740</v>
      </c>
      <c r="G50" s="138" t="e">
        <f>NA()</f>
        <v>#N/A</v>
      </c>
      <c r="H50" s="138" t="e">
        <f>NA()</f>
        <v>#N/A</v>
      </c>
      <c r="I50" s="138">
        <f>IF(ISNUMBER('実質公債費比率（分子）の構造'!M$53),'実質公債費比率（分子）の構造'!M$53,NA())</f>
        <v>1365</v>
      </c>
      <c r="J50" s="138" t="e">
        <f>NA()</f>
        <v>#N/A</v>
      </c>
      <c r="K50" s="138" t="e">
        <f>NA()</f>
        <v>#N/A</v>
      </c>
      <c r="L50" s="138">
        <f>IF(ISNUMBER('実質公債費比率（分子）の構造'!N$53),'実質公債費比率（分子）の構造'!N$53,NA())</f>
        <v>1030</v>
      </c>
      <c r="M50" s="138" t="e">
        <f>NA()</f>
        <v>#N/A</v>
      </c>
      <c r="N50" s="138" t="e">
        <f>NA()</f>
        <v>#N/A</v>
      </c>
      <c r="O50" s="138">
        <f>IF(ISNUMBER('実質公債費比率（分子）の構造'!O$53),'実質公債費比率（分子）の構造'!O$53,NA())</f>
        <v>606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83279</v>
      </c>
      <c r="E56" s="137"/>
      <c r="F56" s="137"/>
      <c r="G56" s="137">
        <f>'将来負担比率（分子）の構造'!J$52</f>
        <v>76955</v>
      </c>
      <c r="H56" s="137"/>
      <c r="I56" s="137"/>
      <c r="J56" s="137">
        <f>'将来負担比率（分子）の構造'!K$52</f>
        <v>72161</v>
      </c>
      <c r="K56" s="137"/>
      <c r="L56" s="137"/>
      <c r="M56" s="137">
        <f>'将来負担比率（分子）の構造'!L$52</f>
        <v>68141</v>
      </c>
      <c r="N56" s="137"/>
      <c r="O56" s="137"/>
      <c r="P56" s="137">
        <f>'将来負担比率（分子）の構造'!M$52</f>
        <v>63043</v>
      </c>
    </row>
    <row r="57" spans="1:16" x14ac:dyDescent="0.15">
      <c r="A57" s="137" t="s">
        <v>36</v>
      </c>
      <c r="B57" s="137"/>
      <c r="C57" s="137"/>
      <c r="D57" s="137">
        <f>'将来負担比率（分子）の構造'!I$51</f>
        <v>33227</v>
      </c>
      <c r="E57" s="137"/>
      <c r="F57" s="137"/>
      <c r="G57" s="137">
        <f>'将来負担比率（分子）の構造'!J$51</f>
        <v>31864</v>
      </c>
      <c r="H57" s="137"/>
      <c r="I57" s="137"/>
      <c r="J57" s="137">
        <f>'将来負担比率（分子）の構造'!K$51</f>
        <v>29154</v>
      </c>
      <c r="K57" s="137"/>
      <c r="L57" s="137"/>
      <c r="M57" s="137">
        <f>'将来負担比率（分子）の構造'!L$51</f>
        <v>28980</v>
      </c>
      <c r="N57" s="137"/>
      <c r="O57" s="137"/>
      <c r="P57" s="137">
        <f>'将来負担比率（分子）の構造'!M$51</f>
        <v>30330</v>
      </c>
    </row>
    <row r="58" spans="1:16" x14ac:dyDescent="0.15">
      <c r="A58" s="137" t="s">
        <v>35</v>
      </c>
      <c r="B58" s="137"/>
      <c r="C58" s="137"/>
      <c r="D58" s="137">
        <f>'将来負担比率（分子）の構造'!I$50</f>
        <v>14715</v>
      </c>
      <c r="E58" s="137"/>
      <c r="F58" s="137"/>
      <c r="G58" s="137">
        <f>'将来負担比率（分子）の構造'!J$50</f>
        <v>17293</v>
      </c>
      <c r="H58" s="137"/>
      <c r="I58" s="137"/>
      <c r="J58" s="137">
        <f>'将来負担比率（分子）の構造'!K$50</f>
        <v>22694</v>
      </c>
      <c r="K58" s="137"/>
      <c r="L58" s="137"/>
      <c r="M58" s="137">
        <f>'将来負担比率（分子）の構造'!L$50</f>
        <v>22027</v>
      </c>
      <c r="N58" s="137"/>
      <c r="O58" s="137"/>
      <c r="P58" s="137">
        <f>'将来負担比率（分子）の構造'!M$50</f>
        <v>22621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v>
      </c>
      <c r="C61" s="137"/>
      <c r="D61" s="137"/>
      <c r="E61" s="137">
        <f>'将来負担比率（分子）の構造'!J$46</f>
        <v>27</v>
      </c>
      <c r="F61" s="137"/>
      <c r="G61" s="137"/>
      <c r="H61" s="137">
        <f>'将来負担比率（分子）の構造'!K$46</f>
        <v>25</v>
      </c>
      <c r="I61" s="137"/>
      <c r="J61" s="137"/>
      <c r="K61" s="137">
        <f>'将来負担比率（分子）の構造'!L$46</f>
        <v>22</v>
      </c>
      <c r="L61" s="137"/>
      <c r="M61" s="137"/>
      <c r="N61" s="137">
        <f>'将来負担比率（分子）の構造'!M$46</f>
        <v>19</v>
      </c>
      <c r="O61" s="137"/>
      <c r="P61" s="137"/>
    </row>
    <row r="62" spans="1:16" x14ac:dyDescent="0.15">
      <c r="A62" s="137" t="s">
        <v>29</v>
      </c>
      <c r="B62" s="137">
        <f>'将来負担比率（分子）の構造'!I$45</f>
        <v>20745</v>
      </c>
      <c r="C62" s="137"/>
      <c r="D62" s="137"/>
      <c r="E62" s="137">
        <f>'将来負担比率（分子）の構造'!J$45</f>
        <v>20103</v>
      </c>
      <c r="F62" s="137"/>
      <c r="G62" s="137"/>
      <c r="H62" s="137">
        <f>'将来負担比率（分子）の構造'!K$45</f>
        <v>18859</v>
      </c>
      <c r="I62" s="137"/>
      <c r="J62" s="137"/>
      <c r="K62" s="137">
        <f>'将来負担比率（分子）の構造'!L$45</f>
        <v>18109</v>
      </c>
      <c r="L62" s="137"/>
      <c r="M62" s="137"/>
      <c r="N62" s="137">
        <f>'将来負担比率（分子）の構造'!M$45</f>
        <v>17844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36076</v>
      </c>
      <c r="C64" s="137"/>
      <c r="D64" s="137"/>
      <c r="E64" s="137">
        <f>'将来負担比率（分子）の構造'!J$43</f>
        <v>34229</v>
      </c>
      <c r="F64" s="137"/>
      <c r="G64" s="137"/>
      <c r="H64" s="137">
        <f>'将来負担比率（分子）の構造'!K$43</f>
        <v>32464</v>
      </c>
      <c r="I64" s="137"/>
      <c r="J64" s="137"/>
      <c r="K64" s="137">
        <f>'将来負担比率（分子）の構造'!L$43</f>
        <v>33812</v>
      </c>
      <c r="L64" s="137"/>
      <c r="M64" s="137"/>
      <c r="N64" s="137">
        <f>'将来負担比率（分子）の構造'!M$43</f>
        <v>36368</v>
      </c>
      <c r="O64" s="137"/>
      <c r="P64" s="137"/>
    </row>
    <row r="65" spans="1:16" x14ac:dyDescent="0.15">
      <c r="A65" s="137" t="s">
        <v>26</v>
      </c>
      <c r="B65" s="137">
        <f>'将来負担比率（分子）の構造'!I$42</f>
        <v>12371</v>
      </c>
      <c r="C65" s="137"/>
      <c r="D65" s="137"/>
      <c r="E65" s="137">
        <f>'将来負担比率（分子）の構造'!J$42</f>
        <v>11061</v>
      </c>
      <c r="F65" s="137"/>
      <c r="G65" s="137"/>
      <c r="H65" s="137">
        <f>'将来負担比率（分子）の構造'!K$42</f>
        <v>10564</v>
      </c>
      <c r="I65" s="137"/>
      <c r="J65" s="137"/>
      <c r="K65" s="137">
        <f>'将来負担比率（分子）の構造'!L$42</f>
        <v>10517</v>
      </c>
      <c r="L65" s="137"/>
      <c r="M65" s="137"/>
      <c r="N65" s="137">
        <f>'将来負担比率（分子）の構造'!M$42</f>
        <v>11043</v>
      </c>
      <c r="O65" s="137"/>
      <c r="P65" s="137"/>
    </row>
    <row r="66" spans="1:16" x14ac:dyDescent="0.15">
      <c r="A66" s="137" t="s">
        <v>25</v>
      </c>
      <c r="B66" s="137">
        <f>'将来負担比率（分子）の構造'!I$41</f>
        <v>78123</v>
      </c>
      <c r="C66" s="137"/>
      <c r="D66" s="137"/>
      <c r="E66" s="137">
        <f>'将来負担比率（分子）の構造'!J$41</f>
        <v>72946</v>
      </c>
      <c r="F66" s="137"/>
      <c r="G66" s="137"/>
      <c r="H66" s="137">
        <f>'将来負担比率（分子）の構造'!K$41</f>
        <v>70748</v>
      </c>
      <c r="I66" s="137"/>
      <c r="J66" s="137"/>
      <c r="K66" s="137">
        <f>'将来負担比率（分子）の構造'!L$41</f>
        <v>70335</v>
      </c>
      <c r="L66" s="137"/>
      <c r="M66" s="137"/>
      <c r="N66" s="137">
        <f>'将来負担比率（分子）の構造'!M$41</f>
        <v>69832</v>
      </c>
      <c r="O66" s="137"/>
      <c r="P66" s="137"/>
    </row>
    <row r="67" spans="1:16" x14ac:dyDescent="0.15">
      <c r="A67" s="137" t="s">
        <v>64</v>
      </c>
      <c r="B67" s="137" t="e">
        <f>NA()</f>
        <v>#N/A</v>
      </c>
      <c r="C67" s="137">
        <f>IF(ISNUMBER('将来負担比率（分子）の構造'!I$53), IF('将来負担比率（分子）の構造'!I$53 &lt; 0, 0, '将来負担比率（分子）の構造'!I$53), NA())</f>
        <v>16125</v>
      </c>
      <c r="D67" s="137" t="e">
        <f>NA()</f>
        <v>#N/A</v>
      </c>
      <c r="E67" s="137" t="e">
        <f>NA()</f>
        <v>#N/A</v>
      </c>
      <c r="F67" s="137">
        <f>IF(ISNUMBER('将来負担比率（分子）の構造'!J$53), IF('将来負担比率（分子）の構造'!J$53 &lt; 0, 0, '将来負担比率（分子）の構造'!J$53), NA())</f>
        <v>12254</v>
      </c>
      <c r="G67" s="137" t="e">
        <f>NA()</f>
        <v>#N/A</v>
      </c>
      <c r="H67" s="137" t="e">
        <f>NA()</f>
        <v>#N/A</v>
      </c>
      <c r="I67" s="137">
        <f>IF(ISNUMBER('将来負担比率（分子）の構造'!K$53), IF('将来負担比率（分子）の構造'!K$53 &lt; 0, 0, '将来負担比率（分子）の構造'!K$53), NA())</f>
        <v>8649</v>
      </c>
      <c r="J67" s="137" t="e">
        <f>NA()</f>
        <v>#N/A</v>
      </c>
      <c r="K67" s="137" t="e">
        <f>NA()</f>
        <v>#N/A</v>
      </c>
      <c r="L67" s="137">
        <f>IF(ISNUMBER('将来負担比率（分子）の構造'!L$53), IF('将来負担比率（分子）の構造'!L$53 &lt; 0, 0, '将来負担比率（分子）の構造'!L$53), NA())</f>
        <v>13647</v>
      </c>
      <c r="M67" s="137" t="e">
        <f>NA()</f>
        <v>#N/A</v>
      </c>
      <c r="N67" s="137" t="e">
        <f>NA()</f>
        <v>#N/A</v>
      </c>
      <c r="O67" s="137">
        <f>IF(ISNUMBER('将来負担比率（分子）の構造'!M$53), IF('将来負担比率（分子）の構造'!M$53 &lt; 0, 0, '将来負担比率（分子）の構造'!M$53), NA())</f>
        <v>19113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80214315</v>
      </c>
      <c r="S5" s="615"/>
      <c r="T5" s="615"/>
      <c r="U5" s="615"/>
      <c r="V5" s="615"/>
      <c r="W5" s="615"/>
      <c r="X5" s="615"/>
      <c r="Y5" s="616"/>
      <c r="Z5" s="617">
        <v>55.5</v>
      </c>
      <c r="AA5" s="617"/>
      <c r="AB5" s="617"/>
      <c r="AC5" s="617"/>
      <c r="AD5" s="618">
        <v>74381569</v>
      </c>
      <c r="AE5" s="618"/>
      <c r="AF5" s="618"/>
      <c r="AG5" s="618"/>
      <c r="AH5" s="618"/>
      <c r="AI5" s="618"/>
      <c r="AJ5" s="618"/>
      <c r="AK5" s="618"/>
      <c r="AL5" s="619">
        <v>89</v>
      </c>
      <c r="AM5" s="620"/>
      <c r="AN5" s="620"/>
      <c r="AO5" s="621"/>
      <c r="AP5" s="611" t="s">
        <v>210</v>
      </c>
      <c r="AQ5" s="612"/>
      <c r="AR5" s="612"/>
      <c r="AS5" s="612"/>
      <c r="AT5" s="612"/>
      <c r="AU5" s="612"/>
      <c r="AV5" s="612"/>
      <c r="AW5" s="612"/>
      <c r="AX5" s="612"/>
      <c r="AY5" s="612"/>
      <c r="AZ5" s="612"/>
      <c r="BA5" s="612"/>
      <c r="BB5" s="612"/>
      <c r="BC5" s="612"/>
      <c r="BD5" s="612"/>
      <c r="BE5" s="612"/>
      <c r="BF5" s="613"/>
      <c r="BG5" s="625">
        <v>72013859</v>
      </c>
      <c r="BH5" s="626"/>
      <c r="BI5" s="626"/>
      <c r="BJ5" s="626"/>
      <c r="BK5" s="626"/>
      <c r="BL5" s="626"/>
      <c r="BM5" s="626"/>
      <c r="BN5" s="627"/>
      <c r="BO5" s="628">
        <v>89.8</v>
      </c>
      <c r="BP5" s="628"/>
      <c r="BQ5" s="628"/>
      <c r="BR5" s="628"/>
      <c r="BS5" s="629">
        <v>590486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780649</v>
      </c>
      <c r="S6" s="626"/>
      <c r="T6" s="626"/>
      <c r="U6" s="626"/>
      <c r="V6" s="626"/>
      <c r="W6" s="626"/>
      <c r="X6" s="626"/>
      <c r="Y6" s="627"/>
      <c r="Z6" s="628">
        <v>0.5</v>
      </c>
      <c r="AA6" s="628"/>
      <c r="AB6" s="628"/>
      <c r="AC6" s="628"/>
      <c r="AD6" s="629">
        <v>780649</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72013859</v>
      </c>
      <c r="BH6" s="626"/>
      <c r="BI6" s="626"/>
      <c r="BJ6" s="626"/>
      <c r="BK6" s="626"/>
      <c r="BL6" s="626"/>
      <c r="BM6" s="626"/>
      <c r="BN6" s="627"/>
      <c r="BO6" s="628">
        <v>89.8</v>
      </c>
      <c r="BP6" s="628"/>
      <c r="BQ6" s="628"/>
      <c r="BR6" s="628"/>
      <c r="BS6" s="629">
        <v>590486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653352</v>
      </c>
      <c r="CS6" s="626"/>
      <c r="CT6" s="626"/>
      <c r="CU6" s="626"/>
      <c r="CV6" s="626"/>
      <c r="CW6" s="626"/>
      <c r="CX6" s="626"/>
      <c r="CY6" s="627"/>
      <c r="CZ6" s="628">
        <v>0.5</v>
      </c>
      <c r="DA6" s="628"/>
      <c r="DB6" s="628"/>
      <c r="DC6" s="628"/>
      <c r="DD6" s="634" t="s">
        <v>217</v>
      </c>
      <c r="DE6" s="626"/>
      <c r="DF6" s="626"/>
      <c r="DG6" s="626"/>
      <c r="DH6" s="626"/>
      <c r="DI6" s="626"/>
      <c r="DJ6" s="626"/>
      <c r="DK6" s="626"/>
      <c r="DL6" s="626"/>
      <c r="DM6" s="626"/>
      <c r="DN6" s="626"/>
      <c r="DO6" s="626"/>
      <c r="DP6" s="627"/>
      <c r="DQ6" s="634">
        <v>653352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63136</v>
      </c>
      <c r="S7" s="626"/>
      <c r="T7" s="626"/>
      <c r="U7" s="626"/>
      <c r="V7" s="626"/>
      <c r="W7" s="626"/>
      <c r="X7" s="626"/>
      <c r="Y7" s="627"/>
      <c r="Z7" s="628">
        <v>0</v>
      </c>
      <c r="AA7" s="628"/>
      <c r="AB7" s="628"/>
      <c r="AC7" s="628"/>
      <c r="AD7" s="629">
        <v>63136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37878329</v>
      </c>
      <c r="BH7" s="626"/>
      <c r="BI7" s="626"/>
      <c r="BJ7" s="626"/>
      <c r="BK7" s="626"/>
      <c r="BL7" s="626"/>
      <c r="BM7" s="626"/>
      <c r="BN7" s="627"/>
      <c r="BO7" s="628">
        <v>47.2</v>
      </c>
      <c r="BP7" s="628"/>
      <c r="BQ7" s="628"/>
      <c r="BR7" s="628"/>
      <c r="BS7" s="629">
        <v>590486</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19115228</v>
      </c>
      <c r="CS7" s="626"/>
      <c r="CT7" s="626"/>
      <c r="CU7" s="626"/>
      <c r="CV7" s="626"/>
      <c r="CW7" s="626"/>
      <c r="CX7" s="626"/>
      <c r="CY7" s="627"/>
      <c r="CZ7" s="628">
        <v>13.7</v>
      </c>
      <c r="DA7" s="628"/>
      <c r="DB7" s="628"/>
      <c r="DC7" s="628"/>
      <c r="DD7" s="634">
        <v>3938767</v>
      </c>
      <c r="DE7" s="626"/>
      <c r="DF7" s="626"/>
      <c r="DG7" s="626"/>
      <c r="DH7" s="626"/>
      <c r="DI7" s="626"/>
      <c r="DJ7" s="626"/>
      <c r="DK7" s="626"/>
      <c r="DL7" s="626"/>
      <c r="DM7" s="626"/>
      <c r="DN7" s="626"/>
      <c r="DO7" s="626"/>
      <c r="DP7" s="627"/>
      <c r="DQ7" s="634">
        <v>14189661</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328951</v>
      </c>
      <c r="S8" s="626"/>
      <c r="T8" s="626"/>
      <c r="U8" s="626"/>
      <c r="V8" s="626"/>
      <c r="W8" s="626"/>
      <c r="X8" s="626"/>
      <c r="Y8" s="627"/>
      <c r="Z8" s="628">
        <v>0.2</v>
      </c>
      <c r="AA8" s="628"/>
      <c r="AB8" s="628"/>
      <c r="AC8" s="628"/>
      <c r="AD8" s="629">
        <v>328951</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732706</v>
      </c>
      <c r="BH8" s="626"/>
      <c r="BI8" s="626"/>
      <c r="BJ8" s="626"/>
      <c r="BK8" s="626"/>
      <c r="BL8" s="626"/>
      <c r="BM8" s="626"/>
      <c r="BN8" s="627"/>
      <c r="BO8" s="628">
        <v>0.9</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58343308</v>
      </c>
      <c r="CS8" s="626"/>
      <c r="CT8" s="626"/>
      <c r="CU8" s="626"/>
      <c r="CV8" s="626"/>
      <c r="CW8" s="626"/>
      <c r="CX8" s="626"/>
      <c r="CY8" s="627"/>
      <c r="CZ8" s="628">
        <v>41.7</v>
      </c>
      <c r="DA8" s="628"/>
      <c r="DB8" s="628"/>
      <c r="DC8" s="628"/>
      <c r="DD8" s="634">
        <v>1621415</v>
      </c>
      <c r="DE8" s="626"/>
      <c r="DF8" s="626"/>
      <c r="DG8" s="626"/>
      <c r="DH8" s="626"/>
      <c r="DI8" s="626"/>
      <c r="DJ8" s="626"/>
      <c r="DK8" s="626"/>
      <c r="DL8" s="626"/>
      <c r="DM8" s="626"/>
      <c r="DN8" s="626"/>
      <c r="DO8" s="626"/>
      <c r="DP8" s="627"/>
      <c r="DQ8" s="634">
        <v>28422700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203779</v>
      </c>
      <c r="S9" s="626"/>
      <c r="T9" s="626"/>
      <c r="U9" s="626"/>
      <c r="V9" s="626"/>
      <c r="W9" s="626"/>
      <c r="X9" s="626"/>
      <c r="Y9" s="627"/>
      <c r="Z9" s="628">
        <v>0.1</v>
      </c>
      <c r="AA9" s="628"/>
      <c r="AB9" s="628"/>
      <c r="AC9" s="628"/>
      <c r="AD9" s="629">
        <v>203779</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31200474</v>
      </c>
      <c r="BH9" s="626"/>
      <c r="BI9" s="626"/>
      <c r="BJ9" s="626"/>
      <c r="BK9" s="626"/>
      <c r="BL9" s="626"/>
      <c r="BM9" s="626"/>
      <c r="BN9" s="627"/>
      <c r="BO9" s="628">
        <v>38.9</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14389948</v>
      </c>
      <c r="CS9" s="626"/>
      <c r="CT9" s="626"/>
      <c r="CU9" s="626"/>
      <c r="CV9" s="626"/>
      <c r="CW9" s="626"/>
      <c r="CX9" s="626"/>
      <c r="CY9" s="627"/>
      <c r="CZ9" s="628">
        <v>10.3</v>
      </c>
      <c r="DA9" s="628"/>
      <c r="DB9" s="628"/>
      <c r="DC9" s="628"/>
      <c r="DD9" s="634">
        <v>842383</v>
      </c>
      <c r="DE9" s="626"/>
      <c r="DF9" s="626"/>
      <c r="DG9" s="626"/>
      <c r="DH9" s="626"/>
      <c r="DI9" s="626"/>
      <c r="DJ9" s="626"/>
      <c r="DK9" s="626"/>
      <c r="DL9" s="626"/>
      <c r="DM9" s="626"/>
      <c r="DN9" s="626"/>
      <c r="DO9" s="626"/>
      <c r="DP9" s="627"/>
      <c r="DQ9" s="634">
        <v>10862365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6667343</v>
      </c>
      <c r="S10" s="626"/>
      <c r="T10" s="626"/>
      <c r="U10" s="626"/>
      <c r="V10" s="626"/>
      <c r="W10" s="626"/>
      <c r="X10" s="626"/>
      <c r="Y10" s="627"/>
      <c r="Z10" s="628">
        <v>4.5999999999999996</v>
      </c>
      <c r="AA10" s="628"/>
      <c r="AB10" s="628"/>
      <c r="AC10" s="628"/>
      <c r="AD10" s="629">
        <v>6667343</v>
      </c>
      <c r="AE10" s="629"/>
      <c r="AF10" s="629"/>
      <c r="AG10" s="629"/>
      <c r="AH10" s="629"/>
      <c r="AI10" s="629"/>
      <c r="AJ10" s="629"/>
      <c r="AK10" s="629"/>
      <c r="AL10" s="630">
        <v>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1225995</v>
      </c>
      <c r="BH10" s="626"/>
      <c r="BI10" s="626"/>
      <c r="BJ10" s="626"/>
      <c r="BK10" s="626"/>
      <c r="BL10" s="626"/>
      <c r="BM10" s="626"/>
      <c r="BN10" s="627"/>
      <c r="BO10" s="628">
        <v>1.5</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661400</v>
      </c>
      <c r="CS10" s="626"/>
      <c r="CT10" s="626"/>
      <c r="CU10" s="626"/>
      <c r="CV10" s="626"/>
      <c r="CW10" s="626"/>
      <c r="CX10" s="626"/>
      <c r="CY10" s="627"/>
      <c r="CZ10" s="628">
        <v>0.5</v>
      </c>
      <c r="DA10" s="628"/>
      <c r="DB10" s="628"/>
      <c r="DC10" s="628"/>
      <c r="DD10" s="634">
        <v>239378</v>
      </c>
      <c r="DE10" s="626"/>
      <c r="DF10" s="626"/>
      <c r="DG10" s="626"/>
      <c r="DH10" s="626"/>
      <c r="DI10" s="626"/>
      <c r="DJ10" s="626"/>
      <c r="DK10" s="626"/>
      <c r="DL10" s="626"/>
      <c r="DM10" s="626"/>
      <c r="DN10" s="626"/>
      <c r="DO10" s="626"/>
      <c r="DP10" s="627"/>
      <c r="DQ10" s="634">
        <v>152984</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19122</v>
      </c>
      <c r="S11" s="626"/>
      <c r="T11" s="626"/>
      <c r="U11" s="626"/>
      <c r="V11" s="626"/>
      <c r="W11" s="626"/>
      <c r="X11" s="626"/>
      <c r="Y11" s="627"/>
      <c r="Z11" s="628">
        <v>0</v>
      </c>
      <c r="AA11" s="628"/>
      <c r="AB11" s="628"/>
      <c r="AC11" s="628"/>
      <c r="AD11" s="629">
        <v>19122</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4719154</v>
      </c>
      <c r="BH11" s="626"/>
      <c r="BI11" s="626"/>
      <c r="BJ11" s="626"/>
      <c r="BK11" s="626"/>
      <c r="BL11" s="626"/>
      <c r="BM11" s="626"/>
      <c r="BN11" s="627"/>
      <c r="BO11" s="628">
        <v>5.9</v>
      </c>
      <c r="BP11" s="628"/>
      <c r="BQ11" s="628"/>
      <c r="BR11" s="628"/>
      <c r="BS11" s="634">
        <v>590486</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471550</v>
      </c>
      <c r="CS11" s="626"/>
      <c r="CT11" s="626"/>
      <c r="CU11" s="626"/>
      <c r="CV11" s="626"/>
      <c r="CW11" s="626"/>
      <c r="CX11" s="626"/>
      <c r="CY11" s="627"/>
      <c r="CZ11" s="628">
        <v>0.3</v>
      </c>
      <c r="DA11" s="628"/>
      <c r="DB11" s="628"/>
      <c r="DC11" s="628"/>
      <c r="DD11" s="634">
        <v>84484</v>
      </c>
      <c r="DE11" s="626"/>
      <c r="DF11" s="626"/>
      <c r="DG11" s="626"/>
      <c r="DH11" s="626"/>
      <c r="DI11" s="626"/>
      <c r="DJ11" s="626"/>
      <c r="DK11" s="626"/>
      <c r="DL11" s="626"/>
      <c r="DM11" s="626"/>
      <c r="DN11" s="626"/>
      <c r="DO11" s="626"/>
      <c r="DP11" s="627"/>
      <c r="DQ11" s="634">
        <v>398057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31189029</v>
      </c>
      <c r="BH12" s="626"/>
      <c r="BI12" s="626"/>
      <c r="BJ12" s="626"/>
      <c r="BK12" s="626"/>
      <c r="BL12" s="626"/>
      <c r="BM12" s="626"/>
      <c r="BN12" s="627"/>
      <c r="BO12" s="628">
        <v>38.9</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1998360</v>
      </c>
      <c r="CS12" s="626"/>
      <c r="CT12" s="626"/>
      <c r="CU12" s="626"/>
      <c r="CV12" s="626"/>
      <c r="CW12" s="626"/>
      <c r="CX12" s="626"/>
      <c r="CY12" s="627"/>
      <c r="CZ12" s="628">
        <v>1.4</v>
      </c>
      <c r="DA12" s="628"/>
      <c r="DB12" s="628"/>
      <c r="DC12" s="628"/>
      <c r="DD12" s="634">
        <v>3981</v>
      </c>
      <c r="DE12" s="626"/>
      <c r="DF12" s="626"/>
      <c r="DG12" s="626"/>
      <c r="DH12" s="626"/>
      <c r="DI12" s="626"/>
      <c r="DJ12" s="626"/>
      <c r="DK12" s="626"/>
      <c r="DL12" s="626"/>
      <c r="DM12" s="626"/>
      <c r="DN12" s="626"/>
      <c r="DO12" s="626"/>
      <c r="DP12" s="627"/>
      <c r="DQ12" s="634">
        <v>706263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339365</v>
      </c>
      <c r="S13" s="626"/>
      <c r="T13" s="626"/>
      <c r="U13" s="626"/>
      <c r="V13" s="626"/>
      <c r="W13" s="626"/>
      <c r="X13" s="626"/>
      <c r="Y13" s="627"/>
      <c r="Z13" s="628">
        <v>0.2</v>
      </c>
      <c r="AA13" s="628"/>
      <c r="AB13" s="628"/>
      <c r="AC13" s="628"/>
      <c r="AD13" s="629">
        <v>339365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31086463</v>
      </c>
      <c r="BH13" s="626"/>
      <c r="BI13" s="626"/>
      <c r="BJ13" s="626"/>
      <c r="BK13" s="626"/>
      <c r="BL13" s="626"/>
      <c r="BM13" s="626"/>
      <c r="BN13" s="627"/>
      <c r="BO13" s="628">
        <v>38.799999999999997</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16705679</v>
      </c>
      <c r="CS13" s="626"/>
      <c r="CT13" s="626"/>
      <c r="CU13" s="626"/>
      <c r="CV13" s="626"/>
      <c r="CW13" s="626"/>
      <c r="CX13" s="626"/>
      <c r="CY13" s="627"/>
      <c r="CZ13" s="628">
        <v>11.9</v>
      </c>
      <c r="DA13" s="628"/>
      <c r="DB13" s="628"/>
      <c r="DC13" s="628"/>
      <c r="DD13" s="634">
        <v>5620801</v>
      </c>
      <c r="DE13" s="626"/>
      <c r="DF13" s="626"/>
      <c r="DG13" s="626"/>
      <c r="DH13" s="626"/>
      <c r="DI13" s="626"/>
      <c r="DJ13" s="626"/>
      <c r="DK13" s="626"/>
      <c r="DL13" s="626"/>
      <c r="DM13" s="626"/>
      <c r="DN13" s="626"/>
      <c r="DO13" s="626"/>
      <c r="DP13" s="627"/>
      <c r="DQ13" s="634">
        <v>13042423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432674</v>
      </c>
      <c r="BH14" s="626"/>
      <c r="BI14" s="626"/>
      <c r="BJ14" s="626"/>
      <c r="BK14" s="626"/>
      <c r="BL14" s="626"/>
      <c r="BM14" s="626"/>
      <c r="BN14" s="627"/>
      <c r="BO14" s="628">
        <v>0.5</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6392064</v>
      </c>
      <c r="CS14" s="626"/>
      <c r="CT14" s="626"/>
      <c r="CU14" s="626"/>
      <c r="CV14" s="626"/>
      <c r="CW14" s="626"/>
      <c r="CX14" s="626"/>
      <c r="CY14" s="627"/>
      <c r="CZ14" s="628">
        <v>4.5999999999999996</v>
      </c>
      <c r="DA14" s="628"/>
      <c r="DB14" s="628"/>
      <c r="DC14" s="628"/>
      <c r="DD14" s="634">
        <v>1577025</v>
      </c>
      <c r="DE14" s="626"/>
      <c r="DF14" s="626"/>
      <c r="DG14" s="626"/>
      <c r="DH14" s="626"/>
      <c r="DI14" s="626"/>
      <c r="DJ14" s="626"/>
      <c r="DK14" s="626"/>
      <c r="DL14" s="626"/>
      <c r="DM14" s="626"/>
      <c r="DN14" s="626"/>
      <c r="DO14" s="626"/>
      <c r="DP14" s="627"/>
      <c r="DQ14" s="634">
        <v>5510670</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329444</v>
      </c>
      <c r="S15" s="626"/>
      <c r="T15" s="626"/>
      <c r="U15" s="626"/>
      <c r="V15" s="626"/>
      <c r="W15" s="626"/>
      <c r="X15" s="626"/>
      <c r="Y15" s="627"/>
      <c r="Z15" s="628">
        <v>0.2</v>
      </c>
      <c r="AA15" s="628"/>
      <c r="AB15" s="628"/>
      <c r="AC15" s="628"/>
      <c r="AD15" s="629">
        <v>329444</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2510577</v>
      </c>
      <c r="BH15" s="626"/>
      <c r="BI15" s="626"/>
      <c r="BJ15" s="626"/>
      <c r="BK15" s="626"/>
      <c r="BL15" s="626"/>
      <c r="BM15" s="626"/>
      <c r="BN15" s="627"/>
      <c r="BO15" s="628">
        <v>3.1</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12810762</v>
      </c>
      <c r="CS15" s="626"/>
      <c r="CT15" s="626"/>
      <c r="CU15" s="626"/>
      <c r="CV15" s="626"/>
      <c r="CW15" s="626"/>
      <c r="CX15" s="626"/>
      <c r="CY15" s="627"/>
      <c r="CZ15" s="628">
        <v>9.1999999999999993</v>
      </c>
      <c r="DA15" s="628"/>
      <c r="DB15" s="628"/>
      <c r="DC15" s="628"/>
      <c r="DD15" s="634">
        <v>1987718</v>
      </c>
      <c r="DE15" s="626"/>
      <c r="DF15" s="626"/>
      <c r="DG15" s="626"/>
      <c r="DH15" s="626"/>
      <c r="DI15" s="626"/>
      <c r="DJ15" s="626"/>
      <c r="DK15" s="626"/>
      <c r="DL15" s="626"/>
      <c r="DM15" s="626"/>
      <c r="DN15" s="626"/>
      <c r="DO15" s="626"/>
      <c r="DP15" s="627"/>
      <c r="DQ15" s="634">
        <v>10214438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278490</v>
      </c>
      <c r="S16" s="626"/>
      <c r="T16" s="626"/>
      <c r="U16" s="626"/>
      <c r="V16" s="626"/>
      <c r="W16" s="626"/>
      <c r="X16" s="626"/>
      <c r="Y16" s="627"/>
      <c r="Z16" s="628">
        <v>0.2</v>
      </c>
      <c r="AA16" s="628"/>
      <c r="AB16" s="628"/>
      <c r="AC16" s="628"/>
      <c r="AD16" s="629" t="s">
        <v>113</v>
      </c>
      <c r="AE16" s="629"/>
      <c r="AF16" s="629"/>
      <c r="AG16" s="629"/>
      <c r="AH16" s="629"/>
      <c r="AI16" s="629"/>
      <c r="AJ16" s="629"/>
      <c r="AK16" s="629"/>
      <c r="AL16" s="630" t="s">
        <v>113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3250</v>
      </c>
      <c r="BH17" s="626"/>
      <c r="BI17" s="626"/>
      <c r="BJ17" s="626"/>
      <c r="BK17" s="626"/>
      <c r="BL17" s="626"/>
      <c r="BM17" s="626"/>
      <c r="BN17" s="627"/>
      <c r="BO17" s="628">
        <v>0</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8342143</v>
      </c>
      <c r="CS17" s="626"/>
      <c r="CT17" s="626"/>
      <c r="CU17" s="626"/>
      <c r="CV17" s="626"/>
      <c r="CW17" s="626"/>
      <c r="CX17" s="626"/>
      <c r="CY17" s="627"/>
      <c r="CZ17" s="628">
        <v>6</v>
      </c>
      <c r="DA17" s="628"/>
      <c r="DB17" s="628"/>
      <c r="DC17" s="628"/>
      <c r="DD17" s="634" t="s">
        <v>113</v>
      </c>
      <c r="DE17" s="626"/>
      <c r="DF17" s="626"/>
      <c r="DG17" s="626"/>
      <c r="DH17" s="626"/>
      <c r="DI17" s="626"/>
      <c r="DJ17" s="626"/>
      <c r="DK17" s="626"/>
      <c r="DL17" s="626"/>
      <c r="DM17" s="626"/>
      <c r="DN17" s="626"/>
      <c r="DO17" s="626"/>
      <c r="DP17" s="627"/>
      <c r="DQ17" s="634">
        <v>8342143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278490</v>
      </c>
      <c r="S18" s="626"/>
      <c r="T18" s="626"/>
      <c r="U18" s="626"/>
      <c r="V18" s="626"/>
      <c r="W18" s="626"/>
      <c r="X18" s="626"/>
      <c r="Y18" s="627"/>
      <c r="Z18" s="628">
        <v>0.2</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8200456</v>
      </c>
      <c r="BH19" s="626"/>
      <c r="BI19" s="626"/>
      <c r="BJ19" s="626"/>
      <c r="BK19" s="626"/>
      <c r="BL19" s="626"/>
      <c r="BM19" s="626"/>
      <c r="BN19" s="627"/>
      <c r="BO19" s="628">
        <v>10.199999999999999</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89224594</v>
      </c>
      <c r="S20" s="626"/>
      <c r="T20" s="626"/>
      <c r="U20" s="626"/>
      <c r="V20" s="626"/>
      <c r="W20" s="626"/>
      <c r="X20" s="626"/>
      <c r="Y20" s="627"/>
      <c r="Z20" s="628">
        <v>61.7</v>
      </c>
      <c r="AA20" s="628"/>
      <c r="AB20" s="628"/>
      <c r="AC20" s="628"/>
      <c r="AD20" s="629">
        <v>83113358</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8200456</v>
      </c>
      <c r="BH20" s="626"/>
      <c r="BI20" s="626"/>
      <c r="BJ20" s="626"/>
      <c r="BK20" s="626"/>
      <c r="BL20" s="626"/>
      <c r="BM20" s="626"/>
      <c r="BN20" s="627"/>
      <c r="BO20" s="628">
        <v>10.199999999999999</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139883794</v>
      </c>
      <c r="CS20" s="626"/>
      <c r="CT20" s="626"/>
      <c r="CU20" s="626"/>
      <c r="CV20" s="626"/>
      <c r="CW20" s="626"/>
      <c r="CX20" s="626"/>
      <c r="CY20" s="627"/>
      <c r="CZ20" s="628">
        <v>100</v>
      </c>
      <c r="DA20" s="628"/>
      <c r="DB20" s="628"/>
      <c r="DC20" s="628"/>
      <c r="DD20" s="634">
        <v>15915952</v>
      </c>
      <c r="DE20" s="626"/>
      <c r="DF20" s="626"/>
      <c r="DG20" s="626"/>
      <c r="DH20" s="626"/>
      <c r="DI20" s="626"/>
      <c r="DJ20" s="626"/>
      <c r="DK20" s="626"/>
      <c r="DL20" s="626"/>
      <c r="DM20" s="626"/>
      <c r="DN20" s="626"/>
      <c r="DO20" s="626"/>
      <c r="DP20" s="627"/>
      <c r="DQ20" s="634">
        <v>92495056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56021</v>
      </c>
      <c r="S21" s="626"/>
      <c r="T21" s="626"/>
      <c r="U21" s="626"/>
      <c r="V21" s="626"/>
      <c r="W21" s="626"/>
      <c r="X21" s="626"/>
      <c r="Y21" s="627"/>
      <c r="Z21" s="628">
        <v>0</v>
      </c>
      <c r="AA21" s="628"/>
      <c r="AB21" s="628"/>
      <c r="AC21" s="628"/>
      <c r="AD21" s="629">
        <v>56021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27395</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1473069</v>
      </c>
      <c r="S22" s="626"/>
      <c r="T22" s="626"/>
      <c r="U22" s="626"/>
      <c r="V22" s="626"/>
      <c r="W22" s="626"/>
      <c r="X22" s="626"/>
      <c r="Y22" s="627"/>
      <c r="Z22" s="628">
        <v>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v>2340315</v>
      </c>
      <c r="BH22" s="626"/>
      <c r="BI22" s="626"/>
      <c r="BJ22" s="626"/>
      <c r="BK22" s="626"/>
      <c r="BL22" s="626"/>
      <c r="BM22" s="626"/>
      <c r="BN22" s="627"/>
      <c r="BO22" s="628">
        <v>2.9</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1949728</v>
      </c>
      <c r="S23" s="626"/>
      <c r="T23" s="626"/>
      <c r="U23" s="626"/>
      <c r="V23" s="626"/>
      <c r="W23" s="626"/>
      <c r="X23" s="626"/>
      <c r="Y23" s="627"/>
      <c r="Z23" s="628">
        <v>1.3</v>
      </c>
      <c r="AA23" s="628"/>
      <c r="AB23" s="628"/>
      <c r="AC23" s="628"/>
      <c r="AD23" s="629">
        <v>306110</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5832746</v>
      </c>
      <c r="BH23" s="626"/>
      <c r="BI23" s="626"/>
      <c r="BJ23" s="626"/>
      <c r="BK23" s="626"/>
      <c r="BL23" s="626"/>
      <c r="BM23" s="626"/>
      <c r="BN23" s="627"/>
      <c r="BO23" s="628">
        <v>7.3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1967771</v>
      </c>
      <c r="S24" s="626"/>
      <c r="T24" s="626"/>
      <c r="U24" s="626"/>
      <c r="V24" s="626"/>
      <c r="W24" s="626"/>
      <c r="X24" s="626"/>
      <c r="Y24" s="627"/>
      <c r="Z24" s="628">
        <v>1.4</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71951600</v>
      </c>
      <c r="CS24" s="615"/>
      <c r="CT24" s="615"/>
      <c r="CU24" s="615"/>
      <c r="CV24" s="615"/>
      <c r="CW24" s="615"/>
      <c r="CX24" s="615"/>
      <c r="CY24" s="616"/>
      <c r="CZ24" s="652">
        <v>51.4</v>
      </c>
      <c r="DA24" s="653"/>
      <c r="DB24" s="653"/>
      <c r="DC24" s="654"/>
      <c r="DD24" s="651">
        <v>45595730</v>
      </c>
      <c r="DE24" s="615"/>
      <c r="DF24" s="615"/>
      <c r="DG24" s="615"/>
      <c r="DH24" s="615"/>
      <c r="DI24" s="615"/>
      <c r="DJ24" s="615"/>
      <c r="DK24" s="616"/>
      <c r="DL24" s="651">
        <v>45244176</v>
      </c>
      <c r="DM24" s="615"/>
      <c r="DN24" s="615"/>
      <c r="DO24" s="615"/>
      <c r="DP24" s="615"/>
      <c r="DQ24" s="615"/>
      <c r="DR24" s="615"/>
      <c r="DS24" s="615"/>
      <c r="DT24" s="615"/>
      <c r="DU24" s="615"/>
      <c r="DV24" s="616"/>
      <c r="DW24" s="619">
        <v>54.1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22029735</v>
      </c>
      <c r="S25" s="626"/>
      <c r="T25" s="626"/>
      <c r="U25" s="626"/>
      <c r="V25" s="626"/>
      <c r="W25" s="626"/>
      <c r="X25" s="626"/>
      <c r="Y25" s="627"/>
      <c r="Z25" s="628">
        <v>15.2</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26161937</v>
      </c>
      <c r="CS25" s="657"/>
      <c r="CT25" s="657"/>
      <c r="CU25" s="657"/>
      <c r="CV25" s="657"/>
      <c r="CW25" s="657"/>
      <c r="CX25" s="657"/>
      <c r="CY25" s="658"/>
      <c r="CZ25" s="659">
        <v>18.7</v>
      </c>
      <c r="DA25" s="660"/>
      <c r="DB25" s="660"/>
      <c r="DC25" s="661"/>
      <c r="DD25" s="634">
        <v>24970989</v>
      </c>
      <c r="DE25" s="657"/>
      <c r="DF25" s="657"/>
      <c r="DG25" s="657"/>
      <c r="DH25" s="657"/>
      <c r="DI25" s="657"/>
      <c r="DJ25" s="657"/>
      <c r="DK25" s="658"/>
      <c r="DL25" s="634">
        <v>24729040</v>
      </c>
      <c r="DM25" s="657"/>
      <c r="DN25" s="657"/>
      <c r="DO25" s="657"/>
      <c r="DP25" s="657"/>
      <c r="DQ25" s="657"/>
      <c r="DR25" s="657"/>
      <c r="DS25" s="657"/>
      <c r="DT25" s="657"/>
      <c r="DU25" s="657"/>
      <c r="DV25" s="658"/>
      <c r="DW25" s="630">
        <v>29.6</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18352383</v>
      </c>
      <c r="CS26" s="626"/>
      <c r="CT26" s="626"/>
      <c r="CU26" s="626"/>
      <c r="CV26" s="626"/>
      <c r="CW26" s="626"/>
      <c r="CX26" s="626"/>
      <c r="CY26" s="627"/>
      <c r="CZ26" s="659">
        <v>13.1</v>
      </c>
      <c r="DA26" s="660"/>
      <c r="DB26" s="660"/>
      <c r="DC26" s="661"/>
      <c r="DD26" s="634">
        <v>17330888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8106884</v>
      </c>
      <c r="S27" s="626"/>
      <c r="T27" s="626"/>
      <c r="U27" s="626"/>
      <c r="V27" s="626"/>
      <c r="W27" s="626"/>
      <c r="X27" s="626"/>
      <c r="Y27" s="627"/>
      <c r="Z27" s="628">
        <v>5.6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80214315</v>
      </c>
      <c r="BH27" s="626"/>
      <c r="BI27" s="626"/>
      <c r="BJ27" s="626"/>
      <c r="BK27" s="626"/>
      <c r="BL27" s="626"/>
      <c r="BM27" s="626"/>
      <c r="BN27" s="627"/>
      <c r="BO27" s="628">
        <v>100</v>
      </c>
      <c r="BP27" s="628"/>
      <c r="BQ27" s="628"/>
      <c r="BR27" s="628"/>
      <c r="BS27" s="634">
        <v>590486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37448677</v>
      </c>
      <c r="CS27" s="657"/>
      <c r="CT27" s="657"/>
      <c r="CU27" s="657"/>
      <c r="CV27" s="657"/>
      <c r="CW27" s="657"/>
      <c r="CX27" s="657"/>
      <c r="CY27" s="658"/>
      <c r="CZ27" s="659">
        <v>26.8</v>
      </c>
      <c r="DA27" s="660"/>
      <c r="DB27" s="660"/>
      <c r="DC27" s="661"/>
      <c r="DD27" s="634">
        <v>12283755</v>
      </c>
      <c r="DE27" s="657"/>
      <c r="DF27" s="657"/>
      <c r="DG27" s="657"/>
      <c r="DH27" s="657"/>
      <c r="DI27" s="657"/>
      <c r="DJ27" s="657"/>
      <c r="DK27" s="658"/>
      <c r="DL27" s="634">
        <v>12174150</v>
      </c>
      <c r="DM27" s="657"/>
      <c r="DN27" s="657"/>
      <c r="DO27" s="657"/>
      <c r="DP27" s="657"/>
      <c r="DQ27" s="657"/>
      <c r="DR27" s="657"/>
      <c r="DS27" s="657"/>
      <c r="DT27" s="657"/>
      <c r="DU27" s="657"/>
      <c r="DV27" s="658"/>
      <c r="DW27" s="630">
        <v>14.6</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247549</v>
      </c>
      <c r="S28" s="626"/>
      <c r="T28" s="626"/>
      <c r="U28" s="626"/>
      <c r="V28" s="626"/>
      <c r="W28" s="626"/>
      <c r="X28" s="626"/>
      <c r="Y28" s="627"/>
      <c r="Z28" s="628">
        <v>0.2</v>
      </c>
      <c r="AA28" s="628"/>
      <c r="AB28" s="628"/>
      <c r="AC28" s="628"/>
      <c r="AD28" s="629">
        <v>80403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8340986</v>
      </c>
      <c r="CS28" s="626"/>
      <c r="CT28" s="626"/>
      <c r="CU28" s="626"/>
      <c r="CV28" s="626"/>
      <c r="CW28" s="626"/>
      <c r="CX28" s="626"/>
      <c r="CY28" s="627"/>
      <c r="CZ28" s="659">
        <v>6</v>
      </c>
      <c r="DA28" s="660"/>
      <c r="DB28" s="660"/>
      <c r="DC28" s="661"/>
      <c r="DD28" s="634">
        <v>8340986</v>
      </c>
      <c r="DE28" s="626"/>
      <c r="DF28" s="626"/>
      <c r="DG28" s="626"/>
      <c r="DH28" s="626"/>
      <c r="DI28" s="626"/>
      <c r="DJ28" s="626"/>
      <c r="DK28" s="627"/>
      <c r="DL28" s="634">
        <v>8340986</v>
      </c>
      <c r="DM28" s="626"/>
      <c r="DN28" s="626"/>
      <c r="DO28" s="626"/>
      <c r="DP28" s="626"/>
      <c r="DQ28" s="626"/>
      <c r="DR28" s="626"/>
      <c r="DS28" s="626"/>
      <c r="DT28" s="626"/>
      <c r="DU28" s="626"/>
      <c r="DV28" s="627"/>
      <c r="DW28" s="630">
        <v>10</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358133</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8340986</v>
      </c>
      <c r="CS29" s="657"/>
      <c r="CT29" s="657"/>
      <c r="CU29" s="657"/>
      <c r="CV29" s="657"/>
      <c r="CW29" s="657"/>
      <c r="CX29" s="657"/>
      <c r="CY29" s="658"/>
      <c r="CZ29" s="659">
        <v>6</v>
      </c>
      <c r="DA29" s="660"/>
      <c r="DB29" s="660"/>
      <c r="DC29" s="661"/>
      <c r="DD29" s="634">
        <v>8340986</v>
      </c>
      <c r="DE29" s="657"/>
      <c r="DF29" s="657"/>
      <c r="DG29" s="657"/>
      <c r="DH29" s="657"/>
      <c r="DI29" s="657"/>
      <c r="DJ29" s="657"/>
      <c r="DK29" s="658"/>
      <c r="DL29" s="634">
        <v>8340986</v>
      </c>
      <c r="DM29" s="657"/>
      <c r="DN29" s="657"/>
      <c r="DO29" s="657"/>
      <c r="DP29" s="657"/>
      <c r="DQ29" s="657"/>
      <c r="DR29" s="657"/>
      <c r="DS29" s="657"/>
      <c r="DT29" s="657"/>
      <c r="DU29" s="657"/>
      <c r="DV29" s="658"/>
      <c r="DW29" s="630">
        <v>10</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2579358</v>
      </c>
      <c r="S30" s="626"/>
      <c r="T30" s="626"/>
      <c r="U30" s="626"/>
      <c r="V30" s="626"/>
      <c r="W30" s="626"/>
      <c r="X30" s="626"/>
      <c r="Y30" s="627"/>
      <c r="Z30" s="628">
        <v>1.8</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96.6</v>
      </c>
      <c r="BN30" s="684"/>
      <c r="BO30" s="684"/>
      <c r="BP30" s="684"/>
      <c r="BQ30" s="685"/>
      <c r="BR30" s="683">
        <v>99</v>
      </c>
      <c r="BS30" s="684"/>
      <c r="BT30" s="684"/>
      <c r="BU30" s="684"/>
      <c r="BV30" s="684"/>
      <c r="BW30" s="684"/>
      <c r="BX30" s="620">
        <v>96.4</v>
      </c>
      <c r="BY30" s="684"/>
      <c r="BZ30" s="684"/>
      <c r="CA30" s="684"/>
      <c r="CB30" s="685"/>
      <c r="CD30" s="688"/>
      <c r="CE30" s="689"/>
      <c r="CF30" s="639" t="s">
        <v>293</v>
      </c>
      <c r="CG30" s="640"/>
      <c r="CH30" s="640"/>
      <c r="CI30" s="640"/>
      <c r="CJ30" s="640"/>
      <c r="CK30" s="640"/>
      <c r="CL30" s="640"/>
      <c r="CM30" s="640"/>
      <c r="CN30" s="640"/>
      <c r="CO30" s="640"/>
      <c r="CP30" s="640"/>
      <c r="CQ30" s="641"/>
      <c r="CR30" s="625">
        <v>7651661</v>
      </c>
      <c r="CS30" s="626"/>
      <c r="CT30" s="626"/>
      <c r="CU30" s="626"/>
      <c r="CV30" s="626"/>
      <c r="CW30" s="626"/>
      <c r="CX30" s="626"/>
      <c r="CY30" s="627"/>
      <c r="CZ30" s="659">
        <v>5.5</v>
      </c>
      <c r="DA30" s="660"/>
      <c r="DB30" s="660"/>
      <c r="DC30" s="661"/>
      <c r="DD30" s="634">
        <v>7651661</v>
      </c>
      <c r="DE30" s="626"/>
      <c r="DF30" s="626"/>
      <c r="DG30" s="626"/>
      <c r="DH30" s="626"/>
      <c r="DI30" s="626"/>
      <c r="DJ30" s="626"/>
      <c r="DK30" s="627"/>
      <c r="DL30" s="634">
        <v>7651661</v>
      </c>
      <c r="DM30" s="626"/>
      <c r="DN30" s="626"/>
      <c r="DO30" s="626"/>
      <c r="DP30" s="626"/>
      <c r="DQ30" s="626"/>
      <c r="DR30" s="626"/>
      <c r="DS30" s="626"/>
      <c r="DT30" s="626"/>
      <c r="DU30" s="626"/>
      <c r="DV30" s="627"/>
      <c r="DW30" s="630">
        <v>9.1999999999999993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5328640</v>
      </c>
      <c r="S31" s="626"/>
      <c r="T31" s="626"/>
      <c r="U31" s="626"/>
      <c r="V31" s="626"/>
      <c r="W31" s="626"/>
      <c r="X31" s="626"/>
      <c r="Y31" s="627"/>
      <c r="Z31" s="628">
        <v>3.7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95.2</v>
      </c>
      <c r="BN31" s="681"/>
      <c r="BO31" s="681"/>
      <c r="BP31" s="681"/>
      <c r="BQ31" s="682"/>
      <c r="BR31" s="680">
        <v>98.6</v>
      </c>
      <c r="BS31" s="657"/>
      <c r="BT31" s="657"/>
      <c r="BU31" s="657"/>
      <c r="BV31" s="657"/>
      <c r="BW31" s="657"/>
      <c r="BX31" s="631">
        <v>95</v>
      </c>
      <c r="BY31" s="681"/>
      <c r="BZ31" s="681"/>
      <c r="CA31" s="681"/>
      <c r="CB31" s="682"/>
      <c r="CD31" s="688"/>
      <c r="CE31" s="689"/>
      <c r="CF31" s="639" t="s">
        <v>297</v>
      </c>
      <c r="CG31" s="640"/>
      <c r="CH31" s="640"/>
      <c r="CI31" s="640"/>
      <c r="CJ31" s="640"/>
      <c r="CK31" s="640"/>
      <c r="CL31" s="640"/>
      <c r="CM31" s="640"/>
      <c r="CN31" s="640"/>
      <c r="CO31" s="640"/>
      <c r="CP31" s="640"/>
      <c r="CQ31" s="641"/>
      <c r="CR31" s="625">
        <v>689325</v>
      </c>
      <c r="CS31" s="657"/>
      <c r="CT31" s="657"/>
      <c r="CU31" s="657"/>
      <c r="CV31" s="657"/>
      <c r="CW31" s="657"/>
      <c r="CX31" s="657"/>
      <c r="CY31" s="658"/>
      <c r="CZ31" s="659">
        <v>0.5</v>
      </c>
      <c r="DA31" s="660"/>
      <c r="DB31" s="660"/>
      <c r="DC31" s="661"/>
      <c r="DD31" s="634">
        <v>689325</v>
      </c>
      <c r="DE31" s="657"/>
      <c r="DF31" s="657"/>
      <c r="DG31" s="657"/>
      <c r="DH31" s="657"/>
      <c r="DI31" s="657"/>
      <c r="DJ31" s="657"/>
      <c r="DK31" s="658"/>
      <c r="DL31" s="634">
        <v>689325</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4079523</v>
      </c>
      <c r="S32" s="626"/>
      <c r="T32" s="626"/>
      <c r="U32" s="626"/>
      <c r="V32" s="626"/>
      <c r="W32" s="626"/>
      <c r="X32" s="626"/>
      <c r="Y32" s="627"/>
      <c r="Z32" s="628">
        <v>2.8</v>
      </c>
      <c r="AA32" s="628"/>
      <c r="AB32" s="628"/>
      <c r="AC32" s="628"/>
      <c r="AD32" s="629">
        <v>33603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97.8</v>
      </c>
      <c r="BN32" s="693"/>
      <c r="BO32" s="693"/>
      <c r="BP32" s="693"/>
      <c r="BQ32" s="695"/>
      <c r="BR32" s="692">
        <v>99.3</v>
      </c>
      <c r="BS32" s="693"/>
      <c r="BT32" s="693"/>
      <c r="BU32" s="693"/>
      <c r="BV32" s="693"/>
      <c r="BW32" s="693"/>
      <c r="BX32" s="694">
        <v>97.7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7148600</v>
      </c>
      <c r="S33" s="626"/>
      <c r="T33" s="626"/>
      <c r="U33" s="626"/>
      <c r="V33" s="626"/>
      <c r="W33" s="626"/>
      <c r="X33" s="626"/>
      <c r="Y33" s="627"/>
      <c r="Z33" s="628">
        <v>4.9000000000000004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52016242</v>
      </c>
      <c r="CS33" s="657"/>
      <c r="CT33" s="657"/>
      <c r="CU33" s="657"/>
      <c r="CV33" s="657"/>
      <c r="CW33" s="657"/>
      <c r="CX33" s="657"/>
      <c r="CY33" s="658"/>
      <c r="CZ33" s="659">
        <v>37.200000000000003</v>
      </c>
      <c r="DA33" s="660"/>
      <c r="DB33" s="660"/>
      <c r="DC33" s="661"/>
      <c r="DD33" s="634">
        <v>41657757</v>
      </c>
      <c r="DE33" s="657"/>
      <c r="DF33" s="657"/>
      <c r="DG33" s="657"/>
      <c r="DH33" s="657"/>
      <c r="DI33" s="657"/>
      <c r="DJ33" s="657"/>
      <c r="DK33" s="658"/>
      <c r="DL33" s="634">
        <v>31629112</v>
      </c>
      <c r="DM33" s="657"/>
      <c r="DN33" s="657"/>
      <c r="DO33" s="657"/>
      <c r="DP33" s="657"/>
      <c r="DQ33" s="657"/>
      <c r="DR33" s="657"/>
      <c r="DS33" s="657"/>
      <c r="DT33" s="657"/>
      <c r="DU33" s="657"/>
      <c r="DV33" s="658"/>
      <c r="DW33" s="630">
        <v>37.799999999999997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22849846</v>
      </c>
      <c r="CS34" s="626"/>
      <c r="CT34" s="626"/>
      <c r="CU34" s="626"/>
      <c r="CV34" s="626"/>
      <c r="CW34" s="626"/>
      <c r="CX34" s="626"/>
      <c r="CY34" s="627"/>
      <c r="CZ34" s="659">
        <v>16.3</v>
      </c>
      <c r="DA34" s="660"/>
      <c r="DB34" s="660"/>
      <c r="DC34" s="661"/>
      <c r="DD34" s="634">
        <v>17116761</v>
      </c>
      <c r="DE34" s="626"/>
      <c r="DF34" s="626"/>
      <c r="DG34" s="626"/>
      <c r="DH34" s="626"/>
      <c r="DI34" s="626"/>
      <c r="DJ34" s="626"/>
      <c r="DK34" s="627"/>
      <c r="DL34" s="634">
        <v>14206968</v>
      </c>
      <c r="DM34" s="626"/>
      <c r="DN34" s="626"/>
      <c r="DO34" s="626"/>
      <c r="DP34" s="626"/>
      <c r="DQ34" s="626"/>
      <c r="DR34" s="626"/>
      <c r="DS34" s="626"/>
      <c r="DT34" s="626"/>
      <c r="DU34" s="626"/>
      <c r="DV34" s="627"/>
      <c r="DW34" s="630">
        <v>17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18073828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2885927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1065572</v>
      </c>
      <c r="CS35" s="657"/>
      <c r="CT35" s="657"/>
      <c r="CU35" s="657"/>
      <c r="CV35" s="657"/>
      <c r="CW35" s="657"/>
      <c r="CX35" s="657"/>
      <c r="CY35" s="658"/>
      <c r="CZ35" s="659">
        <v>0.8</v>
      </c>
      <c r="DA35" s="660"/>
      <c r="DB35" s="660"/>
      <c r="DC35" s="661"/>
      <c r="DD35" s="634">
        <v>993868</v>
      </c>
      <c r="DE35" s="657"/>
      <c r="DF35" s="657"/>
      <c r="DG35" s="657"/>
      <c r="DH35" s="657"/>
      <c r="DI35" s="657"/>
      <c r="DJ35" s="657"/>
      <c r="DK35" s="658"/>
      <c r="DL35" s="634">
        <v>993868</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144549605</v>
      </c>
      <c r="S36" s="698"/>
      <c r="T36" s="698"/>
      <c r="U36" s="698"/>
      <c r="V36" s="698"/>
      <c r="W36" s="698"/>
      <c r="X36" s="698"/>
      <c r="Y36" s="699"/>
      <c r="Z36" s="700">
        <v>100</v>
      </c>
      <c r="AA36" s="700"/>
      <c r="AB36" s="700"/>
      <c r="AC36" s="700"/>
      <c r="AD36" s="701">
        <v>83589495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4771689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1257978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11446702</v>
      </c>
      <c r="CS36" s="626"/>
      <c r="CT36" s="626"/>
      <c r="CU36" s="626"/>
      <c r="CV36" s="626"/>
      <c r="CW36" s="626"/>
      <c r="CX36" s="626"/>
      <c r="CY36" s="627"/>
      <c r="CZ36" s="659">
        <v>8.1999999999999993</v>
      </c>
      <c r="DA36" s="660"/>
      <c r="DB36" s="660"/>
      <c r="DC36" s="661"/>
      <c r="DD36" s="634">
        <v>10431985</v>
      </c>
      <c r="DE36" s="626"/>
      <c r="DF36" s="626"/>
      <c r="DG36" s="626"/>
      <c r="DH36" s="626"/>
      <c r="DI36" s="626"/>
      <c r="DJ36" s="626"/>
      <c r="DK36" s="627"/>
      <c r="DL36" s="634">
        <v>8726676</v>
      </c>
      <c r="DM36" s="626"/>
      <c r="DN36" s="626"/>
      <c r="DO36" s="626"/>
      <c r="DP36" s="626"/>
      <c r="DQ36" s="626"/>
      <c r="DR36" s="626"/>
      <c r="DS36" s="626"/>
      <c r="DT36" s="626"/>
      <c r="DU36" s="626"/>
      <c r="DV36" s="627"/>
      <c r="DW36" s="630">
        <v>10.4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1368982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58345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10694</v>
      </c>
      <c r="CS37" s="657"/>
      <c r="CT37" s="657"/>
      <c r="CU37" s="657"/>
      <c r="CV37" s="657"/>
      <c r="CW37" s="657"/>
      <c r="CX37" s="657"/>
      <c r="CY37" s="658"/>
      <c r="CZ37" s="659">
        <v>0</v>
      </c>
      <c r="DA37" s="660"/>
      <c r="DB37" s="660"/>
      <c r="DC37" s="661"/>
      <c r="DD37" s="634">
        <v>10694</v>
      </c>
      <c r="DE37" s="657"/>
      <c r="DF37" s="657"/>
      <c r="DG37" s="657"/>
      <c r="DH37" s="657"/>
      <c r="DI37" s="657"/>
      <c r="DJ37" s="657"/>
      <c r="DK37" s="658"/>
      <c r="DL37" s="634">
        <v>10694</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706851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94294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11933157</v>
      </c>
      <c r="CS38" s="626"/>
      <c r="CT38" s="626"/>
      <c r="CU38" s="626"/>
      <c r="CV38" s="626"/>
      <c r="CW38" s="626"/>
      <c r="CX38" s="626"/>
      <c r="CY38" s="627"/>
      <c r="CZ38" s="659">
        <v>8.5</v>
      </c>
      <c r="DA38" s="660"/>
      <c r="DB38" s="660"/>
      <c r="DC38" s="661"/>
      <c r="DD38" s="634">
        <v>10056141</v>
      </c>
      <c r="DE38" s="626"/>
      <c r="DF38" s="626"/>
      <c r="DG38" s="626"/>
      <c r="DH38" s="626"/>
      <c r="DI38" s="626"/>
      <c r="DJ38" s="626"/>
      <c r="DK38" s="627"/>
      <c r="DL38" s="634">
        <v>7701600</v>
      </c>
      <c r="DM38" s="626"/>
      <c r="DN38" s="626"/>
      <c r="DO38" s="626"/>
      <c r="DP38" s="626"/>
      <c r="DQ38" s="626"/>
      <c r="DR38" s="626"/>
      <c r="DS38" s="626"/>
      <c r="DT38" s="626"/>
      <c r="DU38" s="626"/>
      <c r="DV38" s="627"/>
      <c r="DW38" s="630">
        <v>9.1999999999999993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95737</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2852965</v>
      </c>
      <c r="CS39" s="657"/>
      <c r="CT39" s="657"/>
      <c r="CU39" s="657"/>
      <c r="CV39" s="657"/>
      <c r="CW39" s="657"/>
      <c r="CX39" s="657"/>
      <c r="CY39" s="658"/>
      <c r="CZ39" s="659">
        <v>2</v>
      </c>
      <c r="DA39" s="660"/>
      <c r="DB39" s="660"/>
      <c r="DC39" s="661"/>
      <c r="DD39" s="634">
        <v>2554002</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3950634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1868000</v>
      </c>
      <c r="CS40" s="626"/>
      <c r="CT40" s="626"/>
      <c r="CU40" s="626"/>
      <c r="CV40" s="626"/>
      <c r="CW40" s="626"/>
      <c r="CX40" s="626"/>
      <c r="CY40" s="627"/>
      <c r="CZ40" s="659">
        <v>1.3</v>
      </c>
      <c r="DA40" s="660"/>
      <c r="DB40" s="660"/>
      <c r="DC40" s="661"/>
      <c r="DD40" s="634">
        <v>505000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7179935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15915952</v>
      </c>
      <c r="CS42" s="626"/>
      <c r="CT42" s="626"/>
      <c r="CU42" s="626"/>
      <c r="CV42" s="626"/>
      <c r="CW42" s="626"/>
      <c r="CX42" s="626"/>
      <c r="CY42" s="627"/>
      <c r="CZ42" s="659">
        <v>11.4</v>
      </c>
      <c r="DA42" s="708"/>
      <c r="DB42" s="708"/>
      <c r="DC42" s="709"/>
      <c r="DD42" s="634">
        <v>5241569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449782</v>
      </c>
      <c r="CS43" s="657"/>
      <c r="CT43" s="657"/>
      <c r="CU43" s="657"/>
      <c r="CV43" s="657"/>
      <c r="CW43" s="657"/>
      <c r="CX43" s="657"/>
      <c r="CY43" s="658"/>
      <c r="CZ43" s="659">
        <v>0.3</v>
      </c>
      <c r="DA43" s="660"/>
      <c r="DB43" s="660"/>
      <c r="DC43" s="661"/>
      <c r="DD43" s="634">
        <v>449782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15915952</v>
      </c>
      <c r="CS44" s="626"/>
      <c r="CT44" s="626"/>
      <c r="CU44" s="626"/>
      <c r="CV44" s="626"/>
      <c r="CW44" s="626"/>
      <c r="CX44" s="626"/>
      <c r="CY44" s="627"/>
      <c r="CZ44" s="659">
        <v>11.4</v>
      </c>
      <c r="DA44" s="708"/>
      <c r="DB44" s="708"/>
      <c r="DC44" s="709"/>
      <c r="DD44" s="634">
        <v>5241569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3493140</v>
      </c>
      <c r="CS45" s="657"/>
      <c r="CT45" s="657"/>
      <c r="CU45" s="657"/>
      <c r="CV45" s="657"/>
      <c r="CW45" s="657"/>
      <c r="CX45" s="657"/>
      <c r="CY45" s="658"/>
      <c r="CZ45" s="659">
        <v>2.5</v>
      </c>
      <c r="DA45" s="660"/>
      <c r="DB45" s="660"/>
      <c r="DC45" s="661"/>
      <c r="DD45" s="634">
        <v>467888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12408440</v>
      </c>
      <c r="CS46" s="626"/>
      <c r="CT46" s="626"/>
      <c r="CU46" s="626"/>
      <c r="CV46" s="626"/>
      <c r="CW46" s="626"/>
      <c r="CX46" s="626"/>
      <c r="CY46" s="627"/>
      <c r="CZ46" s="659">
        <v>8.9</v>
      </c>
      <c r="DA46" s="708"/>
      <c r="DB46" s="708"/>
      <c r="DC46" s="709"/>
      <c r="DD46" s="634">
        <v>4766309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139883794</v>
      </c>
      <c r="CS49" s="693"/>
      <c r="CT49" s="693"/>
      <c r="CU49" s="693"/>
      <c r="CV49" s="693"/>
      <c r="CW49" s="693"/>
      <c r="CX49" s="693"/>
      <c r="CY49" s="720"/>
      <c r="CZ49" s="721">
        <v>100</v>
      </c>
      <c r="DA49" s="722"/>
      <c r="DB49" s="722"/>
      <c r="DC49" s="723"/>
      <c r="DD49" s="724">
        <v>92495056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143158</v>
      </c>
      <c r="R7" s="755"/>
      <c r="S7" s="755"/>
      <c r="T7" s="755"/>
      <c r="U7" s="755"/>
      <c r="V7" s="755">
        <v>138545</v>
      </c>
      <c r="W7" s="755"/>
      <c r="X7" s="755"/>
      <c r="Y7" s="755"/>
      <c r="Z7" s="755"/>
      <c r="AA7" s="755">
        <v>4613</v>
      </c>
      <c r="AB7" s="755"/>
      <c r="AC7" s="755"/>
      <c r="AD7" s="755"/>
      <c r="AE7" s="756"/>
      <c r="AF7" s="757">
        <v>4205</v>
      </c>
      <c r="AG7" s="758"/>
      <c r="AH7" s="758"/>
      <c r="AI7" s="758"/>
      <c r="AJ7" s="759"/>
      <c r="AK7" s="794">
        <v>2370</v>
      </c>
      <c r="AL7" s="795"/>
      <c r="AM7" s="795"/>
      <c r="AN7" s="795"/>
      <c r="AO7" s="795"/>
      <c r="AP7" s="795">
        <v>65614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-1</v>
      </c>
      <c r="CI7" s="792"/>
      <c r="CJ7" s="792"/>
      <c r="CK7" s="792"/>
      <c r="CL7" s="793"/>
      <c r="CM7" s="791">
        <v>1835</v>
      </c>
      <c r="CN7" s="792"/>
      <c r="CO7" s="792"/>
      <c r="CP7" s="792"/>
      <c r="CQ7" s="793"/>
      <c r="CR7" s="791" t="s">
        <v>542</v>
      </c>
      <c r="CS7" s="792"/>
      <c r="CT7" s="792"/>
      <c r="CU7" s="792"/>
      <c r="CV7" s="793"/>
      <c r="CW7" s="791">
        <v>28</v>
      </c>
      <c r="CX7" s="792"/>
      <c r="CY7" s="792"/>
      <c r="CZ7" s="792"/>
      <c r="DA7" s="793"/>
      <c r="DB7" s="791" t="s">
        <v>542</v>
      </c>
      <c r="DC7" s="792"/>
      <c r="DD7" s="792"/>
      <c r="DE7" s="792"/>
      <c r="DF7" s="793"/>
      <c r="DG7" s="791" t="s">
        <v>545</v>
      </c>
      <c r="DH7" s="792"/>
      <c r="DI7" s="792"/>
      <c r="DJ7" s="792"/>
      <c r="DK7" s="793"/>
      <c r="DL7" s="791" t="s">
        <v>542</v>
      </c>
      <c r="DM7" s="792"/>
      <c r="DN7" s="792"/>
      <c r="DO7" s="792"/>
      <c r="DP7" s="793"/>
      <c r="DQ7" s="791" t="s">
        <v>545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633</v>
      </c>
      <c r="R8" s="779"/>
      <c r="S8" s="779"/>
      <c r="T8" s="779"/>
      <c r="U8" s="779"/>
      <c r="V8" s="779">
        <v>610</v>
      </c>
      <c r="W8" s="779"/>
      <c r="X8" s="779"/>
      <c r="Y8" s="779"/>
      <c r="Z8" s="779"/>
      <c r="AA8" s="779">
        <v>23</v>
      </c>
      <c r="AB8" s="779"/>
      <c r="AC8" s="779"/>
      <c r="AD8" s="779"/>
      <c r="AE8" s="780"/>
      <c r="AF8" s="781">
        <v>23</v>
      </c>
      <c r="AG8" s="782"/>
      <c r="AH8" s="782"/>
      <c r="AI8" s="782"/>
      <c r="AJ8" s="783"/>
      <c r="AK8" s="784" t="s">
        <v>542</v>
      </c>
      <c r="AL8" s="785"/>
      <c r="AM8" s="785"/>
      <c r="AN8" s="785"/>
      <c r="AO8" s="785"/>
      <c r="AP8" s="785" t="s">
        <v>543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560</v>
      </c>
      <c r="BS8" s="788" t="s">
        <v>550</v>
      </c>
      <c r="BT8" s="789"/>
      <c r="BU8" s="789"/>
      <c r="BV8" s="789"/>
      <c r="BW8" s="789"/>
      <c r="BX8" s="789"/>
      <c r="BY8" s="789"/>
      <c r="BZ8" s="789"/>
      <c r="CA8" s="789"/>
      <c r="CB8" s="789"/>
      <c r="CC8" s="789"/>
      <c r="CD8" s="789"/>
      <c r="CE8" s="789"/>
      <c r="CF8" s="789"/>
      <c r="CG8" s="790"/>
      <c r="CH8" s="801">
        <v>-9</v>
      </c>
      <c r="CI8" s="802"/>
      <c r="CJ8" s="802"/>
      <c r="CK8" s="802"/>
      <c r="CL8" s="803"/>
      <c r="CM8" s="801">
        <v>5012</v>
      </c>
      <c r="CN8" s="802"/>
      <c r="CO8" s="802"/>
      <c r="CP8" s="802"/>
      <c r="CQ8" s="803"/>
      <c r="CR8" s="801">
        <v>5</v>
      </c>
      <c r="CS8" s="802"/>
      <c r="CT8" s="802"/>
      <c r="CU8" s="802"/>
      <c r="CV8" s="803"/>
      <c r="CW8" s="801" t="s">
        <v>542</v>
      </c>
      <c r="CX8" s="802"/>
      <c r="CY8" s="802"/>
      <c r="CZ8" s="802"/>
      <c r="DA8" s="803"/>
      <c r="DB8" s="801" t="s">
        <v>542</v>
      </c>
      <c r="DC8" s="802"/>
      <c r="DD8" s="802"/>
      <c r="DE8" s="802"/>
      <c r="DF8" s="803"/>
      <c r="DG8" s="801" t="s">
        <v>542</v>
      </c>
      <c r="DH8" s="802"/>
      <c r="DI8" s="802"/>
      <c r="DJ8" s="802"/>
      <c r="DK8" s="803"/>
      <c r="DL8" s="801">
        <v>5253</v>
      </c>
      <c r="DM8" s="802"/>
      <c r="DN8" s="802"/>
      <c r="DO8" s="802"/>
      <c r="DP8" s="803"/>
      <c r="DQ8" s="801" t="s">
        <v>542</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2502</v>
      </c>
      <c r="R9" s="779"/>
      <c r="S9" s="779"/>
      <c r="T9" s="779"/>
      <c r="U9" s="779"/>
      <c r="V9" s="779">
        <v>2137</v>
      </c>
      <c r="W9" s="779"/>
      <c r="X9" s="779"/>
      <c r="Y9" s="779"/>
      <c r="Z9" s="779"/>
      <c r="AA9" s="779">
        <v>365</v>
      </c>
      <c r="AB9" s="779"/>
      <c r="AC9" s="779"/>
      <c r="AD9" s="779"/>
      <c r="AE9" s="780"/>
      <c r="AF9" s="781">
        <v>361</v>
      </c>
      <c r="AG9" s="782"/>
      <c r="AH9" s="782"/>
      <c r="AI9" s="782"/>
      <c r="AJ9" s="783"/>
      <c r="AK9" s="784">
        <v>709</v>
      </c>
      <c r="AL9" s="785"/>
      <c r="AM9" s="785"/>
      <c r="AN9" s="785"/>
      <c r="AO9" s="785"/>
      <c r="AP9" s="785">
        <v>2338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6</v>
      </c>
      <c r="CI9" s="802"/>
      <c r="CJ9" s="802"/>
      <c r="CK9" s="802"/>
      <c r="CL9" s="803"/>
      <c r="CM9" s="801">
        <v>383</v>
      </c>
      <c r="CN9" s="802"/>
      <c r="CO9" s="802"/>
      <c r="CP9" s="802"/>
      <c r="CQ9" s="803"/>
      <c r="CR9" s="801">
        <v>127</v>
      </c>
      <c r="CS9" s="802"/>
      <c r="CT9" s="802"/>
      <c r="CU9" s="802"/>
      <c r="CV9" s="803"/>
      <c r="CW9" s="801">
        <v>43</v>
      </c>
      <c r="CX9" s="802"/>
      <c r="CY9" s="802"/>
      <c r="CZ9" s="802"/>
      <c r="DA9" s="803"/>
      <c r="DB9" s="801" t="s">
        <v>542</v>
      </c>
      <c r="DC9" s="802"/>
      <c r="DD9" s="802"/>
      <c r="DE9" s="802"/>
      <c r="DF9" s="803"/>
      <c r="DG9" s="801" t="s">
        <v>545</v>
      </c>
      <c r="DH9" s="802"/>
      <c r="DI9" s="802"/>
      <c r="DJ9" s="802"/>
      <c r="DK9" s="803"/>
      <c r="DL9" s="801" t="s">
        <v>545</v>
      </c>
      <c r="DM9" s="802"/>
      <c r="DN9" s="802"/>
      <c r="DO9" s="802"/>
      <c r="DP9" s="803"/>
      <c r="DQ9" s="801" t="s">
        <v>542</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824</v>
      </c>
      <c r="R10" s="779"/>
      <c r="S10" s="779"/>
      <c r="T10" s="779"/>
      <c r="U10" s="779"/>
      <c r="V10" s="779">
        <v>635</v>
      </c>
      <c r="W10" s="779"/>
      <c r="X10" s="779"/>
      <c r="Y10" s="779"/>
      <c r="Z10" s="779"/>
      <c r="AA10" s="779">
        <v>189</v>
      </c>
      <c r="AB10" s="779"/>
      <c r="AC10" s="779"/>
      <c r="AD10" s="779"/>
      <c r="AE10" s="780"/>
      <c r="AF10" s="781">
        <v>189</v>
      </c>
      <c r="AG10" s="782"/>
      <c r="AH10" s="782"/>
      <c r="AI10" s="782"/>
      <c r="AJ10" s="783"/>
      <c r="AK10" s="784">
        <v>504</v>
      </c>
      <c r="AL10" s="785"/>
      <c r="AM10" s="785"/>
      <c r="AN10" s="785"/>
      <c r="AO10" s="785"/>
      <c r="AP10" s="785">
        <v>1880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551</v>
      </c>
      <c r="BT10" s="789"/>
      <c r="BU10" s="789"/>
      <c r="BV10" s="789"/>
      <c r="BW10" s="789"/>
      <c r="BX10" s="789"/>
      <c r="BY10" s="789"/>
      <c r="BZ10" s="789"/>
      <c r="CA10" s="789"/>
      <c r="CB10" s="789"/>
      <c r="CC10" s="789"/>
      <c r="CD10" s="789"/>
      <c r="CE10" s="789"/>
      <c r="CF10" s="789"/>
      <c r="CG10" s="790"/>
      <c r="CH10" s="801">
        <v>-43</v>
      </c>
      <c r="CI10" s="802"/>
      <c r="CJ10" s="802"/>
      <c r="CK10" s="802"/>
      <c r="CL10" s="803"/>
      <c r="CM10" s="801">
        <v>1022</v>
      </c>
      <c r="CN10" s="802"/>
      <c r="CO10" s="802"/>
      <c r="CP10" s="802"/>
      <c r="CQ10" s="803"/>
      <c r="CR10" s="801">
        <v>145</v>
      </c>
      <c r="CS10" s="802"/>
      <c r="CT10" s="802"/>
      <c r="CU10" s="802"/>
      <c r="CV10" s="803"/>
      <c r="CW10" s="801">
        <v>21</v>
      </c>
      <c r="CX10" s="802"/>
      <c r="CY10" s="802"/>
      <c r="CZ10" s="802"/>
      <c r="DA10" s="803"/>
      <c r="DB10" s="801" t="s">
        <v>542</v>
      </c>
      <c r="DC10" s="802"/>
      <c r="DD10" s="802"/>
      <c r="DE10" s="802"/>
      <c r="DF10" s="803"/>
      <c r="DG10" s="801" t="s">
        <v>542</v>
      </c>
      <c r="DH10" s="802"/>
      <c r="DI10" s="802"/>
      <c r="DJ10" s="802"/>
      <c r="DK10" s="803"/>
      <c r="DL10" s="801" t="s">
        <v>542</v>
      </c>
      <c r="DM10" s="802"/>
      <c r="DN10" s="802"/>
      <c r="DO10" s="802"/>
      <c r="DP10" s="803"/>
      <c r="DQ10" s="801" t="s">
        <v>542</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559</v>
      </c>
      <c r="BS11" s="788" t="s">
        <v>552</v>
      </c>
      <c r="BT11" s="789"/>
      <c r="BU11" s="789"/>
      <c r="BV11" s="789"/>
      <c r="BW11" s="789"/>
      <c r="BX11" s="789"/>
      <c r="BY11" s="789"/>
      <c r="BZ11" s="789"/>
      <c r="CA11" s="789"/>
      <c r="CB11" s="789"/>
      <c r="CC11" s="789"/>
      <c r="CD11" s="789"/>
      <c r="CE11" s="789"/>
      <c r="CF11" s="789"/>
      <c r="CG11" s="790"/>
      <c r="CH11" s="801">
        <v>35</v>
      </c>
      <c r="CI11" s="802"/>
      <c r="CJ11" s="802"/>
      <c r="CK11" s="802"/>
      <c r="CL11" s="803"/>
      <c r="CM11" s="801">
        <v>1159</v>
      </c>
      <c r="CN11" s="802"/>
      <c r="CO11" s="802"/>
      <c r="CP11" s="802"/>
      <c r="CQ11" s="803"/>
      <c r="CR11" s="801">
        <v>70</v>
      </c>
      <c r="CS11" s="802"/>
      <c r="CT11" s="802"/>
      <c r="CU11" s="802"/>
      <c r="CV11" s="803"/>
      <c r="CW11" s="801">
        <v>55</v>
      </c>
      <c r="CX11" s="802"/>
      <c r="CY11" s="802"/>
      <c r="CZ11" s="802"/>
      <c r="DA11" s="803"/>
      <c r="DB11" s="801" t="s">
        <v>545</v>
      </c>
      <c r="DC11" s="802"/>
      <c r="DD11" s="802"/>
      <c r="DE11" s="802"/>
      <c r="DF11" s="803"/>
      <c r="DG11" s="801" t="s">
        <v>542</v>
      </c>
      <c r="DH11" s="802"/>
      <c r="DI11" s="802"/>
      <c r="DJ11" s="802"/>
      <c r="DK11" s="803"/>
      <c r="DL11" s="801">
        <v>191</v>
      </c>
      <c r="DM11" s="802"/>
      <c r="DN11" s="802"/>
      <c r="DO11" s="802"/>
      <c r="DP11" s="803"/>
      <c r="DQ11" s="801">
        <v>19</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553</v>
      </c>
      <c r="BT12" s="789"/>
      <c r="BU12" s="789"/>
      <c r="BV12" s="789"/>
      <c r="BW12" s="789"/>
      <c r="BX12" s="789"/>
      <c r="BY12" s="789"/>
      <c r="BZ12" s="789"/>
      <c r="CA12" s="789"/>
      <c r="CB12" s="789"/>
      <c r="CC12" s="789"/>
      <c r="CD12" s="789"/>
      <c r="CE12" s="789"/>
      <c r="CF12" s="789"/>
      <c r="CG12" s="790"/>
      <c r="CH12" s="801">
        <v>-14</v>
      </c>
      <c r="CI12" s="802"/>
      <c r="CJ12" s="802"/>
      <c r="CK12" s="802"/>
      <c r="CL12" s="803"/>
      <c r="CM12" s="801">
        <v>801</v>
      </c>
      <c r="CN12" s="802"/>
      <c r="CO12" s="802"/>
      <c r="CP12" s="802"/>
      <c r="CQ12" s="803"/>
      <c r="CR12" s="801">
        <v>200</v>
      </c>
      <c r="CS12" s="802"/>
      <c r="CT12" s="802"/>
      <c r="CU12" s="802"/>
      <c r="CV12" s="803"/>
      <c r="CW12" s="801">
        <v>643</v>
      </c>
      <c r="CX12" s="802"/>
      <c r="CY12" s="802"/>
      <c r="CZ12" s="802"/>
      <c r="DA12" s="803"/>
      <c r="DB12" s="801" t="s">
        <v>542</v>
      </c>
      <c r="DC12" s="802"/>
      <c r="DD12" s="802"/>
      <c r="DE12" s="802"/>
      <c r="DF12" s="803"/>
      <c r="DG12" s="801" t="s">
        <v>545</v>
      </c>
      <c r="DH12" s="802"/>
      <c r="DI12" s="802"/>
      <c r="DJ12" s="802"/>
      <c r="DK12" s="803"/>
      <c r="DL12" s="801" t="s">
        <v>542</v>
      </c>
      <c r="DM12" s="802"/>
      <c r="DN12" s="802"/>
      <c r="DO12" s="802"/>
      <c r="DP12" s="803"/>
      <c r="DQ12" s="801" t="s">
        <v>542</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554</v>
      </c>
      <c r="BT13" s="789"/>
      <c r="BU13" s="789"/>
      <c r="BV13" s="789"/>
      <c r="BW13" s="789"/>
      <c r="BX13" s="789"/>
      <c r="BY13" s="789"/>
      <c r="BZ13" s="789"/>
      <c r="CA13" s="789"/>
      <c r="CB13" s="789"/>
      <c r="CC13" s="789"/>
      <c r="CD13" s="789"/>
      <c r="CE13" s="789"/>
      <c r="CF13" s="789"/>
      <c r="CG13" s="790"/>
      <c r="CH13" s="801">
        <v>132</v>
      </c>
      <c r="CI13" s="802"/>
      <c r="CJ13" s="802"/>
      <c r="CK13" s="802"/>
      <c r="CL13" s="803"/>
      <c r="CM13" s="801">
        <v>15228</v>
      </c>
      <c r="CN13" s="802"/>
      <c r="CO13" s="802"/>
      <c r="CP13" s="802"/>
      <c r="CQ13" s="803"/>
      <c r="CR13" s="801">
        <v>1</v>
      </c>
      <c r="CS13" s="802"/>
      <c r="CT13" s="802"/>
      <c r="CU13" s="802"/>
      <c r="CV13" s="803"/>
      <c r="CW13" s="801" t="s">
        <v>542</v>
      </c>
      <c r="CX13" s="802"/>
      <c r="CY13" s="802"/>
      <c r="CZ13" s="802"/>
      <c r="DA13" s="803"/>
      <c r="DB13" s="801" t="s">
        <v>545</v>
      </c>
      <c r="DC13" s="802"/>
      <c r="DD13" s="802"/>
      <c r="DE13" s="802"/>
      <c r="DF13" s="803"/>
      <c r="DG13" s="801" t="s">
        <v>545</v>
      </c>
      <c r="DH13" s="802"/>
      <c r="DI13" s="802"/>
      <c r="DJ13" s="802"/>
      <c r="DK13" s="803"/>
      <c r="DL13" s="801" t="s">
        <v>542</v>
      </c>
      <c r="DM13" s="802"/>
      <c r="DN13" s="802"/>
      <c r="DO13" s="802"/>
      <c r="DP13" s="803"/>
      <c r="DQ13" s="801" t="s">
        <v>545</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557</v>
      </c>
      <c r="BT14" s="789"/>
      <c r="BU14" s="789"/>
      <c r="BV14" s="789"/>
      <c r="BW14" s="789"/>
      <c r="BX14" s="789"/>
      <c r="BY14" s="789"/>
      <c r="BZ14" s="789"/>
      <c r="CA14" s="789"/>
      <c r="CB14" s="789"/>
      <c r="CC14" s="789"/>
      <c r="CD14" s="789"/>
      <c r="CE14" s="789"/>
      <c r="CF14" s="789"/>
      <c r="CG14" s="790"/>
      <c r="CH14" s="801">
        <v>29</v>
      </c>
      <c r="CI14" s="802"/>
      <c r="CJ14" s="802"/>
      <c r="CK14" s="802"/>
      <c r="CL14" s="803"/>
      <c r="CM14" s="801">
        <v>755</v>
      </c>
      <c r="CN14" s="802"/>
      <c r="CO14" s="802"/>
      <c r="CP14" s="802"/>
      <c r="CQ14" s="803"/>
      <c r="CR14" s="801">
        <v>6</v>
      </c>
      <c r="CS14" s="802"/>
      <c r="CT14" s="802"/>
      <c r="CU14" s="802"/>
      <c r="CV14" s="803"/>
      <c r="CW14" s="801" t="s">
        <v>542</v>
      </c>
      <c r="CX14" s="802"/>
      <c r="CY14" s="802"/>
      <c r="CZ14" s="802"/>
      <c r="DA14" s="803"/>
      <c r="DB14" s="801" t="s">
        <v>545</v>
      </c>
      <c r="DC14" s="802"/>
      <c r="DD14" s="802"/>
      <c r="DE14" s="802"/>
      <c r="DF14" s="803"/>
      <c r="DG14" s="801" t="s">
        <v>542</v>
      </c>
      <c r="DH14" s="802"/>
      <c r="DI14" s="802"/>
      <c r="DJ14" s="802"/>
      <c r="DK14" s="803"/>
      <c r="DL14" s="801" t="s">
        <v>542</v>
      </c>
      <c r="DM14" s="802"/>
      <c r="DN14" s="802"/>
      <c r="DO14" s="802"/>
      <c r="DP14" s="803"/>
      <c r="DQ14" s="801" t="s">
        <v>542</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555</v>
      </c>
      <c r="BT15" s="789"/>
      <c r="BU15" s="789"/>
      <c r="BV15" s="789"/>
      <c r="BW15" s="789"/>
      <c r="BX15" s="789"/>
      <c r="BY15" s="789"/>
      <c r="BZ15" s="789"/>
      <c r="CA15" s="789"/>
      <c r="CB15" s="789"/>
      <c r="CC15" s="789"/>
      <c r="CD15" s="789"/>
      <c r="CE15" s="789"/>
      <c r="CF15" s="789"/>
      <c r="CG15" s="790"/>
      <c r="CH15" s="801">
        <v>2</v>
      </c>
      <c r="CI15" s="802"/>
      <c r="CJ15" s="802"/>
      <c r="CK15" s="802"/>
      <c r="CL15" s="803"/>
      <c r="CM15" s="801">
        <v>69</v>
      </c>
      <c r="CN15" s="802"/>
      <c r="CO15" s="802"/>
      <c r="CP15" s="802"/>
      <c r="CQ15" s="803"/>
      <c r="CR15" s="801">
        <v>5</v>
      </c>
      <c r="CS15" s="802"/>
      <c r="CT15" s="802"/>
      <c r="CU15" s="802"/>
      <c r="CV15" s="803"/>
      <c r="CW15" s="801" t="s">
        <v>542</v>
      </c>
      <c r="CX15" s="802"/>
      <c r="CY15" s="802"/>
      <c r="CZ15" s="802"/>
      <c r="DA15" s="803"/>
      <c r="DB15" s="801" t="s">
        <v>542</v>
      </c>
      <c r="DC15" s="802"/>
      <c r="DD15" s="802"/>
      <c r="DE15" s="802"/>
      <c r="DF15" s="803"/>
      <c r="DG15" s="801" t="s">
        <v>542</v>
      </c>
      <c r="DH15" s="802"/>
      <c r="DI15" s="802"/>
      <c r="DJ15" s="802"/>
      <c r="DK15" s="803"/>
      <c r="DL15" s="801" t="s">
        <v>542</v>
      </c>
      <c r="DM15" s="802"/>
      <c r="DN15" s="802"/>
      <c r="DO15" s="802"/>
      <c r="DP15" s="803"/>
      <c r="DQ15" s="801" t="s">
        <v>542</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145904</v>
      </c>
      <c r="R23" s="814"/>
      <c r="S23" s="814"/>
      <c r="T23" s="814"/>
      <c r="U23" s="814"/>
      <c r="V23" s="814">
        <v>140714</v>
      </c>
      <c r="W23" s="814"/>
      <c r="X23" s="814"/>
      <c r="Y23" s="814"/>
      <c r="Z23" s="814"/>
      <c r="AA23" s="814">
        <v>5190</v>
      </c>
      <c r="AB23" s="814"/>
      <c r="AC23" s="814"/>
      <c r="AD23" s="814"/>
      <c r="AE23" s="815"/>
      <c r="AF23" s="816">
        <v>4778</v>
      </c>
      <c r="AG23" s="814"/>
      <c r="AH23" s="814"/>
      <c r="AI23" s="814"/>
      <c r="AJ23" s="817"/>
      <c r="AK23" s="818"/>
      <c r="AL23" s="819"/>
      <c r="AM23" s="819"/>
      <c r="AN23" s="819"/>
      <c r="AO23" s="819"/>
      <c r="AP23" s="814">
        <v>69832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47549</v>
      </c>
      <c r="R28" s="843"/>
      <c r="S28" s="843"/>
      <c r="T28" s="843"/>
      <c r="U28" s="843"/>
      <c r="V28" s="843">
        <v>44663</v>
      </c>
      <c r="W28" s="843"/>
      <c r="X28" s="843"/>
      <c r="Y28" s="843"/>
      <c r="Z28" s="843"/>
      <c r="AA28" s="843">
        <v>2886</v>
      </c>
      <c r="AB28" s="843"/>
      <c r="AC28" s="843"/>
      <c r="AD28" s="843"/>
      <c r="AE28" s="844"/>
      <c r="AF28" s="845">
        <v>2886</v>
      </c>
      <c r="AG28" s="843"/>
      <c r="AH28" s="843"/>
      <c r="AI28" s="843"/>
      <c r="AJ28" s="846"/>
      <c r="AK28" s="847">
        <v>3950</v>
      </c>
      <c r="AL28" s="838"/>
      <c r="AM28" s="838"/>
      <c r="AN28" s="838"/>
      <c r="AO28" s="838"/>
      <c r="AP28" s="838" t="s">
        <v>544</v>
      </c>
      <c r="AQ28" s="838"/>
      <c r="AR28" s="838"/>
      <c r="AS28" s="838"/>
      <c r="AT28" s="838"/>
      <c r="AU28" s="838" t="s">
        <v>543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26357</v>
      </c>
      <c r="R29" s="779"/>
      <c r="S29" s="779"/>
      <c r="T29" s="779"/>
      <c r="U29" s="779"/>
      <c r="V29" s="779">
        <v>25462</v>
      </c>
      <c r="W29" s="779"/>
      <c r="X29" s="779"/>
      <c r="Y29" s="779"/>
      <c r="Z29" s="779"/>
      <c r="AA29" s="779">
        <v>895</v>
      </c>
      <c r="AB29" s="779"/>
      <c r="AC29" s="779"/>
      <c r="AD29" s="779"/>
      <c r="AE29" s="780"/>
      <c r="AF29" s="781">
        <v>882</v>
      </c>
      <c r="AG29" s="782"/>
      <c r="AH29" s="782"/>
      <c r="AI29" s="782"/>
      <c r="AJ29" s="783"/>
      <c r="AK29" s="850">
        <v>3786</v>
      </c>
      <c r="AL29" s="851"/>
      <c r="AM29" s="851"/>
      <c r="AN29" s="851"/>
      <c r="AO29" s="851"/>
      <c r="AP29" s="851" t="s">
        <v>543</v>
      </c>
      <c r="AQ29" s="851"/>
      <c r="AR29" s="851"/>
      <c r="AS29" s="851"/>
      <c r="AT29" s="851"/>
      <c r="AU29" s="851" t="s">
        <v>545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5390</v>
      </c>
      <c r="R30" s="779"/>
      <c r="S30" s="779"/>
      <c r="T30" s="779"/>
      <c r="U30" s="779"/>
      <c r="V30" s="779">
        <v>5252</v>
      </c>
      <c r="W30" s="779"/>
      <c r="X30" s="779"/>
      <c r="Y30" s="779"/>
      <c r="Z30" s="779"/>
      <c r="AA30" s="779">
        <v>137</v>
      </c>
      <c r="AB30" s="779"/>
      <c r="AC30" s="779"/>
      <c r="AD30" s="779"/>
      <c r="AE30" s="780"/>
      <c r="AF30" s="781">
        <v>137</v>
      </c>
      <c r="AG30" s="782"/>
      <c r="AH30" s="782"/>
      <c r="AI30" s="782"/>
      <c r="AJ30" s="783"/>
      <c r="AK30" s="850">
        <v>648</v>
      </c>
      <c r="AL30" s="851"/>
      <c r="AM30" s="851"/>
      <c r="AN30" s="851"/>
      <c r="AO30" s="851"/>
      <c r="AP30" s="851" t="s">
        <v>543</v>
      </c>
      <c r="AQ30" s="851"/>
      <c r="AR30" s="851"/>
      <c r="AS30" s="851"/>
      <c r="AT30" s="851"/>
      <c r="AU30" s="851" t="s">
        <v>545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96</v>
      </c>
      <c r="R31" s="779"/>
      <c r="S31" s="779"/>
      <c r="T31" s="779"/>
      <c r="U31" s="779"/>
      <c r="V31" s="779">
        <v>96</v>
      </c>
      <c r="W31" s="779"/>
      <c r="X31" s="779"/>
      <c r="Y31" s="779"/>
      <c r="Z31" s="779"/>
      <c r="AA31" s="779" t="s">
        <v>543</v>
      </c>
      <c r="AB31" s="779"/>
      <c r="AC31" s="779"/>
      <c r="AD31" s="779"/>
      <c r="AE31" s="780"/>
      <c r="AF31" s="781" t="s">
        <v>113</v>
      </c>
      <c r="AG31" s="782"/>
      <c r="AH31" s="782"/>
      <c r="AI31" s="782"/>
      <c r="AJ31" s="783"/>
      <c r="AK31" s="850">
        <v>96</v>
      </c>
      <c r="AL31" s="851"/>
      <c r="AM31" s="851"/>
      <c r="AN31" s="851"/>
      <c r="AO31" s="851"/>
      <c r="AP31" s="851" t="s">
        <v>546</v>
      </c>
      <c r="AQ31" s="851"/>
      <c r="AR31" s="851"/>
      <c r="AS31" s="851"/>
      <c r="AT31" s="851"/>
      <c r="AU31" s="851" t="s">
        <v>547</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12297</v>
      </c>
      <c r="R32" s="779"/>
      <c r="S32" s="779"/>
      <c r="T32" s="779"/>
      <c r="U32" s="779"/>
      <c r="V32" s="779">
        <v>11774</v>
      </c>
      <c r="W32" s="779"/>
      <c r="X32" s="779"/>
      <c r="Y32" s="779"/>
      <c r="Z32" s="779"/>
      <c r="AA32" s="779">
        <v>523</v>
      </c>
      <c r="AB32" s="779"/>
      <c r="AC32" s="779"/>
      <c r="AD32" s="779"/>
      <c r="AE32" s="780"/>
      <c r="AF32" s="781">
        <v>1607</v>
      </c>
      <c r="AG32" s="782"/>
      <c r="AH32" s="782"/>
      <c r="AI32" s="782"/>
      <c r="AJ32" s="783"/>
      <c r="AK32" s="850">
        <v>4772</v>
      </c>
      <c r="AL32" s="851"/>
      <c r="AM32" s="851"/>
      <c r="AN32" s="851"/>
      <c r="AO32" s="851"/>
      <c r="AP32" s="851">
        <v>54560</v>
      </c>
      <c r="AQ32" s="851"/>
      <c r="AR32" s="851"/>
      <c r="AS32" s="851"/>
      <c r="AT32" s="851"/>
      <c r="AU32" s="851">
        <v>31372</v>
      </c>
      <c r="AV32" s="851"/>
      <c r="AW32" s="851"/>
      <c r="AX32" s="851"/>
      <c r="AY32" s="851"/>
      <c r="AZ32" s="852" t="s">
        <v>542</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17898</v>
      </c>
      <c r="R33" s="779"/>
      <c r="S33" s="779"/>
      <c r="T33" s="779"/>
      <c r="U33" s="779"/>
      <c r="V33" s="779">
        <v>18939</v>
      </c>
      <c r="W33" s="779"/>
      <c r="X33" s="779"/>
      <c r="Y33" s="779"/>
      <c r="Z33" s="779"/>
      <c r="AA33" s="779">
        <v>-1041</v>
      </c>
      <c r="AB33" s="779"/>
      <c r="AC33" s="779"/>
      <c r="AD33" s="779"/>
      <c r="AE33" s="780"/>
      <c r="AF33" s="781">
        <v>5597</v>
      </c>
      <c r="AG33" s="782"/>
      <c r="AH33" s="782"/>
      <c r="AI33" s="782"/>
      <c r="AJ33" s="783"/>
      <c r="AK33" s="850">
        <v>1369</v>
      </c>
      <c r="AL33" s="851"/>
      <c r="AM33" s="851"/>
      <c r="AN33" s="851"/>
      <c r="AO33" s="851"/>
      <c r="AP33" s="851">
        <v>9451</v>
      </c>
      <c r="AQ33" s="851"/>
      <c r="AR33" s="851"/>
      <c r="AS33" s="851"/>
      <c r="AT33" s="851"/>
      <c r="AU33" s="851">
        <v>4783</v>
      </c>
      <c r="AV33" s="851"/>
      <c r="AW33" s="851"/>
      <c r="AX33" s="851"/>
      <c r="AY33" s="851"/>
      <c r="AZ33" s="852" t="s">
        <v>543</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11109</v>
      </c>
      <c r="AG63" s="862"/>
      <c r="AH63" s="862"/>
      <c r="AI63" s="862"/>
      <c r="AJ63" s="863"/>
      <c r="AK63" s="864"/>
      <c r="AL63" s="859"/>
      <c r="AM63" s="859"/>
      <c r="AN63" s="859"/>
      <c r="AO63" s="859"/>
      <c r="AP63" s="862">
        <v>64011</v>
      </c>
      <c r="AQ63" s="862"/>
      <c r="AR63" s="862"/>
      <c r="AS63" s="862"/>
      <c r="AT63" s="862"/>
      <c r="AU63" s="862">
        <v>36155</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548</v>
      </c>
      <c r="C68" s="890"/>
      <c r="D68" s="890"/>
      <c r="E68" s="890"/>
      <c r="F68" s="890"/>
      <c r="G68" s="890"/>
      <c r="H68" s="890"/>
      <c r="I68" s="890"/>
      <c r="J68" s="890"/>
      <c r="K68" s="890"/>
      <c r="L68" s="890"/>
      <c r="M68" s="890"/>
      <c r="N68" s="890"/>
      <c r="O68" s="890"/>
      <c r="P68" s="891"/>
      <c r="Q68" s="892">
        <v>3104</v>
      </c>
      <c r="R68" s="886"/>
      <c r="S68" s="886"/>
      <c r="T68" s="886"/>
      <c r="U68" s="886"/>
      <c r="V68" s="886">
        <v>2681</v>
      </c>
      <c r="W68" s="886"/>
      <c r="X68" s="886"/>
      <c r="Y68" s="886"/>
      <c r="Z68" s="886"/>
      <c r="AA68" s="886">
        <v>423</v>
      </c>
      <c r="AB68" s="886"/>
      <c r="AC68" s="886"/>
      <c r="AD68" s="886"/>
      <c r="AE68" s="886"/>
      <c r="AF68" s="886">
        <v>423</v>
      </c>
      <c r="AG68" s="886"/>
      <c r="AH68" s="886"/>
      <c r="AI68" s="886"/>
      <c r="AJ68" s="886"/>
      <c r="AK68" s="886">
        <v>344</v>
      </c>
      <c r="AL68" s="886"/>
      <c r="AM68" s="886"/>
      <c r="AN68" s="886"/>
      <c r="AO68" s="886"/>
      <c r="AP68" s="886" t="s">
        <v>542</v>
      </c>
      <c r="AQ68" s="886"/>
      <c r="AR68" s="886"/>
      <c r="AS68" s="886"/>
      <c r="AT68" s="886"/>
      <c r="AU68" s="886" t="s">
        <v>542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549</v>
      </c>
      <c r="C69" s="894"/>
      <c r="D69" s="894"/>
      <c r="E69" s="894"/>
      <c r="F69" s="894"/>
      <c r="G69" s="894"/>
      <c r="H69" s="894"/>
      <c r="I69" s="894"/>
      <c r="J69" s="894"/>
      <c r="K69" s="894"/>
      <c r="L69" s="894"/>
      <c r="M69" s="894"/>
      <c r="N69" s="894"/>
      <c r="O69" s="894"/>
      <c r="P69" s="895"/>
      <c r="Q69" s="896">
        <v>831407</v>
      </c>
      <c r="R69" s="851"/>
      <c r="S69" s="851"/>
      <c r="T69" s="851"/>
      <c r="U69" s="851"/>
      <c r="V69" s="851">
        <v>805733</v>
      </c>
      <c r="W69" s="851"/>
      <c r="X69" s="851"/>
      <c r="Y69" s="851"/>
      <c r="Z69" s="851"/>
      <c r="AA69" s="851">
        <v>25674</v>
      </c>
      <c r="AB69" s="851"/>
      <c r="AC69" s="851"/>
      <c r="AD69" s="851"/>
      <c r="AE69" s="851"/>
      <c r="AF69" s="851">
        <v>25674</v>
      </c>
      <c r="AG69" s="851"/>
      <c r="AH69" s="851"/>
      <c r="AI69" s="851"/>
      <c r="AJ69" s="851"/>
      <c r="AK69" s="851">
        <v>7166</v>
      </c>
      <c r="AL69" s="851"/>
      <c r="AM69" s="851"/>
      <c r="AN69" s="851"/>
      <c r="AO69" s="851"/>
      <c r="AP69" s="851" t="s">
        <v>542</v>
      </c>
      <c r="AQ69" s="851"/>
      <c r="AR69" s="851"/>
      <c r="AS69" s="851"/>
      <c r="AT69" s="851"/>
      <c r="AU69" s="851" t="s">
        <v>542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26098</v>
      </c>
      <c r="AG88" s="862"/>
      <c r="AH88" s="862"/>
      <c r="AI88" s="862"/>
      <c r="AJ88" s="862"/>
      <c r="AK88" s="859"/>
      <c r="AL88" s="859"/>
      <c r="AM88" s="859"/>
      <c r="AN88" s="859"/>
      <c r="AO88" s="859"/>
      <c r="AP88" s="862" t="s">
        <v>542</v>
      </c>
      <c r="AQ88" s="862"/>
      <c r="AR88" s="862"/>
      <c r="AS88" s="862"/>
      <c r="AT88" s="862"/>
      <c r="AU88" s="862" t="s">
        <v>542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558</v>
      </c>
      <c r="CS102" s="870"/>
      <c r="CT102" s="870"/>
      <c r="CU102" s="870"/>
      <c r="CV102" s="913"/>
      <c r="CW102" s="912">
        <v>790</v>
      </c>
      <c r="CX102" s="870"/>
      <c r="CY102" s="870"/>
      <c r="CZ102" s="870"/>
      <c r="DA102" s="913"/>
      <c r="DB102" s="912" t="s">
        <v>542</v>
      </c>
      <c r="DC102" s="870"/>
      <c r="DD102" s="870"/>
      <c r="DE102" s="870"/>
      <c r="DF102" s="913"/>
      <c r="DG102" s="912" t="s">
        <v>542</v>
      </c>
      <c r="DH102" s="870"/>
      <c r="DI102" s="870"/>
      <c r="DJ102" s="870"/>
      <c r="DK102" s="913"/>
      <c r="DL102" s="912">
        <v>5444</v>
      </c>
      <c r="DM102" s="870"/>
      <c r="DN102" s="870"/>
      <c r="DO102" s="870"/>
      <c r="DP102" s="913"/>
      <c r="DQ102" s="912">
        <v>19</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8723711</v>
      </c>
      <c r="AB110" s="922"/>
      <c r="AC110" s="922"/>
      <c r="AD110" s="922"/>
      <c r="AE110" s="923"/>
      <c r="AF110" s="924">
        <v>8221286</v>
      </c>
      <c r="AG110" s="922"/>
      <c r="AH110" s="922"/>
      <c r="AI110" s="922"/>
      <c r="AJ110" s="923"/>
      <c r="AK110" s="924">
        <v>8340986</v>
      </c>
      <c r="AL110" s="922"/>
      <c r="AM110" s="922"/>
      <c r="AN110" s="922"/>
      <c r="AO110" s="923"/>
      <c r="AP110" s="925">
        <v>11.1</v>
      </c>
      <c r="AQ110" s="926"/>
      <c r="AR110" s="926"/>
      <c r="AS110" s="926"/>
      <c r="AT110" s="927"/>
      <c r="AU110" s="928" t="s">
        <v>62</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70747741</v>
      </c>
      <c r="BR110" s="957"/>
      <c r="BS110" s="957"/>
      <c r="BT110" s="957"/>
      <c r="BU110" s="957"/>
      <c r="BV110" s="957">
        <v>70334979</v>
      </c>
      <c r="BW110" s="957"/>
      <c r="BX110" s="957"/>
      <c r="BY110" s="957"/>
      <c r="BZ110" s="957"/>
      <c r="CA110" s="957">
        <v>69831918</v>
      </c>
      <c r="CB110" s="957"/>
      <c r="CC110" s="957"/>
      <c r="CD110" s="957"/>
      <c r="CE110" s="957"/>
      <c r="CF110" s="971">
        <v>93.2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10563948</v>
      </c>
      <c r="BR111" s="950"/>
      <c r="BS111" s="950"/>
      <c r="BT111" s="950"/>
      <c r="BU111" s="950"/>
      <c r="BV111" s="950">
        <v>10517239</v>
      </c>
      <c r="BW111" s="950"/>
      <c r="BX111" s="950"/>
      <c r="BY111" s="950"/>
      <c r="BZ111" s="950"/>
      <c r="CA111" s="950">
        <v>11043280</v>
      </c>
      <c r="CB111" s="950"/>
      <c r="CC111" s="950"/>
      <c r="CD111" s="950"/>
      <c r="CE111" s="950"/>
      <c r="CF111" s="944">
        <v>14.7</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32463512</v>
      </c>
      <c r="BR112" s="950"/>
      <c r="BS112" s="950"/>
      <c r="BT112" s="950"/>
      <c r="BU112" s="950"/>
      <c r="BV112" s="950">
        <v>33811727</v>
      </c>
      <c r="BW112" s="950"/>
      <c r="BX112" s="950"/>
      <c r="BY112" s="950"/>
      <c r="BZ112" s="950"/>
      <c r="CA112" s="950">
        <v>36368002</v>
      </c>
      <c r="CB112" s="950"/>
      <c r="CC112" s="950"/>
      <c r="CD112" s="950"/>
      <c r="CE112" s="950"/>
      <c r="CF112" s="944">
        <v>48.5</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3502976</v>
      </c>
      <c r="AB113" s="964"/>
      <c r="AC113" s="964"/>
      <c r="AD113" s="964"/>
      <c r="AE113" s="965"/>
      <c r="AF113" s="966">
        <v>3344395</v>
      </c>
      <c r="AG113" s="964"/>
      <c r="AH113" s="964"/>
      <c r="AI113" s="964"/>
      <c r="AJ113" s="965"/>
      <c r="AK113" s="966">
        <v>3367595</v>
      </c>
      <c r="AL113" s="964"/>
      <c r="AM113" s="964"/>
      <c r="AN113" s="964"/>
      <c r="AO113" s="965"/>
      <c r="AP113" s="967">
        <v>4.5</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t="s">
        <v>411</v>
      </c>
      <c r="BR113" s="950"/>
      <c r="BS113" s="950"/>
      <c r="BT113" s="950"/>
      <c r="BU113" s="950"/>
      <c r="BV113" s="950" t="s">
        <v>411</v>
      </c>
      <c r="BW113" s="950"/>
      <c r="BX113" s="950"/>
      <c r="BY113" s="950"/>
      <c r="BZ113" s="950"/>
      <c r="CA113" s="950" t="s">
        <v>411</v>
      </c>
      <c r="CB113" s="950"/>
      <c r="CC113" s="950"/>
      <c r="CD113" s="950"/>
      <c r="CE113" s="950"/>
      <c r="CF113" s="944" t="s">
        <v>411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411</v>
      </c>
      <c r="AB114" s="989"/>
      <c r="AC114" s="989"/>
      <c r="AD114" s="989"/>
      <c r="AE114" s="990"/>
      <c r="AF114" s="991" t="s">
        <v>411</v>
      </c>
      <c r="AG114" s="989"/>
      <c r="AH114" s="989"/>
      <c r="AI114" s="989"/>
      <c r="AJ114" s="990"/>
      <c r="AK114" s="991" t="s">
        <v>411</v>
      </c>
      <c r="AL114" s="989"/>
      <c r="AM114" s="989"/>
      <c r="AN114" s="989"/>
      <c r="AO114" s="990"/>
      <c r="AP114" s="992" t="s">
        <v>411</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18858540</v>
      </c>
      <c r="BR114" s="950"/>
      <c r="BS114" s="950"/>
      <c r="BT114" s="950"/>
      <c r="BU114" s="950"/>
      <c r="BV114" s="950">
        <v>18108652</v>
      </c>
      <c r="BW114" s="950"/>
      <c r="BX114" s="950"/>
      <c r="BY114" s="950"/>
      <c r="BZ114" s="950"/>
      <c r="CA114" s="950">
        <v>17843659</v>
      </c>
      <c r="CB114" s="950"/>
      <c r="CC114" s="950"/>
      <c r="CD114" s="950"/>
      <c r="CE114" s="950"/>
      <c r="CF114" s="944">
        <v>23.8</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1355297</v>
      </c>
      <c r="AB115" s="964"/>
      <c r="AC115" s="964"/>
      <c r="AD115" s="964"/>
      <c r="AE115" s="965"/>
      <c r="AF115" s="966">
        <v>859783</v>
      </c>
      <c r="AG115" s="964"/>
      <c r="AH115" s="964"/>
      <c r="AI115" s="964"/>
      <c r="AJ115" s="965"/>
      <c r="AK115" s="966">
        <v>706436</v>
      </c>
      <c r="AL115" s="964"/>
      <c r="AM115" s="964"/>
      <c r="AN115" s="964"/>
      <c r="AO115" s="965"/>
      <c r="AP115" s="967">
        <v>0.9</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24833</v>
      </c>
      <c r="BR115" s="950"/>
      <c r="BS115" s="950"/>
      <c r="BT115" s="950"/>
      <c r="BU115" s="950"/>
      <c r="BV115" s="950">
        <v>22266</v>
      </c>
      <c r="BW115" s="950"/>
      <c r="BX115" s="950"/>
      <c r="BY115" s="950"/>
      <c r="BZ115" s="950"/>
      <c r="CA115" s="950">
        <v>19088</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5870690</v>
      </c>
      <c r="DH115" s="989"/>
      <c r="DI115" s="989"/>
      <c r="DJ115" s="989"/>
      <c r="DK115" s="990"/>
      <c r="DL115" s="991">
        <v>6568036</v>
      </c>
      <c r="DM115" s="989"/>
      <c r="DN115" s="989"/>
      <c r="DO115" s="989"/>
      <c r="DP115" s="990"/>
      <c r="DQ115" s="991">
        <v>7713550</v>
      </c>
      <c r="DR115" s="989"/>
      <c r="DS115" s="989"/>
      <c r="DT115" s="989"/>
      <c r="DU115" s="990"/>
      <c r="DV115" s="992">
        <v>10.3</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13581984</v>
      </c>
      <c r="AB117" s="1007"/>
      <c r="AC117" s="1007"/>
      <c r="AD117" s="1007"/>
      <c r="AE117" s="1008"/>
      <c r="AF117" s="1009">
        <v>12425464</v>
      </c>
      <c r="AG117" s="1007"/>
      <c r="AH117" s="1007"/>
      <c r="AI117" s="1007"/>
      <c r="AJ117" s="1008"/>
      <c r="AK117" s="1009">
        <v>12415017</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132658574</v>
      </c>
      <c r="BR119" s="1028"/>
      <c r="BS119" s="1028"/>
      <c r="BT119" s="1028"/>
      <c r="BU119" s="1028"/>
      <c r="BV119" s="1028">
        <v>132794863</v>
      </c>
      <c r="BW119" s="1028"/>
      <c r="BX119" s="1028"/>
      <c r="BY119" s="1028"/>
      <c r="BZ119" s="1028"/>
      <c r="CA119" s="1028">
        <v>135105947</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4693258</v>
      </c>
      <c r="DH119" s="1014"/>
      <c r="DI119" s="1014"/>
      <c r="DJ119" s="1014"/>
      <c r="DK119" s="1015"/>
      <c r="DL119" s="1013">
        <v>3949203</v>
      </c>
      <c r="DM119" s="1014"/>
      <c r="DN119" s="1014"/>
      <c r="DO119" s="1014"/>
      <c r="DP119" s="1015"/>
      <c r="DQ119" s="1013">
        <v>3329730</v>
      </c>
      <c r="DR119" s="1014"/>
      <c r="DS119" s="1014"/>
      <c r="DT119" s="1014"/>
      <c r="DU119" s="1015"/>
      <c r="DV119" s="1016">
        <v>4.4000000000000004</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411</v>
      </c>
      <c r="AB120" s="989"/>
      <c r="AC120" s="989"/>
      <c r="AD120" s="989"/>
      <c r="AE120" s="990"/>
      <c r="AF120" s="991" t="s">
        <v>411</v>
      </c>
      <c r="AG120" s="989"/>
      <c r="AH120" s="989"/>
      <c r="AI120" s="989"/>
      <c r="AJ120" s="990"/>
      <c r="AK120" s="991" t="s">
        <v>411</v>
      </c>
      <c r="AL120" s="989"/>
      <c r="AM120" s="989"/>
      <c r="AN120" s="989"/>
      <c r="AO120" s="990"/>
      <c r="AP120" s="992" t="s">
        <v>411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22694018</v>
      </c>
      <c r="BR120" s="957"/>
      <c r="BS120" s="957"/>
      <c r="BT120" s="957"/>
      <c r="BU120" s="957"/>
      <c r="BV120" s="957">
        <v>22026727</v>
      </c>
      <c r="BW120" s="957"/>
      <c r="BX120" s="957"/>
      <c r="BY120" s="957"/>
      <c r="BZ120" s="957"/>
      <c r="CA120" s="957">
        <v>22620922</v>
      </c>
      <c r="CB120" s="957"/>
      <c r="CC120" s="957"/>
      <c r="CD120" s="957"/>
      <c r="CE120" s="957"/>
      <c r="CF120" s="971">
        <v>30.2</v>
      </c>
      <c r="CG120" s="972"/>
      <c r="CH120" s="972"/>
      <c r="CI120" s="972"/>
      <c r="CJ120" s="972"/>
      <c r="CK120" s="1037" t="s">
        <v>441</v>
      </c>
      <c r="CL120" s="1038"/>
      <c r="CM120" s="1038"/>
      <c r="CN120" s="1038"/>
      <c r="CO120" s="1039"/>
      <c r="CP120" s="1045" t="s">
        <v>442</v>
      </c>
      <c r="CQ120" s="1046"/>
      <c r="CR120" s="1046"/>
      <c r="CS120" s="1046"/>
      <c r="CT120" s="1046"/>
      <c r="CU120" s="1046"/>
      <c r="CV120" s="1046"/>
      <c r="CW120" s="1046"/>
      <c r="CX120" s="1046"/>
      <c r="CY120" s="1046"/>
      <c r="CZ120" s="1046"/>
      <c r="DA120" s="1046"/>
      <c r="DB120" s="1046"/>
      <c r="DC120" s="1046"/>
      <c r="DD120" s="1046"/>
      <c r="DE120" s="1046"/>
      <c r="DF120" s="1047"/>
      <c r="DG120" s="956">
        <v>31540072</v>
      </c>
      <c r="DH120" s="957"/>
      <c r="DI120" s="957"/>
      <c r="DJ120" s="957"/>
      <c r="DK120" s="957"/>
      <c r="DL120" s="957">
        <v>31668175</v>
      </c>
      <c r="DM120" s="957"/>
      <c r="DN120" s="957"/>
      <c r="DO120" s="957"/>
      <c r="DP120" s="957"/>
      <c r="DQ120" s="957">
        <v>31372162</v>
      </c>
      <c r="DR120" s="957"/>
      <c r="DS120" s="957"/>
      <c r="DT120" s="957"/>
      <c r="DU120" s="957"/>
      <c r="DV120" s="958">
        <v>41.8</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411</v>
      </c>
      <c r="AB121" s="989"/>
      <c r="AC121" s="989"/>
      <c r="AD121" s="989"/>
      <c r="AE121" s="990"/>
      <c r="AF121" s="991" t="s">
        <v>411</v>
      </c>
      <c r="AG121" s="989"/>
      <c r="AH121" s="989"/>
      <c r="AI121" s="989"/>
      <c r="AJ121" s="990"/>
      <c r="AK121" s="991" t="s">
        <v>411</v>
      </c>
      <c r="AL121" s="989"/>
      <c r="AM121" s="989"/>
      <c r="AN121" s="989"/>
      <c r="AO121" s="990"/>
      <c r="AP121" s="992" t="s">
        <v>411</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29153762</v>
      </c>
      <c r="BR121" s="950"/>
      <c r="BS121" s="950"/>
      <c r="BT121" s="950"/>
      <c r="BU121" s="950"/>
      <c r="BV121" s="950">
        <v>28979922</v>
      </c>
      <c r="BW121" s="950"/>
      <c r="BX121" s="950"/>
      <c r="BY121" s="950"/>
      <c r="BZ121" s="950"/>
      <c r="CA121" s="950">
        <v>30329747</v>
      </c>
      <c r="CB121" s="950"/>
      <c r="CC121" s="950"/>
      <c r="CD121" s="950"/>
      <c r="CE121" s="950"/>
      <c r="CF121" s="944">
        <v>40.5</v>
      </c>
      <c r="CG121" s="945"/>
      <c r="CH121" s="945"/>
      <c r="CI121" s="945"/>
      <c r="CJ121" s="945"/>
      <c r="CK121" s="1040"/>
      <c r="CL121" s="1041"/>
      <c r="CM121" s="1041"/>
      <c r="CN121" s="1041"/>
      <c r="CO121" s="1042"/>
      <c r="CP121" s="1050" t="s">
        <v>445</v>
      </c>
      <c r="CQ121" s="1051"/>
      <c r="CR121" s="1051"/>
      <c r="CS121" s="1051"/>
      <c r="CT121" s="1051"/>
      <c r="CU121" s="1051"/>
      <c r="CV121" s="1051"/>
      <c r="CW121" s="1051"/>
      <c r="CX121" s="1051"/>
      <c r="CY121" s="1051"/>
      <c r="CZ121" s="1051"/>
      <c r="DA121" s="1051"/>
      <c r="DB121" s="1051"/>
      <c r="DC121" s="1051"/>
      <c r="DD121" s="1051"/>
      <c r="DE121" s="1051"/>
      <c r="DF121" s="1052"/>
      <c r="DG121" s="949">
        <v>923440</v>
      </c>
      <c r="DH121" s="950"/>
      <c r="DI121" s="950"/>
      <c r="DJ121" s="950"/>
      <c r="DK121" s="950"/>
      <c r="DL121" s="950">
        <v>1845842</v>
      </c>
      <c r="DM121" s="950"/>
      <c r="DN121" s="950"/>
      <c r="DO121" s="950"/>
      <c r="DP121" s="950"/>
      <c r="DQ121" s="950">
        <v>4782624</v>
      </c>
      <c r="DR121" s="950"/>
      <c r="DS121" s="950"/>
      <c r="DT121" s="950"/>
      <c r="DU121" s="950"/>
      <c r="DV121" s="951">
        <v>6.4</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411</v>
      </c>
      <c r="AB122" s="989"/>
      <c r="AC122" s="989"/>
      <c r="AD122" s="989"/>
      <c r="AE122" s="990"/>
      <c r="AF122" s="991" t="s">
        <v>411</v>
      </c>
      <c r="AG122" s="989"/>
      <c r="AH122" s="989"/>
      <c r="AI122" s="989"/>
      <c r="AJ122" s="990"/>
      <c r="AK122" s="991" t="s">
        <v>411</v>
      </c>
      <c r="AL122" s="989"/>
      <c r="AM122" s="989"/>
      <c r="AN122" s="989"/>
      <c r="AO122" s="990"/>
      <c r="AP122" s="992" t="s">
        <v>411</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72161391</v>
      </c>
      <c r="BR122" s="1028"/>
      <c r="BS122" s="1028"/>
      <c r="BT122" s="1028"/>
      <c r="BU122" s="1028"/>
      <c r="BV122" s="1028">
        <v>68141275</v>
      </c>
      <c r="BW122" s="1028"/>
      <c r="BX122" s="1028"/>
      <c r="BY122" s="1028"/>
      <c r="BZ122" s="1028"/>
      <c r="CA122" s="1028">
        <v>63042752</v>
      </c>
      <c r="CB122" s="1028"/>
      <c r="CC122" s="1028"/>
      <c r="CD122" s="1028"/>
      <c r="CE122" s="1028"/>
      <c r="CF122" s="1048">
        <v>84.1</v>
      </c>
      <c r="CG122" s="1049"/>
      <c r="CH122" s="1049"/>
      <c r="CI122" s="1049"/>
      <c r="CJ122" s="1049"/>
      <c r="CK122" s="1040"/>
      <c r="CL122" s="1041"/>
      <c r="CM122" s="1041"/>
      <c r="CN122" s="1041"/>
      <c r="CO122" s="1042"/>
      <c r="CP122" s="1050" t="s">
        <v>447</v>
      </c>
      <c r="CQ122" s="1051"/>
      <c r="CR122" s="1051"/>
      <c r="CS122" s="1051"/>
      <c r="CT122" s="1051"/>
      <c r="CU122" s="1051"/>
      <c r="CV122" s="1051"/>
      <c r="CW122" s="1051"/>
      <c r="CX122" s="1051"/>
      <c r="CY122" s="1051"/>
      <c r="CZ122" s="1051"/>
      <c r="DA122" s="1051"/>
      <c r="DB122" s="1051"/>
      <c r="DC122" s="1051"/>
      <c r="DD122" s="1051"/>
      <c r="DE122" s="1051"/>
      <c r="DF122" s="1052"/>
      <c r="DG122" s="949" t="s">
        <v>411</v>
      </c>
      <c r="DH122" s="950"/>
      <c r="DI122" s="950"/>
      <c r="DJ122" s="950"/>
      <c r="DK122" s="950"/>
      <c r="DL122" s="950">
        <v>297710</v>
      </c>
      <c r="DM122" s="950"/>
      <c r="DN122" s="950"/>
      <c r="DO122" s="950"/>
      <c r="DP122" s="950"/>
      <c r="DQ122" s="950">
        <v>213216</v>
      </c>
      <c r="DR122" s="950"/>
      <c r="DS122" s="950"/>
      <c r="DT122" s="950"/>
      <c r="DU122" s="950"/>
      <c r="DV122" s="951">
        <v>0.3</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411</v>
      </c>
      <c r="AB123" s="989"/>
      <c r="AC123" s="989"/>
      <c r="AD123" s="989"/>
      <c r="AE123" s="990"/>
      <c r="AF123" s="991" t="s">
        <v>411</v>
      </c>
      <c r="AG123" s="989"/>
      <c r="AH123" s="989"/>
      <c r="AI123" s="989"/>
      <c r="AJ123" s="990"/>
      <c r="AK123" s="991" t="s">
        <v>411</v>
      </c>
      <c r="AL123" s="989"/>
      <c r="AM123" s="989"/>
      <c r="AN123" s="989"/>
      <c r="AO123" s="990"/>
      <c r="AP123" s="992" t="s">
        <v>411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448</v>
      </c>
      <c r="BP123" s="1036"/>
      <c r="BQ123" s="1095">
        <v>124009171</v>
      </c>
      <c r="BR123" s="1096"/>
      <c r="BS123" s="1096"/>
      <c r="BT123" s="1096"/>
      <c r="BU123" s="1096"/>
      <c r="BV123" s="1096">
        <v>119147924</v>
      </c>
      <c r="BW123" s="1096"/>
      <c r="BX123" s="1096"/>
      <c r="BY123" s="1096"/>
      <c r="BZ123" s="1096"/>
      <c r="CA123" s="1096">
        <v>115993421</v>
      </c>
      <c r="CB123" s="1096"/>
      <c r="CC123" s="1096"/>
      <c r="CD123" s="1096"/>
      <c r="CE123" s="1096"/>
      <c r="CF123" s="1029"/>
      <c r="CG123" s="1030"/>
      <c r="CH123" s="1030"/>
      <c r="CI123" s="1030"/>
      <c r="CJ123" s="1031"/>
      <c r="CK123" s="1040"/>
      <c r="CL123" s="1041"/>
      <c r="CM123" s="1041"/>
      <c r="CN123" s="1041"/>
      <c r="CO123" s="1042"/>
      <c r="CP123" s="1050" t="s">
        <v>449</v>
      </c>
      <c r="CQ123" s="1051"/>
      <c r="CR123" s="1051"/>
      <c r="CS123" s="1051"/>
      <c r="CT123" s="1051"/>
      <c r="CU123" s="1051"/>
      <c r="CV123" s="1051"/>
      <c r="CW123" s="1051"/>
      <c r="CX123" s="1051"/>
      <c r="CY123" s="1051"/>
      <c r="CZ123" s="1051"/>
      <c r="DA123" s="1051"/>
      <c r="DB123" s="1051"/>
      <c r="DC123" s="1051"/>
      <c r="DD123" s="1051"/>
      <c r="DE123" s="1051"/>
      <c r="DF123" s="1052"/>
      <c r="DG123" s="988" t="s">
        <v>411</v>
      </c>
      <c r="DH123" s="989"/>
      <c r="DI123" s="989"/>
      <c r="DJ123" s="989"/>
      <c r="DK123" s="990"/>
      <c r="DL123" s="991" t="s">
        <v>411</v>
      </c>
      <c r="DM123" s="989"/>
      <c r="DN123" s="989"/>
      <c r="DO123" s="989"/>
      <c r="DP123" s="990"/>
      <c r="DQ123" s="991" t="s">
        <v>411</v>
      </c>
      <c r="DR123" s="989"/>
      <c r="DS123" s="989"/>
      <c r="DT123" s="989"/>
      <c r="DU123" s="990"/>
      <c r="DV123" s="992" t="s">
        <v>411</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411</v>
      </c>
      <c r="AB124" s="989"/>
      <c r="AC124" s="989"/>
      <c r="AD124" s="989"/>
      <c r="AE124" s="990"/>
      <c r="AF124" s="991" t="s">
        <v>411</v>
      </c>
      <c r="AG124" s="989"/>
      <c r="AH124" s="989"/>
      <c r="AI124" s="989"/>
      <c r="AJ124" s="990"/>
      <c r="AK124" s="991" t="s">
        <v>411</v>
      </c>
      <c r="AL124" s="989"/>
      <c r="AM124" s="989"/>
      <c r="AN124" s="989"/>
      <c r="AO124" s="990"/>
      <c r="AP124" s="992" t="s">
        <v>411</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11.3</v>
      </c>
      <c r="BR124" s="1058"/>
      <c r="BS124" s="1058"/>
      <c r="BT124" s="1058"/>
      <c r="BU124" s="1058"/>
      <c r="BV124" s="1058">
        <v>18.3</v>
      </c>
      <c r="BW124" s="1058"/>
      <c r="BX124" s="1058"/>
      <c r="BY124" s="1058"/>
      <c r="BZ124" s="1058"/>
      <c r="CA124" s="1058">
        <v>25.4</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1355297</v>
      </c>
      <c r="AB126" s="989"/>
      <c r="AC126" s="989"/>
      <c r="AD126" s="989"/>
      <c r="AE126" s="990"/>
      <c r="AF126" s="991">
        <v>859783</v>
      </c>
      <c r="AG126" s="989"/>
      <c r="AH126" s="989"/>
      <c r="AI126" s="989"/>
      <c r="AJ126" s="990"/>
      <c r="AK126" s="991">
        <v>706436</v>
      </c>
      <c r="AL126" s="989"/>
      <c r="AM126" s="989"/>
      <c r="AN126" s="989"/>
      <c r="AO126" s="990"/>
      <c r="AP126" s="992">
        <v>0.9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3345184</v>
      </c>
      <c r="AB128" s="1078"/>
      <c r="AC128" s="1078"/>
      <c r="AD128" s="1078"/>
      <c r="AE128" s="1079"/>
      <c r="AF128" s="1080">
        <v>3644524</v>
      </c>
      <c r="AG128" s="1078"/>
      <c r="AH128" s="1078"/>
      <c r="AI128" s="1078"/>
      <c r="AJ128" s="1079"/>
      <c r="AK128" s="1080">
        <v>4108221</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113</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v>24833</v>
      </c>
      <c r="DH128" s="1070"/>
      <c r="DI128" s="1070"/>
      <c r="DJ128" s="1070"/>
      <c r="DK128" s="1070"/>
      <c r="DL128" s="1070">
        <v>22266</v>
      </c>
      <c r="DM128" s="1070"/>
      <c r="DN128" s="1070"/>
      <c r="DO128" s="1070"/>
      <c r="DP128" s="1070"/>
      <c r="DQ128" s="1070">
        <v>19088</v>
      </c>
      <c r="DR128" s="1070"/>
      <c r="DS128" s="1070"/>
      <c r="DT128" s="1070"/>
      <c r="DU128" s="1070"/>
      <c r="DV128" s="1071">
        <v>0</v>
      </c>
      <c r="DW128" s="1071"/>
      <c r="DX128" s="1071"/>
      <c r="DY128" s="1071"/>
      <c r="DZ128" s="1072"/>
    </row>
    <row r="129" spans="1:131" s="199" customFormat="1" ht="26.25" customHeight="1" x14ac:dyDescent="0.15">
      <c r="A129" s="960" t="s">
        <v>93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85326366</v>
      </c>
      <c r="AB129" s="989"/>
      <c r="AC129" s="989"/>
      <c r="AD129" s="989"/>
      <c r="AE129" s="990"/>
      <c r="AF129" s="991">
        <v>81984915</v>
      </c>
      <c r="AG129" s="989"/>
      <c r="AH129" s="989"/>
      <c r="AI129" s="989"/>
      <c r="AJ129" s="990"/>
      <c r="AK129" s="991">
        <v>82666711</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413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8870746</v>
      </c>
      <c r="AB130" s="989"/>
      <c r="AC130" s="989"/>
      <c r="AD130" s="989"/>
      <c r="AE130" s="990"/>
      <c r="AF130" s="991">
        <v>7750553</v>
      </c>
      <c r="AG130" s="989"/>
      <c r="AH130" s="989"/>
      <c r="AI130" s="989"/>
      <c r="AJ130" s="990"/>
      <c r="AK130" s="991">
        <v>7700782</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76455620</v>
      </c>
      <c r="AB131" s="1014"/>
      <c r="AC131" s="1014"/>
      <c r="AD131" s="1014"/>
      <c r="AE131" s="1015"/>
      <c r="AF131" s="1013">
        <v>74234362</v>
      </c>
      <c r="AG131" s="1014"/>
      <c r="AH131" s="1014"/>
      <c r="AI131" s="1014"/>
      <c r="AJ131" s="1015"/>
      <c r="AK131" s="1013">
        <v>74965929</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25.4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1.786728039</v>
      </c>
      <c r="AB132" s="1130"/>
      <c r="AC132" s="1130"/>
      <c r="AD132" s="1130"/>
      <c r="AE132" s="1131"/>
      <c r="AF132" s="1132">
        <v>1.38801839</v>
      </c>
      <c r="AG132" s="1130"/>
      <c r="AH132" s="1130"/>
      <c r="AI132" s="1130"/>
      <c r="AJ132" s="1131"/>
      <c r="AK132" s="1132">
        <v>0.80838568499999996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2.2000000000000002</v>
      </c>
      <c r="AB133" s="1113"/>
      <c r="AC133" s="1113"/>
      <c r="AD133" s="1113"/>
      <c r="AE133" s="1114"/>
      <c r="AF133" s="1112">
        <v>1.8</v>
      </c>
      <c r="AG133" s="1113"/>
      <c r="AH133" s="1113"/>
      <c r="AI133" s="1113"/>
      <c r="AJ133" s="1114"/>
      <c r="AK133" s="1112">
        <v>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26161937</v>
      </c>
      <c r="L9" s="266">
        <v>61039</v>
      </c>
      <c r="M9" s="267">
        <v>56186</v>
      </c>
      <c r="N9" s="268">
        <v>8.6</v>
      </c>
    </row>
    <row r="10" spans="1:16" x14ac:dyDescent="0.15">
      <c r="A10" s="250"/>
      <c r="B10" s="246"/>
      <c r="C10" s="246"/>
      <c r="D10" s="246"/>
      <c r="E10" s="246"/>
      <c r="F10" s="246"/>
      <c r="G10" s="1152" t="s">
        <v>483</v>
      </c>
      <c r="H10" s="1153"/>
      <c r="I10" s="1153"/>
      <c r="J10" s="1154"/>
      <c r="K10" s="269">
        <v>708177</v>
      </c>
      <c r="L10" s="270">
        <v>1652</v>
      </c>
      <c r="M10" s="271">
        <v>3767</v>
      </c>
      <c r="N10" s="272">
        <v>-56.1</v>
      </c>
    </row>
    <row r="11" spans="1:16" ht="13.5" customHeight="1" x14ac:dyDescent="0.15">
      <c r="A11" s="250"/>
      <c r="B11" s="246"/>
      <c r="C11" s="246"/>
      <c r="D11" s="246"/>
      <c r="E11" s="246"/>
      <c r="F11" s="246"/>
      <c r="G11" s="1152" t="s">
        <v>484</v>
      </c>
      <c r="H11" s="1153"/>
      <c r="I11" s="1153"/>
      <c r="J11" s="1154"/>
      <c r="K11" s="269">
        <v>43</v>
      </c>
      <c r="L11" s="270">
        <v>0</v>
      </c>
      <c r="M11" s="271">
        <v>1509</v>
      </c>
      <c r="N11" s="272">
        <v>-100</v>
      </c>
    </row>
    <row r="12" spans="1:16" ht="13.5" customHeight="1" x14ac:dyDescent="0.15">
      <c r="A12" s="250"/>
      <c r="B12" s="246"/>
      <c r="C12" s="246"/>
      <c r="D12" s="246"/>
      <c r="E12" s="246"/>
      <c r="F12" s="246"/>
      <c r="G12" s="1152" t="s">
        <v>485</v>
      </c>
      <c r="H12" s="1153"/>
      <c r="I12" s="1153"/>
      <c r="J12" s="1154"/>
      <c r="K12" s="269">
        <v>953852</v>
      </c>
      <c r="L12" s="270">
        <v>2225</v>
      </c>
      <c r="M12" s="271">
        <v>918</v>
      </c>
      <c r="N12" s="272">
        <v>142.4</v>
      </c>
    </row>
    <row r="13" spans="1:16" ht="13.5" customHeight="1" x14ac:dyDescent="0.15">
      <c r="A13" s="250"/>
      <c r="B13" s="246"/>
      <c r="C13" s="246"/>
      <c r="D13" s="246"/>
      <c r="E13" s="246"/>
      <c r="F13" s="246"/>
      <c r="G13" s="1152" t="s">
        <v>486</v>
      </c>
      <c r="H13" s="1153"/>
      <c r="I13" s="1153"/>
      <c r="J13" s="1154"/>
      <c r="K13" s="269" t="s">
        <v>487</v>
      </c>
      <c r="L13" s="270" t="s">
        <v>487</v>
      </c>
      <c r="M13" s="271">
        <v>18</v>
      </c>
      <c r="N13" s="272" t="s">
        <v>487</v>
      </c>
    </row>
    <row r="14" spans="1:16" ht="13.5" customHeight="1" x14ac:dyDescent="0.15">
      <c r="A14" s="250"/>
      <c r="B14" s="246"/>
      <c r="C14" s="246"/>
      <c r="D14" s="246"/>
      <c r="E14" s="246"/>
      <c r="F14" s="246"/>
      <c r="G14" s="1152" t="s">
        <v>488</v>
      </c>
      <c r="H14" s="1153"/>
      <c r="I14" s="1153"/>
      <c r="J14" s="1154"/>
      <c r="K14" s="269">
        <v>844564</v>
      </c>
      <c r="L14" s="270">
        <v>1970</v>
      </c>
      <c r="M14" s="271">
        <v>2305</v>
      </c>
      <c r="N14" s="272">
        <v>-14.5</v>
      </c>
    </row>
    <row r="15" spans="1:16" ht="13.5" customHeight="1" x14ac:dyDescent="0.15">
      <c r="A15" s="250"/>
      <c r="B15" s="246"/>
      <c r="C15" s="246"/>
      <c r="D15" s="246"/>
      <c r="E15" s="246"/>
      <c r="F15" s="246"/>
      <c r="G15" s="1152" t="s">
        <v>489</v>
      </c>
      <c r="H15" s="1153"/>
      <c r="I15" s="1153"/>
      <c r="J15" s="1154"/>
      <c r="K15" s="269">
        <v>449782</v>
      </c>
      <c r="L15" s="270">
        <v>1049</v>
      </c>
      <c r="M15" s="271">
        <v>1282</v>
      </c>
      <c r="N15" s="272">
        <v>-18.2</v>
      </c>
    </row>
    <row r="16" spans="1:16" x14ac:dyDescent="0.15">
      <c r="A16" s="250"/>
      <c r="B16" s="246"/>
      <c r="C16" s="246"/>
      <c r="D16" s="246"/>
      <c r="E16" s="246"/>
      <c r="F16" s="246"/>
      <c r="G16" s="1155" t="s">
        <v>490</v>
      </c>
      <c r="H16" s="1156"/>
      <c r="I16" s="1156"/>
      <c r="J16" s="1157"/>
      <c r="K16" s="270">
        <v>-1761931</v>
      </c>
      <c r="L16" s="270">
        <v>-4111</v>
      </c>
      <c r="M16" s="271">
        <v>-4349</v>
      </c>
      <c r="N16" s="272">
        <v>-5.5</v>
      </c>
    </row>
    <row r="17" spans="1:16" x14ac:dyDescent="0.15">
      <c r="A17" s="250"/>
      <c r="B17" s="246"/>
      <c r="C17" s="246"/>
      <c r="D17" s="246"/>
      <c r="E17" s="246"/>
      <c r="F17" s="246"/>
      <c r="G17" s="1155" t="s">
        <v>171</v>
      </c>
      <c r="H17" s="1156"/>
      <c r="I17" s="1156"/>
      <c r="J17" s="1157"/>
      <c r="K17" s="270">
        <v>27356424</v>
      </c>
      <c r="L17" s="270">
        <v>63826</v>
      </c>
      <c r="M17" s="271">
        <v>61636</v>
      </c>
      <c r="N17" s="272">
        <v>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6.18</v>
      </c>
      <c r="L21" s="283">
        <v>6.07</v>
      </c>
      <c r="M21" s="284">
        <v>0.11</v>
      </c>
      <c r="N21" s="251"/>
      <c r="O21" s="285"/>
      <c r="P21" s="281"/>
    </row>
    <row r="22" spans="1:16" s="286" customFormat="1" x14ac:dyDescent="0.15">
      <c r="A22" s="281"/>
      <c r="B22" s="251"/>
      <c r="C22" s="251"/>
      <c r="D22" s="251"/>
      <c r="E22" s="251"/>
      <c r="F22" s="251"/>
      <c r="G22" s="1147" t="s">
        <v>496</v>
      </c>
      <c r="H22" s="1148"/>
      <c r="I22" s="1148"/>
      <c r="J22" s="1149"/>
      <c r="K22" s="287">
        <v>101.9</v>
      </c>
      <c r="L22" s="288">
        <v>100.6</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8340986</v>
      </c>
      <c r="L32" s="296">
        <v>19460</v>
      </c>
      <c r="M32" s="297">
        <v>26755</v>
      </c>
      <c r="N32" s="298">
        <v>-27.3</v>
      </c>
    </row>
    <row r="33" spans="1:16" ht="13.5" customHeight="1" x14ac:dyDescent="0.15">
      <c r="A33" s="250"/>
      <c r="B33" s="246"/>
      <c r="C33" s="246"/>
      <c r="D33" s="246"/>
      <c r="E33" s="246"/>
      <c r="F33" s="246"/>
      <c r="G33" s="1163" t="s">
        <v>501</v>
      </c>
      <c r="H33" s="1164"/>
      <c r="I33" s="1164"/>
      <c r="J33" s="1165"/>
      <c r="K33" s="296" t="s">
        <v>487</v>
      </c>
      <c r="L33" s="296" t="s">
        <v>487</v>
      </c>
      <c r="M33" s="297" t="s">
        <v>487</v>
      </c>
      <c r="N33" s="298" t="s">
        <v>487</v>
      </c>
    </row>
    <row r="34" spans="1:16" ht="27" customHeight="1" x14ac:dyDescent="0.15">
      <c r="A34" s="250"/>
      <c r="B34" s="246"/>
      <c r="C34" s="246"/>
      <c r="D34" s="246"/>
      <c r="E34" s="246"/>
      <c r="F34" s="246"/>
      <c r="G34" s="1163" t="s">
        <v>502</v>
      </c>
      <c r="H34" s="1164"/>
      <c r="I34" s="1164"/>
      <c r="J34" s="1165"/>
      <c r="K34" s="296" t="s">
        <v>487</v>
      </c>
      <c r="L34" s="296" t="s">
        <v>487</v>
      </c>
      <c r="M34" s="297">
        <v>35</v>
      </c>
      <c r="N34" s="298" t="s">
        <v>487</v>
      </c>
    </row>
    <row r="35" spans="1:16" ht="27" customHeight="1" x14ac:dyDescent="0.15">
      <c r="A35" s="250"/>
      <c r="B35" s="246"/>
      <c r="C35" s="246"/>
      <c r="D35" s="246"/>
      <c r="E35" s="246"/>
      <c r="F35" s="246"/>
      <c r="G35" s="1163" t="s">
        <v>503</v>
      </c>
      <c r="H35" s="1164"/>
      <c r="I35" s="1164"/>
      <c r="J35" s="1165"/>
      <c r="K35" s="296">
        <v>3367595</v>
      </c>
      <c r="L35" s="296">
        <v>7857</v>
      </c>
      <c r="M35" s="297">
        <v>6876</v>
      </c>
      <c r="N35" s="298">
        <v>14.3</v>
      </c>
    </row>
    <row r="36" spans="1:16" ht="27" customHeight="1" x14ac:dyDescent="0.15">
      <c r="A36" s="250"/>
      <c r="B36" s="246"/>
      <c r="C36" s="246"/>
      <c r="D36" s="246"/>
      <c r="E36" s="246"/>
      <c r="F36" s="246"/>
      <c r="G36" s="1163" t="s">
        <v>504</v>
      </c>
      <c r="H36" s="1164"/>
      <c r="I36" s="1164"/>
      <c r="J36" s="1165"/>
      <c r="K36" s="296" t="s">
        <v>487</v>
      </c>
      <c r="L36" s="296" t="s">
        <v>487</v>
      </c>
      <c r="M36" s="297">
        <v>711</v>
      </c>
      <c r="N36" s="298" t="s">
        <v>487</v>
      </c>
    </row>
    <row r="37" spans="1:16" ht="13.5" customHeight="1" x14ac:dyDescent="0.15">
      <c r="A37" s="250"/>
      <c r="B37" s="246"/>
      <c r="C37" s="246"/>
      <c r="D37" s="246"/>
      <c r="E37" s="246"/>
      <c r="F37" s="246"/>
      <c r="G37" s="1163" t="s">
        <v>505</v>
      </c>
      <c r="H37" s="1164"/>
      <c r="I37" s="1164"/>
      <c r="J37" s="1165"/>
      <c r="K37" s="296">
        <v>706436</v>
      </c>
      <c r="L37" s="296">
        <v>1648</v>
      </c>
      <c r="M37" s="297">
        <v>1771</v>
      </c>
      <c r="N37" s="298">
        <v>-6.9</v>
      </c>
    </row>
    <row r="38" spans="1:16" ht="27" customHeight="1" x14ac:dyDescent="0.15">
      <c r="A38" s="250"/>
      <c r="B38" s="246"/>
      <c r="C38" s="246"/>
      <c r="D38" s="246"/>
      <c r="E38" s="246"/>
      <c r="F38" s="246"/>
      <c r="G38" s="1166" t="s">
        <v>506</v>
      </c>
      <c r="H38" s="1167"/>
      <c r="I38" s="1167"/>
      <c r="J38" s="1168"/>
      <c r="K38" s="299" t="s">
        <v>487</v>
      </c>
      <c r="L38" s="299" t="s">
        <v>487</v>
      </c>
      <c r="M38" s="300">
        <v>0</v>
      </c>
      <c r="N38" s="301" t="s">
        <v>487</v>
      </c>
      <c r="O38" s="295"/>
    </row>
    <row r="39" spans="1:16" x14ac:dyDescent="0.15">
      <c r="A39" s="250"/>
      <c r="B39" s="246"/>
      <c r="C39" s="246"/>
      <c r="D39" s="246"/>
      <c r="E39" s="246"/>
      <c r="F39" s="246"/>
      <c r="G39" s="1166" t="s">
        <v>507</v>
      </c>
      <c r="H39" s="1167"/>
      <c r="I39" s="1167"/>
      <c r="J39" s="1168"/>
      <c r="K39" s="302">
        <v>-4108221</v>
      </c>
      <c r="L39" s="302">
        <v>-9585</v>
      </c>
      <c r="M39" s="303">
        <v>-7763</v>
      </c>
      <c r="N39" s="304">
        <v>23.5</v>
      </c>
      <c r="O39" s="295"/>
    </row>
    <row r="40" spans="1:16" ht="27" customHeight="1" x14ac:dyDescent="0.15">
      <c r="A40" s="250"/>
      <c r="B40" s="246"/>
      <c r="C40" s="246"/>
      <c r="D40" s="246"/>
      <c r="E40" s="246"/>
      <c r="F40" s="246"/>
      <c r="G40" s="1163" t="s">
        <v>508</v>
      </c>
      <c r="H40" s="1164"/>
      <c r="I40" s="1164"/>
      <c r="J40" s="1165"/>
      <c r="K40" s="302">
        <v>-7700782</v>
      </c>
      <c r="L40" s="302">
        <v>-17967</v>
      </c>
      <c r="M40" s="303">
        <v>-22050</v>
      </c>
      <c r="N40" s="304">
        <v>-18.5</v>
      </c>
      <c r="O40" s="295"/>
    </row>
    <row r="41" spans="1:16" x14ac:dyDescent="0.15">
      <c r="A41" s="250"/>
      <c r="B41" s="246"/>
      <c r="C41" s="246"/>
      <c r="D41" s="246"/>
      <c r="E41" s="246"/>
      <c r="F41" s="246"/>
      <c r="G41" s="1169" t="s">
        <v>282</v>
      </c>
      <c r="H41" s="1170"/>
      <c r="I41" s="1170"/>
      <c r="J41" s="1171"/>
      <c r="K41" s="296">
        <v>606014</v>
      </c>
      <c r="L41" s="302">
        <v>1414</v>
      </c>
      <c r="M41" s="303">
        <v>6336</v>
      </c>
      <c r="N41" s="304">
        <v>-77.7</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14545542</v>
      </c>
      <c r="J51" s="322">
        <v>34616</v>
      </c>
      <c r="K51" s="323">
        <v>-0.4</v>
      </c>
      <c r="L51" s="324">
        <v>39425</v>
      </c>
      <c r="M51" s="325">
        <v>2.1</v>
      </c>
      <c r="N51" s="326">
        <v>-2.5</v>
      </c>
    </row>
    <row r="52" spans="1:14" x14ac:dyDescent="0.15">
      <c r="A52" s="250"/>
      <c r="B52" s="246"/>
      <c r="C52" s="246"/>
      <c r="D52" s="246"/>
      <c r="E52" s="246"/>
      <c r="F52" s="246"/>
      <c r="G52" s="327"/>
      <c r="H52" s="328" t="s">
        <v>519</v>
      </c>
      <c r="I52" s="329">
        <v>7373979</v>
      </c>
      <c r="J52" s="330">
        <v>17549</v>
      </c>
      <c r="K52" s="331">
        <v>3.8</v>
      </c>
      <c r="L52" s="332">
        <v>22414</v>
      </c>
      <c r="M52" s="333">
        <v>-0.1</v>
      </c>
      <c r="N52" s="334">
        <v>3.9</v>
      </c>
    </row>
    <row r="53" spans="1:14" x14ac:dyDescent="0.15">
      <c r="A53" s="250"/>
      <c r="B53" s="246"/>
      <c r="C53" s="246"/>
      <c r="D53" s="246"/>
      <c r="E53" s="246"/>
      <c r="F53" s="246"/>
      <c r="G53" s="312" t="s">
        <v>520</v>
      </c>
      <c r="H53" s="313"/>
      <c r="I53" s="321">
        <v>11115839</v>
      </c>
      <c r="J53" s="322">
        <v>26384</v>
      </c>
      <c r="K53" s="323">
        <v>-23.8</v>
      </c>
      <c r="L53" s="324">
        <v>43141</v>
      </c>
      <c r="M53" s="325">
        <v>9.4</v>
      </c>
      <c r="N53" s="326">
        <v>-33.200000000000003</v>
      </c>
    </row>
    <row r="54" spans="1:14" x14ac:dyDescent="0.15">
      <c r="A54" s="250"/>
      <c r="B54" s="246"/>
      <c r="C54" s="246"/>
      <c r="D54" s="246"/>
      <c r="E54" s="246"/>
      <c r="F54" s="246"/>
      <c r="G54" s="327"/>
      <c r="H54" s="328" t="s">
        <v>519</v>
      </c>
      <c r="I54" s="329">
        <v>7112478</v>
      </c>
      <c r="J54" s="330">
        <v>16882</v>
      </c>
      <c r="K54" s="331">
        <v>-3.8</v>
      </c>
      <c r="L54" s="332">
        <v>21887</v>
      </c>
      <c r="M54" s="333">
        <v>-2.4</v>
      </c>
      <c r="N54" s="334">
        <v>-1.4</v>
      </c>
    </row>
    <row r="55" spans="1:14" x14ac:dyDescent="0.15">
      <c r="A55" s="250"/>
      <c r="B55" s="246"/>
      <c r="C55" s="246"/>
      <c r="D55" s="246"/>
      <c r="E55" s="246"/>
      <c r="F55" s="246"/>
      <c r="G55" s="312" t="s">
        <v>521</v>
      </c>
      <c r="H55" s="313"/>
      <c r="I55" s="321">
        <v>14523732</v>
      </c>
      <c r="J55" s="322">
        <v>34315</v>
      </c>
      <c r="K55" s="323">
        <v>30.1</v>
      </c>
      <c r="L55" s="324">
        <v>45117</v>
      </c>
      <c r="M55" s="325">
        <v>4.5999999999999996</v>
      </c>
      <c r="N55" s="326">
        <v>25.5</v>
      </c>
    </row>
    <row r="56" spans="1:14" x14ac:dyDescent="0.15">
      <c r="A56" s="250"/>
      <c r="B56" s="246"/>
      <c r="C56" s="246"/>
      <c r="D56" s="246"/>
      <c r="E56" s="246"/>
      <c r="F56" s="246"/>
      <c r="G56" s="327"/>
      <c r="H56" s="328" t="s">
        <v>519</v>
      </c>
      <c r="I56" s="329">
        <v>9845817</v>
      </c>
      <c r="J56" s="330">
        <v>23263</v>
      </c>
      <c r="K56" s="331">
        <v>37.799999999999997</v>
      </c>
      <c r="L56" s="332">
        <v>25589</v>
      </c>
      <c r="M56" s="333">
        <v>16.899999999999999</v>
      </c>
      <c r="N56" s="334">
        <v>20.9</v>
      </c>
    </row>
    <row r="57" spans="1:14" x14ac:dyDescent="0.15">
      <c r="A57" s="250"/>
      <c r="B57" s="246"/>
      <c r="C57" s="246"/>
      <c r="D57" s="246"/>
      <c r="E57" s="246"/>
      <c r="F57" s="246"/>
      <c r="G57" s="312" t="s">
        <v>522</v>
      </c>
      <c r="H57" s="313"/>
      <c r="I57" s="321">
        <v>16815116</v>
      </c>
      <c r="J57" s="322">
        <v>39470</v>
      </c>
      <c r="K57" s="323">
        <v>15</v>
      </c>
      <c r="L57" s="324">
        <v>39951</v>
      </c>
      <c r="M57" s="325">
        <v>-11.5</v>
      </c>
      <c r="N57" s="326">
        <v>26.5</v>
      </c>
    </row>
    <row r="58" spans="1:14" x14ac:dyDescent="0.15">
      <c r="A58" s="250"/>
      <c r="B58" s="246"/>
      <c r="C58" s="246"/>
      <c r="D58" s="246"/>
      <c r="E58" s="246"/>
      <c r="F58" s="246"/>
      <c r="G58" s="327"/>
      <c r="H58" s="328" t="s">
        <v>519</v>
      </c>
      <c r="I58" s="329">
        <v>11664284</v>
      </c>
      <c r="J58" s="330">
        <v>27379</v>
      </c>
      <c r="K58" s="331">
        <v>17.7</v>
      </c>
      <c r="L58" s="332">
        <v>22555</v>
      </c>
      <c r="M58" s="333">
        <v>-11.9</v>
      </c>
      <c r="N58" s="334">
        <v>29.6</v>
      </c>
    </row>
    <row r="59" spans="1:14" x14ac:dyDescent="0.15">
      <c r="A59" s="250"/>
      <c r="B59" s="246"/>
      <c r="C59" s="246"/>
      <c r="D59" s="246"/>
      <c r="E59" s="246"/>
      <c r="F59" s="246"/>
      <c r="G59" s="312" t="s">
        <v>523</v>
      </c>
      <c r="H59" s="313"/>
      <c r="I59" s="321">
        <v>15915952</v>
      </c>
      <c r="J59" s="322">
        <v>37134</v>
      </c>
      <c r="K59" s="323">
        <v>-5.9</v>
      </c>
      <c r="L59" s="324">
        <v>39893</v>
      </c>
      <c r="M59" s="325">
        <v>-0.1</v>
      </c>
      <c r="N59" s="326">
        <v>-5.8</v>
      </c>
    </row>
    <row r="60" spans="1:14" x14ac:dyDescent="0.15">
      <c r="A60" s="250"/>
      <c r="B60" s="246"/>
      <c r="C60" s="246"/>
      <c r="D60" s="246"/>
      <c r="E60" s="246"/>
      <c r="F60" s="246"/>
      <c r="G60" s="327"/>
      <c r="H60" s="328" t="s">
        <v>519</v>
      </c>
      <c r="I60" s="335">
        <v>12408440</v>
      </c>
      <c r="J60" s="330">
        <v>28950</v>
      </c>
      <c r="K60" s="331">
        <v>5.7</v>
      </c>
      <c r="L60" s="332">
        <v>26170</v>
      </c>
      <c r="M60" s="333">
        <v>16</v>
      </c>
      <c r="N60" s="334">
        <v>-10.3</v>
      </c>
    </row>
    <row r="61" spans="1:14" x14ac:dyDescent="0.15">
      <c r="A61" s="250"/>
      <c r="B61" s="246"/>
      <c r="C61" s="246"/>
      <c r="D61" s="246"/>
      <c r="E61" s="246"/>
      <c r="F61" s="246"/>
      <c r="G61" s="312" t="s">
        <v>524</v>
      </c>
      <c r="H61" s="336"/>
      <c r="I61" s="337">
        <v>14583236</v>
      </c>
      <c r="J61" s="338">
        <v>34384</v>
      </c>
      <c r="K61" s="339">
        <v>3</v>
      </c>
      <c r="L61" s="340">
        <v>41505</v>
      </c>
      <c r="M61" s="341">
        <v>0.9</v>
      </c>
      <c r="N61" s="326">
        <v>2.1</v>
      </c>
    </row>
    <row r="62" spans="1:14" x14ac:dyDescent="0.15">
      <c r="A62" s="250"/>
      <c r="B62" s="246"/>
      <c r="C62" s="246"/>
      <c r="D62" s="246"/>
      <c r="E62" s="246"/>
      <c r="F62" s="246"/>
      <c r="G62" s="327"/>
      <c r="H62" s="328" t="s">
        <v>519</v>
      </c>
      <c r="I62" s="329">
        <v>9681000</v>
      </c>
      <c r="J62" s="330">
        <v>22805</v>
      </c>
      <c r="K62" s="331">
        <v>12.2</v>
      </c>
      <c r="L62" s="332">
        <v>23723</v>
      </c>
      <c r="M62" s="333">
        <v>3.7</v>
      </c>
      <c r="N62" s="334">
        <v>8.5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10.76</v>
      </c>
      <c r="G47" s="12">
        <v>10.56</v>
      </c>
      <c r="H47" s="12">
        <v>10.82</v>
      </c>
      <c r="I47" s="12">
        <v>10.99</v>
      </c>
      <c r="J47" s="13">
        <v>11.99</v>
      </c>
    </row>
    <row r="48" spans="2:10" ht="57.75" customHeight="1" x14ac:dyDescent="0.15">
      <c r="B48" s="14"/>
      <c r="C48" s="1174" t="s">
        <v>4</v>
      </c>
      <c r="D48" s="1174"/>
      <c r="E48" s="1175"/>
      <c r="F48" s="15">
        <v>10.31</v>
      </c>
      <c r="G48" s="16">
        <v>13.86</v>
      </c>
      <c r="H48" s="16">
        <v>5.55</v>
      </c>
      <c r="I48" s="16">
        <v>6.18</v>
      </c>
      <c r="J48" s="17">
        <v>5.15</v>
      </c>
    </row>
    <row r="49" spans="2:10" ht="57.75" customHeight="1" thickBot="1" x14ac:dyDescent="0.2">
      <c r="B49" s="18"/>
      <c r="C49" s="1176" t="s">
        <v>5</v>
      </c>
      <c r="D49" s="1176"/>
      <c r="E49" s="1177"/>
      <c r="F49" s="19">
        <v>1.42</v>
      </c>
      <c r="G49" s="20">
        <v>3.76</v>
      </c>
      <c r="H49" s="20" t="s">
        <v>531</v>
      </c>
      <c r="I49" s="20">
        <v>0.13</v>
      </c>
      <c r="J49" s="21">
        <v>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2018-04-13T14:07:09Z</cp:lastPrinted>
  <dcterms:created xsi:type="dcterms:W3CDTF">2018-01-24T04:36:16Z</dcterms:created>
  <dcterms:modified xsi:type="dcterms:W3CDTF">2018-10-31T01:23:00Z</dcterms:modified>
</cp:coreProperties>
</file>