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1_課共用\88_伝統的工芸品産業振興事業費補助金\要綱\様式\"/>
    </mc:Choice>
  </mc:AlternateContent>
  <bookViews>
    <workbookView xWindow="0" yWindow="0" windowWidth="23040" windowHeight="8592"/>
  </bookViews>
  <sheets>
    <sheet name="様式１－4収支計算書（伝統的工芸品）" sheetId="6" r:id="rId1"/>
    <sheet name="(記載例)様式１－4収支計算書（伝統的工芸品）" sheetId="10" r:id="rId2"/>
  </sheets>
  <definedNames>
    <definedName name="_xlnm.Print_Area" localSheetId="1">'(記載例)様式１－4収支計算書（伝統的工芸品）'!$B$4:$O$34</definedName>
    <definedName name="_xlnm.Print_Area" localSheetId="0">'様式１－4収支計算書（伝統的工芸品）'!$B$4:$O$34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6" l="1"/>
  <c r="Q14" i="6"/>
  <c r="I31" i="6" s="1"/>
  <c r="Q13" i="6"/>
  <c r="Q12" i="6"/>
  <c r="Q11" i="6"/>
  <c r="Q10" i="6"/>
  <c r="Q15" i="10"/>
  <c r="Q14" i="10"/>
  <c r="I31" i="10" s="1"/>
  <c r="Q13" i="10"/>
  <c r="Q12" i="10"/>
  <c r="Q11" i="10"/>
  <c r="Q10" i="10"/>
  <c r="I30" i="10" l="1"/>
  <c r="F32" i="10" l="1"/>
  <c r="F33" i="10" s="1"/>
  <c r="I30" i="6" l="1"/>
  <c r="F32" i="6" l="1"/>
  <c r="F33" i="6" s="1"/>
</calcChain>
</file>

<file path=xl/sharedStrings.xml><?xml version="1.0" encoding="utf-8"?>
<sst xmlns="http://schemas.openxmlformats.org/spreadsheetml/2006/main" count="62" uniqueCount="32">
  <si>
    <t>補助対象</t>
    <rPh sb="0" eb="2">
      <t>ホジョ</t>
    </rPh>
    <rPh sb="2" eb="4">
      <t>タイショウ</t>
    </rPh>
    <phoneticPr fontId="1"/>
  </si>
  <si>
    <t>（３）補助金交付申請額
　※（２）の千円未満切捨て</t>
    <phoneticPr fontId="1"/>
  </si>
  <si>
    <t>費目</t>
    <rPh sb="0" eb="2">
      <t>ヒモク</t>
    </rPh>
    <phoneticPr fontId="1"/>
  </si>
  <si>
    <t>経費名</t>
    <rPh sb="0" eb="2">
      <t>ケイヒ</t>
    </rPh>
    <rPh sb="2" eb="3">
      <t>メイ</t>
    </rPh>
    <phoneticPr fontId="1"/>
  </si>
  <si>
    <t>①の補助対象経費（合計）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</si>
  <si>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②の補助対象経費（合計）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</si>
  <si>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③の補助対象経費（合計）</t>
    <rPh sb="2" eb="8">
      <t>ホジョタイショウケイヒ</t>
    </rPh>
    <rPh sb="9" eb="11">
      <t>ゴウケイ</t>
    </rPh>
    <phoneticPr fontId="1"/>
  </si>
  <si>
    <t>④の補助対象経費（合計）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</si>
  <si>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 xml:space="preserve"> ２　補助対象経費</t>
    <rPh sb="3" eb="5">
      <t>ホジョ</t>
    </rPh>
    <rPh sb="5" eb="7">
      <t>タイショウ</t>
    </rPh>
    <rPh sb="7" eb="9">
      <t>ケイヒ</t>
    </rPh>
    <phoneticPr fontId="1"/>
  </si>
  <si>
    <t>（１）補助対象経費（合計)</t>
    <phoneticPr fontId="1"/>
  </si>
  <si>
    <t>　※経費の合計(上限反映なし)</t>
    <rPh sb="2" eb="4">
      <t>ケイヒ</t>
    </rPh>
    <rPh sb="5" eb="7">
      <t>ゴウケイ</t>
    </rPh>
    <rPh sb="8" eb="10">
      <t>ジョウゲン</t>
    </rPh>
    <rPh sb="10" eb="12">
      <t>ハンエイ</t>
    </rPh>
    <phoneticPr fontId="1"/>
  </si>
  <si>
    <t>備考</t>
  </si>
  <si>
    <t>金額（税抜）</t>
    <phoneticPr fontId="1"/>
  </si>
  <si>
    <t>←この金額を様式１の
「３　交付申請額」に転記</t>
    <phoneticPr fontId="1"/>
  </si>
  <si>
    <t>■補助対象経費</t>
    <rPh sb="1" eb="3">
      <t>ホジョ</t>
    </rPh>
    <rPh sb="3" eb="5">
      <t>タイショウ</t>
    </rPh>
    <rPh sb="5" eb="7">
      <t>ケイヒ</t>
    </rPh>
    <phoneticPr fontId="1"/>
  </si>
  <si>
    <t>（２）補助対象経費（合計）×2/3
　※円未満切捨て</t>
    <phoneticPr fontId="1"/>
  </si>
  <si>
    <t>１台</t>
    <rPh sb="1" eb="2">
      <t>ダイ</t>
    </rPh>
    <phoneticPr fontId="1"/>
  </si>
  <si>
    <t>(様式１－４)　　　　　経費予算書（伝統的工芸品産業振興事業）</t>
    <rPh sb="12" eb="14">
      <t>ケイヒ</t>
    </rPh>
    <rPh sb="14" eb="16">
      <t>ヨサン</t>
    </rPh>
    <rPh sb="18" eb="24">
      <t>デントウテキコウゲイヒン</t>
    </rPh>
    <rPh sb="24" eb="26">
      <t>サンギョウ</t>
    </rPh>
    <rPh sb="26" eb="28">
      <t>シンコウ</t>
    </rPh>
    <rPh sb="28" eb="30">
      <t>ジギョウ</t>
    </rPh>
    <phoneticPr fontId="1"/>
  </si>
  <si>
    <t>(単位：円)</t>
    <rPh sb="1" eb="3">
      <t>タンイ</t>
    </rPh>
    <rPh sb="4" eb="5">
      <t>エン</t>
    </rPh>
    <phoneticPr fontId="1"/>
  </si>
  <si>
    <t>○○展出展費</t>
    <rPh sb="2" eb="3">
      <t>テン</t>
    </rPh>
    <rPh sb="3" eb="5">
      <t>シュッテン</t>
    </rPh>
    <rPh sb="5" eb="6">
      <t>ヒ</t>
    </rPh>
    <phoneticPr fontId="1"/>
  </si>
  <si>
    <t>木工旋盤</t>
    <rPh sb="0" eb="2">
      <t>モッコウ</t>
    </rPh>
    <rPh sb="2" eb="4">
      <t>センバン</t>
    </rPh>
    <phoneticPr fontId="1"/>
  </si>
  <si>
    <t>講師謝金</t>
    <rPh sb="0" eb="2">
      <t>コウシ</t>
    </rPh>
    <rPh sb="2" eb="4">
      <t>シャキン</t>
    </rPh>
    <phoneticPr fontId="1"/>
  </si>
  <si>
    <t>原材料購入費</t>
    <rPh sb="0" eb="3">
      <t>ゲンザイリョウ</t>
    </rPh>
    <rPh sb="3" eb="5">
      <t>コウニュウ</t>
    </rPh>
    <rPh sb="5" eb="6">
      <t>ヒ</t>
    </rPh>
    <phoneticPr fontId="1"/>
  </si>
  <si>
    <t>１回</t>
    <rPh sb="1" eb="2">
      <t>カイ</t>
    </rPh>
    <phoneticPr fontId="1"/>
  </si>
  <si>
    <t>①販路拡大事業</t>
    <rPh sb="1" eb="3">
      <t>ハンロ</t>
    </rPh>
    <rPh sb="3" eb="5">
      <t>カクダイ</t>
    </rPh>
    <rPh sb="5" eb="7">
      <t>ジギョウ</t>
    </rPh>
    <phoneticPr fontId="1"/>
  </si>
  <si>
    <t>②認知度向上事業</t>
    <rPh sb="1" eb="8">
      <t>ニンチドコウジョウジギョウ</t>
    </rPh>
    <phoneticPr fontId="1"/>
  </si>
  <si>
    <t>③商品開発事業</t>
    <rPh sb="1" eb="3">
      <t>ショウヒン</t>
    </rPh>
    <rPh sb="3" eb="5">
      <t>カイハツ</t>
    </rPh>
    <rPh sb="5" eb="7">
      <t>ジギョウ</t>
    </rPh>
    <phoneticPr fontId="1"/>
  </si>
  <si>
    <t>④生産性向上事業</t>
    <rPh sb="1" eb="4">
      <t>セイサンセイ</t>
    </rPh>
    <rPh sb="4" eb="6">
      <t>コウジョウ</t>
    </rPh>
    <rPh sb="6" eb="8">
      <t>ジギョウ</t>
    </rPh>
    <phoneticPr fontId="1"/>
  </si>
  <si>
    <t>⑤後継者育成・確保事業</t>
    <rPh sb="1" eb="4">
      <t>コウケイシャ</t>
    </rPh>
    <rPh sb="4" eb="6">
      <t>イクセイ</t>
    </rPh>
    <rPh sb="7" eb="9">
      <t>カクホ</t>
    </rPh>
    <rPh sb="9" eb="11">
      <t>ジギョウ</t>
    </rPh>
    <phoneticPr fontId="1"/>
  </si>
  <si>
    <t>⑥人材育成・地域産業振興事業</t>
    <rPh sb="1" eb="3">
      <t>ジンザイ</t>
    </rPh>
    <rPh sb="3" eb="5">
      <t>イクセイ</t>
    </rPh>
    <rPh sb="6" eb="8">
      <t>チイキ</t>
    </rPh>
    <rPh sb="8" eb="10">
      <t>サンギョウ</t>
    </rPh>
    <rPh sb="10" eb="12">
      <t>シンコウ</t>
    </rPh>
    <rPh sb="12" eb="14">
      <t>ジギョウ</t>
    </rPh>
    <phoneticPr fontId="1"/>
  </si>
  <si>
    <t>⑤の補助対象経費（合計）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</si>
  <si>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⑥の補助対象経費（合計）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</si>
</sst>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明朝"/>
      <family val="2"/>
      <charset val="128"/>
    </font>
    <font>
      <b/>
      <i/>
      <sz val="10"/>
      <color rgb="FFFF0000"/>
      <name val="ＭＳ 明朝"/>
      <family val="1"/>
      <charset val="128"/>
    </font>
    <font>
      <sz val="6"/>
      <color theme="1"/>
      <name val="ＭＳ 明朝"/>
      <family val="2"/>
      <charset val="128"/>
    </font>
    <font>
      <sz val="8"/>
      <color theme="1"/>
      <name val="ＭＳ 明朝"/>
      <family val="1"/>
      <charset val="128"/>
    </font>
    <font>
      <b/>
      <i/>
      <sz val="8"/>
      <color rgb="FFFF000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4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6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7" fillId="5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2" fillId="5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/>
    </xf>
    <xf numFmtId="0" fontId="5" fillId="0" borderId="0" xfId="0" applyFont="1" applyBorder="1" applyAlignment="1" applyProtection="1">
      <alignment vertical="center" wrapText="1"/>
    </xf>
    <xf numFmtId="0" fontId="0" fillId="0" borderId="1" xfId="0" applyBorder="1" applyProtection="1">
      <alignment vertical="center"/>
    </xf>
    <xf numFmtId="0" fontId="2" fillId="0" borderId="1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0" xfId="0" applyFont="1" applyFill="1" applyBorder="1" applyProtection="1">
      <alignment vertical="center"/>
    </xf>
    <xf numFmtId="0" fontId="5" fillId="3" borderId="1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right" vertical="center"/>
    </xf>
    <xf numFmtId="0" fontId="10" fillId="2" borderId="1" xfId="0" applyFont="1" applyFill="1" applyBorder="1" applyAlignment="1" applyProtection="1">
      <alignment vertical="center" wrapText="1"/>
      <protection locked="0"/>
    </xf>
    <xf numFmtId="0" fontId="13" fillId="2" borderId="1" xfId="0" applyFont="1" applyFill="1" applyBorder="1" applyAlignment="1" applyProtection="1">
      <alignment vertical="center" wrapText="1"/>
      <protection locked="0"/>
    </xf>
    <xf numFmtId="0" fontId="14" fillId="2" borderId="1" xfId="0" applyFont="1" applyFill="1" applyBorder="1" applyAlignment="1" applyProtection="1">
      <alignment vertical="center" wrapText="1"/>
      <protection locked="0"/>
    </xf>
    <xf numFmtId="176" fontId="0" fillId="0" borderId="4" xfId="0" applyNumberFormat="1" applyBorder="1" applyAlignment="1" applyProtection="1">
      <alignment horizontal="right" vertical="center"/>
    </xf>
    <xf numFmtId="176" fontId="0" fillId="0" borderId="6" xfId="0" applyNumberFormat="1" applyBorder="1" applyAlignment="1" applyProtection="1">
      <alignment horizontal="right" vertical="center"/>
    </xf>
    <xf numFmtId="176" fontId="0" fillId="0" borderId="5" xfId="0" applyNumberFormat="1" applyBorder="1" applyAlignment="1" applyProtection="1">
      <alignment horizontal="right" vertical="center"/>
    </xf>
    <xf numFmtId="0" fontId="8" fillId="0" borderId="4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176" fontId="4" fillId="0" borderId="4" xfId="0" applyNumberFormat="1" applyFont="1" applyBorder="1" applyAlignment="1" applyProtection="1">
      <alignment horizontal="right" vertical="center"/>
    </xf>
    <xf numFmtId="176" fontId="4" fillId="0" borderId="6" xfId="0" applyNumberFormat="1" applyFont="1" applyBorder="1" applyAlignment="1" applyProtection="1">
      <alignment horizontal="right" vertical="center"/>
    </xf>
    <xf numFmtId="176" fontId="4" fillId="0" borderId="5" xfId="0" applyNumberFormat="1" applyFont="1" applyBorder="1" applyAlignment="1" applyProtection="1">
      <alignment horizontal="right" vertical="center"/>
    </xf>
    <xf numFmtId="0" fontId="0" fillId="0" borderId="4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176" fontId="2" fillId="2" borderId="4" xfId="0" applyNumberFormat="1" applyFont="1" applyFill="1" applyBorder="1" applyAlignment="1" applyProtection="1">
      <alignment horizontal="right" vertical="center"/>
      <protection locked="0"/>
    </xf>
    <xf numFmtId="176" fontId="2" fillId="2" borderId="6" xfId="0" applyNumberFormat="1" applyFont="1" applyFill="1" applyBorder="1" applyAlignment="1" applyProtection="1">
      <alignment horizontal="right" vertical="center"/>
      <protection locked="0"/>
    </xf>
    <xf numFmtId="176" fontId="2" fillId="2" borderId="5" xfId="0" applyNumberFormat="1" applyFont="1" applyFill="1" applyBorder="1" applyAlignment="1" applyProtection="1">
      <alignment horizontal="right" vertical="center"/>
      <protection locked="0"/>
    </xf>
    <xf numFmtId="0" fontId="8" fillId="0" borderId="4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left" vertical="center"/>
    </xf>
    <xf numFmtId="0" fontId="11" fillId="2" borderId="4" xfId="0" applyFont="1" applyFill="1" applyBorder="1" applyAlignment="1" applyProtection="1">
      <alignment horizontal="left" vertical="center" wrapText="1"/>
      <protection locked="0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11" fillId="2" borderId="5" xfId="0" applyFont="1" applyFill="1" applyBorder="1" applyAlignment="1" applyProtection="1">
      <alignment horizontal="left" vertical="center" wrapText="1"/>
      <protection locked="0"/>
    </xf>
    <xf numFmtId="176" fontId="11" fillId="2" borderId="4" xfId="0" applyNumberFormat="1" applyFont="1" applyFill="1" applyBorder="1" applyAlignment="1" applyProtection="1">
      <alignment horizontal="right" vertical="center"/>
      <protection locked="0"/>
    </xf>
    <xf numFmtId="176" fontId="11" fillId="2" borderId="6" xfId="0" applyNumberFormat="1" applyFont="1" applyFill="1" applyBorder="1" applyAlignment="1" applyProtection="1">
      <alignment horizontal="right" vertical="center"/>
      <protection locked="0"/>
    </xf>
    <xf numFmtId="176" fontId="11" fillId="2" borderId="5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66261</xdr:colOff>
      <xdr:row>13</xdr:row>
      <xdr:rowOff>225288</xdr:rowOff>
    </xdr:from>
    <xdr:to>
      <xdr:col>5</xdr:col>
      <xdr:colOff>212035</xdr:colOff>
      <xdr:row>17</xdr:row>
      <xdr:rowOff>265044</xdr:rowOff>
    </xdr:to>
    <xdr:sp macro="" textlink="">
      <xdr:nvSpPr>
        <xdr:cNvPr id="3" name="角丸四角形吹き出し 2"/>
        <xdr:cNvSpPr/>
      </xdr:nvSpPr>
      <xdr:spPr>
        <a:xfrm>
          <a:off x="265044" y="2743201"/>
          <a:ext cx="2146852" cy="1126434"/>
        </a:xfrm>
        <a:prstGeom prst="wedgeRoundRectCallout">
          <a:avLst>
            <a:gd name="adj1" fmla="val 25619"/>
            <a:gd name="adj2" fmla="val -69393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・金額の根拠となる見積書等の書類を提出してください。</a:t>
          </a:r>
          <a:endParaRPr lang="en-US" altLang="ja-JP" sz="1000" kern="100">
            <a:solidFill>
              <a:srgbClr val="FF0000"/>
            </a:solidFill>
            <a:effectLst/>
            <a:latin typeface="ＭＳ 明朝" panose="02020609040205080304" pitchFamily="17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・原則として品目ごとに記載してください。（１つの見積書ごとに１行を目安として記載（見積書の内訳は転記不要））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510208</xdr:colOff>
      <xdr:row>20</xdr:row>
      <xdr:rowOff>19878</xdr:rowOff>
    </xdr:from>
    <xdr:to>
      <xdr:col>6</xdr:col>
      <xdr:colOff>319363</xdr:colOff>
      <xdr:row>22</xdr:row>
      <xdr:rowOff>135802</xdr:rowOff>
    </xdr:to>
    <xdr:sp macro="" textlink="">
      <xdr:nvSpPr>
        <xdr:cNvPr id="4" name="角丸四角形吹き出し 3"/>
        <xdr:cNvSpPr/>
      </xdr:nvSpPr>
      <xdr:spPr>
        <a:xfrm>
          <a:off x="708991" y="4439478"/>
          <a:ext cx="2201172" cy="659263"/>
        </a:xfrm>
        <a:prstGeom prst="wedgeRoundRectCallout">
          <a:avLst>
            <a:gd name="adj1" fmla="val 75014"/>
            <a:gd name="adj2" fmla="val -348918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・税抜金額で記載してください。</a:t>
          </a: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・補助上限がある経費でも総額を記載してください。</a:t>
          </a:r>
        </a:p>
      </xdr:txBody>
    </xdr:sp>
    <xdr:clientData/>
  </xdr:twoCellAnchor>
  <xdr:twoCellAnchor>
    <xdr:from>
      <xdr:col>7</xdr:col>
      <xdr:colOff>298173</xdr:colOff>
      <xdr:row>15</xdr:row>
      <xdr:rowOff>33132</xdr:rowOff>
    </xdr:from>
    <xdr:to>
      <xdr:col>13</xdr:col>
      <xdr:colOff>26637</xdr:colOff>
      <xdr:row>20</xdr:row>
      <xdr:rowOff>145775</xdr:rowOff>
    </xdr:to>
    <xdr:sp macro="" textlink="">
      <xdr:nvSpPr>
        <xdr:cNvPr id="5" name="角丸四角形吹き出し 4"/>
        <xdr:cNvSpPr/>
      </xdr:nvSpPr>
      <xdr:spPr>
        <a:xfrm>
          <a:off x="3279912" y="3094384"/>
          <a:ext cx="2133734" cy="1470991"/>
        </a:xfrm>
        <a:prstGeom prst="wedgeRoundRectCallout">
          <a:avLst>
            <a:gd name="adj1" fmla="val 34302"/>
            <a:gd name="adj2" fmla="val -8846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・購入する数量等を記載してください。</a:t>
          </a:r>
          <a:endParaRPr lang="en-US" altLang="ja-JP" sz="1000" kern="100">
            <a:solidFill>
              <a:srgbClr val="FF0000"/>
            </a:solidFill>
            <a:effectLst/>
            <a:latin typeface="ＭＳ 明朝" panose="02020609040205080304" pitchFamily="17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・月額利用料の場合は、ひと月当たりの利用料と申請する月数を記載してください。</a:t>
          </a:r>
          <a:endParaRPr lang="en-US" altLang="ja-JP" sz="1000" kern="100">
            <a:solidFill>
              <a:srgbClr val="FF0000"/>
            </a:solidFill>
            <a:effectLst/>
            <a:latin typeface="ＭＳ 明朝" panose="02020609040205080304" pitchFamily="17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申請できるのは、　月　日（　）までに「支払い」が完了する分となります。</a:t>
          </a:r>
          <a:endParaRPr lang="en-US" altLang="ja-JP" sz="1000" kern="100">
            <a:solidFill>
              <a:srgbClr val="FF0000"/>
            </a:solidFill>
            <a:effectLst/>
            <a:latin typeface="ＭＳ 明朝" panose="02020609040205080304" pitchFamily="17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S34"/>
  <sheetViews>
    <sheetView showGridLines="0" tabSelected="1" view="pageBreakPreview" zoomScale="115" zoomScaleNormal="115" zoomScaleSheetLayoutView="115" workbookViewId="0">
      <selection activeCell="V12" sqref="V12"/>
    </sheetView>
  </sheetViews>
  <sheetFormatPr defaultRowHeight="14.4" x14ac:dyDescent="0.2"/>
  <cols>
    <col min="1" max="1" width="1.09765625" customWidth="1"/>
    <col min="2" max="2" width="1.5" customWidth="1"/>
    <col min="3" max="3" width="14.3984375" customWidth="1"/>
    <col min="4" max="5" width="5.8984375" customWidth="1"/>
    <col min="6" max="8" width="5.09765625" customWidth="1"/>
    <col min="9" max="11" width="5.3984375" customWidth="1"/>
    <col min="12" max="14" width="5.09765625" customWidth="1"/>
    <col min="15" max="15" width="1.5" customWidth="1"/>
    <col min="16" max="16" width="23.8984375" hidden="1" customWidth="1"/>
    <col min="17" max="17" width="16.09765625" hidden="1" customWidth="1"/>
    <col min="18" max="18" width="9" hidden="1" customWidth="1"/>
    <col min="19" max="19" width="23" hidden="1" customWidth="1"/>
    <col min="20" max="20" width="6.5" customWidth="1"/>
  </cols>
  <sheetData>
    <row r="1" spans="2:19" ht="7.95" customHeight="1" x14ac:dyDescent="0.2"/>
    <row r="2" spans="2:19" ht="7.95" customHeight="1" x14ac:dyDescent="0.2"/>
    <row r="3" spans="2:19" ht="7.95" customHeight="1" x14ac:dyDescent="0.2"/>
    <row r="4" spans="2:19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9" ht="16.2" x14ac:dyDescent="0.2">
      <c r="B5" s="4" t="s">
        <v>17</v>
      </c>
      <c r="C5" s="5"/>
      <c r="D5" s="5"/>
      <c r="E5" s="5"/>
      <c r="F5" s="5"/>
      <c r="G5" s="5"/>
      <c r="H5" s="5"/>
      <c r="I5" s="1"/>
      <c r="J5" s="1"/>
      <c r="K5" s="1"/>
      <c r="L5" s="1"/>
      <c r="M5" s="1"/>
      <c r="N5" s="1"/>
      <c r="O5" s="1"/>
    </row>
    <row r="6" spans="2:19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9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9"/>
    </row>
    <row r="8" spans="2:19" x14ac:dyDescent="0.2">
      <c r="B8" s="6" t="s">
        <v>8</v>
      </c>
      <c r="C8" s="7" t="s">
        <v>14</v>
      </c>
      <c r="D8" s="1"/>
      <c r="E8" s="1"/>
      <c r="F8" s="1"/>
      <c r="G8" s="1"/>
      <c r="H8" s="1"/>
      <c r="I8" s="1"/>
      <c r="J8" s="1"/>
      <c r="K8" s="1"/>
      <c r="L8" s="1"/>
      <c r="M8" s="1"/>
      <c r="N8" s="18" t="s">
        <v>18</v>
      </c>
      <c r="O8" s="9"/>
    </row>
    <row r="9" spans="2:19" x14ac:dyDescent="0.2">
      <c r="B9" s="1"/>
      <c r="C9" s="17" t="s">
        <v>2</v>
      </c>
      <c r="D9" s="46" t="s">
        <v>3</v>
      </c>
      <c r="E9" s="47"/>
      <c r="F9" s="47"/>
      <c r="G9" s="47"/>
      <c r="H9" s="48"/>
      <c r="I9" s="46" t="s">
        <v>12</v>
      </c>
      <c r="J9" s="47"/>
      <c r="K9" s="48"/>
      <c r="L9" s="43" t="s">
        <v>11</v>
      </c>
      <c r="M9" s="44"/>
      <c r="N9" s="45"/>
      <c r="O9" s="8"/>
    </row>
    <row r="10" spans="2:19" ht="21.75" customHeight="1" x14ac:dyDescent="0.2">
      <c r="B10" s="1"/>
      <c r="C10" s="19"/>
      <c r="D10" s="34"/>
      <c r="E10" s="35"/>
      <c r="F10" s="35"/>
      <c r="G10" s="35"/>
      <c r="H10" s="36"/>
      <c r="I10" s="49"/>
      <c r="J10" s="50"/>
      <c r="K10" s="51"/>
      <c r="L10" s="34"/>
      <c r="M10" s="35"/>
      <c r="N10" s="36"/>
      <c r="O10" s="10"/>
      <c r="P10" s="1" t="s">
        <v>4</v>
      </c>
      <c r="Q10" s="2">
        <f>SUMIF(C10:C29,"①販路拡大事業",I10:K29)</f>
        <v>0</v>
      </c>
      <c r="R10" s="1"/>
      <c r="S10" s="13" t="s">
        <v>0</v>
      </c>
    </row>
    <row r="11" spans="2:19" ht="21.75" customHeight="1" x14ac:dyDescent="0.2">
      <c r="B11" s="1"/>
      <c r="C11" s="19"/>
      <c r="D11" s="34"/>
      <c r="E11" s="35"/>
      <c r="F11" s="35"/>
      <c r="G11" s="35"/>
      <c r="H11" s="36"/>
      <c r="I11" s="49"/>
      <c r="J11" s="50"/>
      <c r="K11" s="51"/>
      <c r="L11" s="34"/>
      <c r="M11" s="35"/>
      <c r="N11" s="36"/>
      <c r="O11" s="10"/>
      <c r="P11" s="1" t="s">
        <v>5</v>
      </c>
      <c r="Q11" s="2">
        <f>SUMIF(C10:C29,"②認知度向上事業",I10:K29)</f>
        <v>0</v>
      </c>
      <c r="R11" s="1"/>
      <c r="S11" s="14" t="s">
        <v>24</v>
      </c>
    </row>
    <row r="12" spans="2:19" ht="21.75" customHeight="1" x14ac:dyDescent="0.2">
      <c r="B12" s="1"/>
      <c r="C12" s="20"/>
      <c r="D12" s="34"/>
      <c r="E12" s="35"/>
      <c r="F12" s="35"/>
      <c r="G12" s="35"/>
      <c r="H12" s="36"/>
      <c r="I12" s="49"/>
      <c r="J12" s="50"/>
      <c r="K12" s="51"/>
      <c r="L12" s="34"/>
      <c r="M12" s="35"/>
      <c r="N12" s="36"/>
      <c r="O12" s="10"/>
      <c r="P12" s="1" t="s">
        <v>6</v>
      </c>
      <c r="Q12" s="2">
        <f>SUMIF(C10:C29,"③商品開発事業",I10:K29)</f>
        <v>0</v>
      </c>
      <c r="R12" s="1"/>
      <c r="S12" s="15" t="s">
        <v>25</v>
      </c>
    </row>
    <row r="13" spans="2:19" ht="21.75" customHeight="1" x14ac:dyDescent="0.2">
      <c r="B13" s="1"/>
      <c r="C13" s="20"/>
      <c r="D13" s="34"/>
      <c r="E13" s="35"/>
      <c r="F13" s="35"/>
      <c r="G13" s="35"/>
      <c r="H13" s="36"/>
      <c r="I13" s="49"/>
      <c r="J13" s="50"/>
      <c r="K13" s="51"/>
      <c r="L13" s="34"/>
      <c r="M13" s="35"/>
      <c r="N13" s="36"/>
      <c r="O13" s="10"/>
      <c r="P13" s="3" t="s">
        <v>7</v>
      </c>
      <c r="Q13" s="2">
        <f>SUMIF(C10:C29,"④生産性向上事業",I10:K29)</f>
        <v>0</v>
      </c>
      <c r="R13" s="1"/>
      <c r="S13" s="15" t="s">
        <v>26</v>
      </c>
    </row>
    <row r="14" spans="2:19" ht="21.75" customHeight="1" x14ac:dyDescent="0.2">
      <c r="B14" s="1"/>
      <c r="C14" s="20"/>
      <c r="D14" s="34"/>
      <c r="E14" s="35"/>
      <c r="F14" s="35"/>
      <c r="G14" s="35"/>
      <c r="H14" s="36"/>
      <c r="I14" s="49"/>
      <c r="J14" s="50"/>
      <c r="K14" s="51"/>
      <c r="L14" s="34"/>
      <c r="M14" s="35"/>
      <c r="N14" s="36"/>
      <c r="O14" s="10"/>
      <c r="P14" s="3" t="s">
        <v>30</v>
      </c>
      <c r="Q14" s="2">
        <f>SUMIF(C12:C31,"⑤後継者育成・確保事業",I12:K31)</f>
        <v>0</v>
      </c>
      <c r="R14" s="1"/>
      <c r="S14" s="15" t="s">
        <v>27</v>
      </c>
    </row>
    <row r="15" spans="2:19" ht="21.75" customHeight="1" x14ac:dyDescent="0.2">
      <c r="B15" s="1"/>
      <c r="C15" s="20"/>
      <c r="D15" s="34"/>
      <c r="E15" s="35"/>
      <c r="F15" s="35"/>
      <c r="G15" s="35"/>
      <c r="H15" s="36"/>
      <c r="I15" s="49"/>
      <c r="J15" s="50"/>
      <c r="K15" s="51"/>
      <c r="L15" s="34"/>
      <c r="M15" s="35"/>
      <c r="N15" s="36"/>
      <c r="O15" s="10"/>
      <c r="P15" s="3" t="s">
        <v>31</v>
      </c>
      <c r="Q15" s="2">
        <f>SUMIF(C12:C31,"⑥人材育成・地域産業振興事業",I12:K31)</f>
        <v>0</v>
      </c>
      <c r="S15" s="15" t="s">
        <v>28</v>
      </c>
    </row>
    <row r="16" spans="2:19" ht="21.75" customHeight="1" x14ac:dyDescent="0.2">
      <c r="B16" s="1"/>
      <c r="C16" s="20"/>
      <c r="D16" s="34"/>
      <c r="E16" s="35"/>
      <c r="F16" s="35"/>
      <c r="G16" s="35"/>
      <c r="H16" s="36"/>
      <c r="I16" s="49"/>
      <c r="J16" s="50"/>
      <c r="K16" s="51"/>
      <c r="L16" s="34"/>
      <c r="M16" s="35"/>
      <c r="N16" s="36"/>
      <c r="O16" s="10"/>
      <c r="S16" s="15" t="s">
        <v>29</v>
      </c>
    </row>
    <row r="17" spans="2:19" ht="21.75" customHeight="1" x14ac:dyDescent="0.2">
      <c r="B17" s="1"/>
      <c r="C17" s="20"/>
      <c r="D17" s="34"/>
      <c r="E17" s="35"/>
      <c r="F17" s="35"/>
      <c r="G17" s="35"/>
      <c r="H17" s="36"/>
      <c r="I17" s="49"/>
      <c r="J17" s="50"/>
      <c r="K17" s="51"/>
      <c r="L17" s="34"/>
      <c r="M17" s="35"/>
      <c r="N17" s="36"/>
      <c r="O17" s="10"/>
      <c r="S17" s="16"/>
    </row>
    <row r="18" spans="2:19" ht="21.75" customHeight="1" x14ac:dyDescent="0.2">
      <c r="B18" s="1"/>
      <c r="C18" s="20"/>
      <c r="D18" s="34"/>
      <c r="E18" s="35"/>
      <c r="F18" s="35"/>
      <c r="G18" s="35"/>
      <c r="H18" s="36"/>
      <c r="I18" s="49"/>
      <c r="J18" s="50"/>
      <c r="K18" s="51"/>
      <c r="L18" s="34"/>
      <c r="M18" s="35"/>
      <c r="N18" s="36"/>
      <c r="O18" s="10"/>
      <c r="S18" s="16"/>
    </row>
    <row r="19" spans="2:19" ht="21.75" customHeight="1" x14ac:dyDescent="0.2">
      <c r="B19" s="1"/>
      <c r="C19" s="20"/>
      <c r="D19" s="34"/>
      <c r="E19" s="35"/>
      <c r="F19" s="35"/>
      <c r="G19" s="35"/>
      <c r="H19" s="36"/>
      <c r="I19" s="49"/>
      <c r="J19" s="50"/>
      <c r="K19" s="51"/>
      <c r="L19" s="34"/>
      <c r="M19" s="35"/>
      <c r="N19" s="36"/>
      <c r="O19" s="10"/>
    </row>
    <row r="20" spans="2:19" ht="21.75" customHeight="1" x14ac:dyDescent="0.2">
      <c r="B20" s="1"/>
      <c r="C20" s="20"/>
      <c r="D20" s="34"/>
      <c r="E20" s="35"/>
      <c r="F20" s="35"/>
      <c r="G20" s="35"/>
      <c r="H20" s="36"/>
      <c r="I20" s="49"/>
      <c r="J20" s="50"/>
      <c r="K20" s="51"/>
      <c r="L20" s="34"/>
      <c r="M20" s="35"/>
      <c r="N20" s="36"/>
      <c r="O20" s="10"/>
    </row>
    <row r="21" spans="2:19" ht="21.75" customHeight="1" x14ac:dyDescent="0.2">
      <c r="B21" s="1"/>
      <c r="C21" s="20"/>
      <c r="D21" s="34"/>
      <c r="E21" s="35"/>
      <c r="F21" s="35"/>
      <c r="G21" s="35"/>
      <c r="H21" s="36"/>
      <c r="I21" s="49"/>
      <c r="J21" s="50"/>
      <c r="K21" s="51"/>
      <c r="L21" s="34"/>
      <c r="M21" s="35"/>
      <c r="N21" s="36"/>
      <c r="O21" s="10"/>
    </row>
    <row r="22" spans="2:19" ht="21.75" customHeight="1" x14ac:dyDescent="0.2">
      <c r="B22" s="1"/>
      <c r="C22" s="20"/>
      <c r="D22" s="34"/>
      <c r="E22" s="35"/>
      <c r="F22" s="35"/>
      <c r="G22" s="35"/>
      <c r="H22" s="36"/>
      <c r="I22" s="49"/>
      <c r="J22" s="50"/>
      <c r="K22" s="51"/>
      <c r="L22" s="34"/>
      <c r="M22" s="35"/>
      <c r="N22" s="36"/>
      <c r="O22" s="10"/>
    </row>
    <row r="23" spans="2:19" ht="21.75" customHeight="1" x14ac:dyDescent="0.2">
      <c r="B23" s="1"/>
      <c r="C23" s="20"/>
      <c r="D23" s="34"/>
      <c r="E23" s="35"/>
      <c r="F23" s="35"/>
      <c r="G23" s="35"/>
      <c r="H23" s="36"/>
      <c r="I23" s="49"/>
      <c r="J23" s="50"/>
      <c r="K23" s="51"/>
      <c r="L23" s="34"/>
      <c r="M23" s="35"/>
      <c r="N23" s="36"/>
      <c r="O23" s="10"/>
    </row>
    <row r="24" spans="2:19" ht="21.75" customHeight="1" x14ac:dyDescent="0.2">
      <c r="B24" s="1"/>
      <c r="C24" s="20"/>
      <c r="D24" s="34"/>
      <c r="E24" s="35"/>
      <c r="F24" s="35"/>
      <c r="G24" s="35"/>
      <c r="H24" s="36"/>
      <c r="I24" s="49"/>
      <c r="J24" s="50"/>
      <c r="K24" s="51"/>
      <c r="L24" s="34"/>
      <c r="M24" s="35"/>
      <c r="N24" s="36"/>
      <c r="O24" s="10"/>
    </row>
    <row r="25" spans="2:19" ht="21.75" customHeight="1" x14ac:dyDescent="0.2">
      <c r="B25" s="1"/>
      <c r="C25" s="20"/>
      <c r="D25" s="34"/>
      <c r="E25" s="35"/>
      <c r="F25" s="35"/>
      <c r="G25" s="35"/>
      <c r="H25" s="36"/>
      <c r="I25" s="49"/>
      <c r="J25" s="50"/>
      <c r="K25" s="51"/>
      <c r="L25" s="34"/>
      <c r="M25" s="35"/>
      <c r="N25" s="36"/>
      <c r="O25" s="10"/>
    </row>
    <row r="26" spans="2:19" ht="21.75" customHeight="1" x14ac:dyDescent="0.2">
      <c r="B26" s="1"/>
      <c r="C26" s="20"/>
      <c r="D26" s="34"/>
      <c r="E26" s="35"/>
      <c r="F26" s="35"/>
      <c r="G26" s="35"/>
      <c r="H26" s="36"/>
      <c r="I26" s="49"/>
      <c r="J26" s="50"/>
      <c r="K26" s="51"/>
      <c r="L26" s="34"/>
      <c r="M26" s="35"/>
      <c r="N26" s="36"/>
      <c r="O26" s="10"/>
    </row>
    <row r="27" spans="2:19" ht="21.75" customHeight="1" x14ac:dyDescent="0.2">
      <c r="B27" s="1"/>
      <c r="C27" s="20"/>
      <c r="D27" s="34"/>
      <c r="E27" s="35"/>
      <c r="F27" s="35"/>
      <c r="G27" s="35"/>
      <c r="H27" s="36"/>
      <c r="I27" s="49"/>
      <c r="J27" s="50"/>
      <c r="K27" s="51"/>
      <c r="L27" s="34"/>
      <c r="M27" s="35"/>
      <c r="N27" s="36"/>
      <c r="O27" s="10"/>
    </row>
    <row r="28" spans="2:19" ht="21.75" customHeight="1" x14ac:dyDescent="0.2">
      <c r="B28" s="1"/>
      <c r="C28" s="20"/>
      <c r="D28" s="34"/>
      <c r="E28" s="35"/>
      <c r="F28" s="35"/>
      <c r="G28" s="35"/>
      <c r="H28" s="36"/>
      <c r="I28" s="49"/>
      <c r="J28" s="50"/>
      <c r="K28" s="51"/>
      <c r="L28" s="34"/>
      <c r="M28" s="35"/>
      <c r="N28" s="36"/>
      <c r="O28" s="10"/>
      <c r="P28" s="1"/>
      <c r="Q28" s="2"/>
    </row>
    <row r="29" spans="2:19" ht="21.75" customHeight="1" x14ac:dyDescent="0.2">
      <c r="B29" s="1"/>
      <c r="C29" s="20"/>
      <c r="D29" s="34"/>
      <c r="E29" s="35"/>
      <c r="F29" s="35"/>
      <c r="G29" s="35"/>
      <c r="H29" s="36"/>
      <c r="I29" s="49"/>
      <c r="J29" s="50"/>
      <c r="K29" s="51"/>
      <c r="L29" s="34"/>
      <c r="M29" s="35"/>
      <c r="N29" s="36"/>
      <c r="O29" s="10"/>
      <c r="P29" s="1"/>
      <c r="Q29" s="2"/>
    </row>
    <row r="30" spans="2:19" ht="28.2" customHeight="1" x14ac:dyDescent="0.2">
      <c r="B30" s="1"/>
      <c r="C30" s="52" t="s">
        <v>10</v>
      </c>
      <c r="D30" s="53"/>
      <c r="E30" s="53"/>
      <c r="F30" s="53"/>
      <c r="G30" s="53"/>
      <c r="H30" s="54"/>
      <c r="I30" s="22">
        <f>SUM(I10:K29)</f>
        <v>0</v>
      </c>
      <c r="J30" s="23"/>
      <c r="K30" s="24"/>
      <c r="L30" s="40"/>
      <c r="M30" s="41"/>
      <c r="N30" s="42"/>
      <c r="O30" s="11"/>
    </row>
    <row r="31" spans="2:19" ht="28.2" customHeight="1" x14ac:dyDescent="0.2">
      <c r="B31" s="1"/>
      <c r="C31" s="52" t="s">
        <v>9</v>
      </c>
      <c r="D31" s="53"/>
      <c r="E31" s="53"/>
      <c r="F31" s="53"/>
      <c r="G31" s="53"/>
      <c r="H31" s="54"/>
      <c r="I31" s="22">
        <f>SUM(Q10:Q15)</f>
        <v>0</v>
      </c>
      <c r="J31" s="23"/>
      <c r="K31" s="24"/>
      <c r="L31" s="40"/>
      <c r="M31" s="41"/>
      <c r="N31" s="42"/>
      <c r="O31" s="11"/>
    </row>
    <row r="32" spans="2:19" ht="28.2" customHeight="1" x14ac:dyDescent="0.2">
      <c r="B32" s="1"/>
      <c r="C32" s="25" t="s">
        <v>15</v>
      </c>
      <c r="D32" s="26"/>
      <c r="E32" s="27"/>
      <c r="F32" s="37">
        <f>IF(ROUNDDOWN($I$31*2/3,0)&gt;=1000000,1000000,ROUNDDOWN($I$31*2/3,0))</f>
        <v>0</v>
      </c>
      <c r="G32" s="38"/>
      <c r="H32" s="39"/>
      <c r="I32" s="31"/>
      <c r="J32" s="32"/>
      <c r="K32" s="32"/>
      <c r="L32" s="32"/>
      <c r="M32" s="32"/>
      <c r="N32" s="33"/>
      <c r="O32" s="11"/>
    </row>
    <row r="33" spans="2:15" ht="28.2" customHeight="1" x14ac:dyDescent="0.2">
      <c r="B33" s="1"/>
      <c r="C33" s="25" t="s">
        <v>1</v>
      </c>
      <c r="D33" s="26"/>
      <c r="E33" s="27"/>
      <c r="F33" s="22">
        <f>ROUNDDOWN($F$32,-3)</f>
        <v>0</v>
      </c>
      <c r="G33" s="23"/>
      <c r="H33" s="24"/>
      <c r="I33" s="28" t="s">
        <v>13</v>
      </c>
      <c r="J33" s="29"/>
      <c r="K33" s="29"/>
      <c r="L33" s="29"/>
      <c r="M33" s="29"/>
      <c r="N33" s="30"/>
      <c r="O33" s="12"/>
    </row>
    <row r="34" spans="2:15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</sheetData>
  <mergeCells count="75">
    <mergeCell ref="D19:H19"/>
    <mergeCell ref="D20:H20"/>
    <mergeCell ref="D21:H21"/>
    <mergeCell ref="D22:H22"/>
    <mergeCell ref="D23:H23"/>
    <mergeCell ref="D14:H14"/>
    <mergeCell ref="D15:H15"/>
    <mergeCell ref="D16:H16"/>
    <mergeCell ref="D17:H17"/>
    <mergeCell ref="D18:H18"/>
    <mergeCell ref="D9:H9"/>
    <mergeCell ref="D10:H10"/>
    <mergeCell ref="D11:H11"/>
    <mergeCell ref="D12:H12"/>
    <mergeCell ref="D13:H13"/>
    <mergeCell ref="I19:K19"/>
    <mergeCell ref="I20:K20"/>
    <mergeCell ref="I21:K21"/>
    <mergeCell ref="C32:E32"/>
    <mergeCell ref="C30:H30"/>
    <mergeCell ref="C31:H3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1:K31"/>
    <mergeCell ref="I14:K14"/>
    <mergeCell ref="I15:K15"/>
    <mergeCell ref="I16:K16"/>
    <mergeCell ref="I17:K17"/>
    <mergeCell ref="I18:K18"/>
    <mergeCell ref="I9:K9"/>
    <mergeCell ref="I10:K10"/>
    <mergeCell ref="I11:K11"/>
    <mergeCell ref="I12:K12"/>
    <mergeCell ref="I13:K13"/>
    <mergeCell ref="L19:N19"/>
    <mergeCell ref="L20:N20"/>
    <mergeCell ref="L21:N21"/>
    <mergeCell ref="L27:N27"/>
    <mergeCell ref="L28:N28"/>
    <mergeCell ref="L24:N24"/>
    <mergeCell ref="L25:N25"/>
    <mergeCell ref="L26:N26"/>
    <mergeCell ref="L14:N14"/>
    <mergeCell ref="L15:N15"/>
    <mergeCell ref="L16:N16"/>
    <mergeCell ref="L17:N17"/>
    <mergeCell ref="L18:N18"/>
    <mergeCell ref="L9:N9"/>
    <mergeCell ref="L10:N10"/>
    <mergeCell ref="L11:N11"/>
    <mergeCell ref="L12:N12"/>
    <mergeCell ref="L13:N13"/>
    <mergeCell ref="F33:H33"/>
    <mergeCell ref="C33:E33"/>
    <mergeCell ref="I33:N33"/>
    <mergeCell ref="I32:N32"/>
    <mergeCell ref="L22:N22"/>
    <mergeCell ref="L23:N23"/>
    <mergeCell ref="L29:N29"/>
    <mergeCell ref="F32:H32"/>
    <mergeCell ref="L31:N31"/>
    <mergeCell ref="L30:N30"/>
    <mergeCell ref="D24:H24"/>
    <mergeCell ref="D25:H25"/>
    <mergeCell ref="D26:H26"/>
    <mergeCell ref="D27:H27"/>
    <mergeCell ref="D28:H28"/>
    <mergeCell ref="D29:H29"/>
  </mergeCells>
  <phoneticPr fontId="1"/>
  <dataValidations count="1">
    <dataValidation type="list" allowBlank="1" showInputMessage="1" showErrorMessage="1" sqref="C10:C29">
      <formula1>$S$11:$S$16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S34"/>
  <sheetViews>
    <sheetView showGridLines="0" view="pageBreakPreview" topLeftCell="A7" zoomScale="115" zoomScaleNormal="115" zoomScaleSheetLayoutView="115" workbookViewId="0">
      <selection activeCell="W12" sqref="W12"/>
    </sheetView>
  </sheetViews>
  <sheetFormatPr defaultRowHeight="14.4" x14ac:dyDescent="0.2"/>
  <cols>
    <col min="1" max="1" width="1.09765625" customWidth="1"/>
    <col min="2" max="2" width="1.5" customWidth="1"/>
    <col min="3" max="3" width="14.3984375" customWidth="1"/>
    <col min="4" max="5" width="5.8984375" customWidth="1"/>
    <col min="6" max="8" width="5.09765625" customWidth="1"/>
    <col min="9" max="11" width="5.3984375" customWidth="1"/>
    <col min="12" max="14" width="5.09765625" customWidth="1"/>
    <col min="15" max="15" width="1.5" customWidth="1"/>
    <col min="16" max="16" width="23.8984375" hidden="1" customWidth="1"/>
    <col min="17" max="17" width="16.09765625" hidden="1" customWidth="1"/>
    <col min="18" max="18" width="9" hidden="1" customWidth="1"/>
    <col min="19" max="19" width="23" hidden="1" customWidth="1"/>
    <col min="20" max="20" width="6.5" customWidth="1"/>
  </cols>
  <sheetData>
    <row r="1" spans="2:19" ht="7.95" customHeight="1" x14ac:dyDescent="0.2"/>
    <row r="2" spans="2:19" ht="7.95" customHeight="1" x14ac:dyDescent="0.2"/>
    <row r="3" spans="2:19" ht="7.95" customHeight="1" x14ac:dyDescent="0.2"/>
    <row r="4" spans="2:19" x14ac:dyDescent="0.2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9" ht="16.2" x14ac:dyDescent="0.2">
      <c r="B5" s="4" t="s">
        <v>17</v>
      </c>
      <c r="C5" s="5"/>
      <c r="D5" s="5"/>
      <c r="E5" s="5"/>
      <c r="F5" s="5"/>
      <c r="G5" s="5"/>
      <c r="H5" s="5"/>
      <c r="I5" s="1"/>
      <c r="J5" s="1"/>
      <c r="K5" s="1"/>
      <c r="L5" s="1"/>
      <c r="M5" s="1"/>
      <c r="N5" s="1"/>
      <c r="O5" s="1"/>
    </row>
    <row r="6" spans="2:19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19" x14ac:dyDescent="0.2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9"/>
    </row>
    <row r="8" spans="2:19" x14ac:dyDescent="0.2">
      <c r="B8" s="6" t="s">
        <v>8</v>
      </c>
      <c r="C8" s="7" t="s">
        <v>14</v>
      </c>
      <c r="D8" s="1"/>
      <c r="E8" s="1"/>
      <c r="F8" s="1"/>
      <c r="G8" s="1"/>
      <c r="H8" s="1"/>
      <c r="I8" s="1"/>
      <c r="J8" s="1"/>
      <c r="K8" s="1"/>
      <c r="L8" s="1"/>
      <c r="M8" s="1"/>
      <c r="N8" s="18" t="s">
        <v>18</v>
      </c>
      <c r="O8" s="9"/>
    </row>
    <row r="9" spans="2:19" x14ac:dyDescent="0.2">
      <c r="B9" s="1"/>
      <c r="C9" s="17" t="s">
        <v>2</v>
      </c>
      <c r="D9" s="46" t="s">
        <v>3</v>
      </c>
      <c r="E9" s="47"/>
      <c r="F9" s="47"/>
      <c r="G9" s="47"/>
      <c r="H9" s="48"/>
      <c r="I9" s="46" t="s">
        <v>12</v>
      </c>
      <c r="J9" s="47"/>
      <c r="K9" s="48"/>
      <c r="L9" s="43" t="s">
        <v>11</v>
      </c>
      <c r="M9" s="44"/>
      <c r="N9" s="45"/>
      <c r="O9" s="8"/>
    </row>
    <row r="10" spans="2:19" ht="21.75" customHeight="1" x14ac:dyDescent="0.2">
      <c r="B10" s="1"/>
      <c r="C10" s="21" t="s">
        <v>24</v>
      </c>
      <c r="D10" s="55" t="s">
        <v>19</v>
      </c>
      <c r="E10" s="56"/>
      <c r="F10" s="56"/>
      <c r="G10" s="56"/>
      <c r="H10" s="57"/>
      <c r="I10" s="58">
        <v>300000</v>
      </c>
      <c r="J10" s="59"/>
      <c r="K10" s="60"/>
      <c r="L10" s="55"/>
      <c r="M10" s="56"/>
      <c r="N10" s="57"/>
      <c r="O10" s="10"/>
      <c r="P10" s="1" t="s">
        <v>4</v>
      </c>
      <c r="Q10" s="2">
        <f>SUMIF(C10:C29,"①販路拡大事業",I10:K29)</f>
        <v>300000</v>
      </c>
      <c r="R10" s="1"/>
      <c r="S10" s="13" t="s">
        <v>0</v>
      </c>
    </row>
    <row r="11" spans="2:19" ht="21.75" customHeight="1" x14ac:dyDescent="0.2">
      <c r="B11" s="1"/>
      <c r="C11" s="21" t="s">
        <v>27</v>
      </c>
      <c r="D11" s="55" t="s">
        <v>20</v>
      </c>
      <c r="E11" s="56"/>
      <c r="F11" s="56"/>
      <c r="G11" s="56"/>
      <c r="H11" s="57"/>
      <c r="I11" s="58">
        <v>1200000</v>
      </c>
      <c r="J11" s="59"/>
      <c r="K11" s="60"/>
      <c r="L11" s="55" t="s">
        <v>16</v>
      </c>
      <c r="M11" s="56"/>
      <c r="N11" s="57"/>
      <c r="O11" s="10"/>
      <c r="P11" s="1" t="s">
        <v>5</v>
      </c>
      <c r="Q11" s="2">
        <f>SUMIF(C10:C29,"②認知度向上事業",I10:K29)</f>
        <v>0</v>
      </c>
      <c r="R11" s="1"/>
      <c r="S11" s="14" t="s">
        <v>24</v>
      </c>
    </row>
    <row r="12" spans="2:19" ht="21.75" customHeight="1" x14ac:dyDescent="0.2">
      <c r="B12" s="1"/>
      <c r="C12" s="21" t="s">
        <v>28</v>
      </c>
      <c r="D12" s="55" t="s">
        <v>21</v>
      </c>
      <c r="E12" s="56"/>
      <c r="F12" s="56"/>
      <c r="G12" s="56"/>
      <c r="H12" s="57"/>
      <c r="I12" s="58">
        <v>50000</v>
      </c>
      <c r="J12" s="59"/>
      <c r="K12" s="60"/>
      <c r="L12" s="55" t="s">
        <v>23</v>
      </c>
      <c r="M12" s="56"/>
      <c r="N12" s="57"/>
      <c r="O12" s="10"/>
      <c r="P12" s="1" t="s">
        <v>6</v>
      </c>
      <c r="Q12" s="2">
        <f>SUMIF(C10:C29,"③商品開発事業",I10:K29)</f>
        <v>0</v>
      </c>
      <c r="R12" s="1"/>
      <c r="S12" s="15" t="s">
        <v>25</v>
      </c>
    </row>
    <row r="13" spans="2:19" ht="21.75" customHeight="1" x14ac:dyDescent="0.2">
      <c r="B13" s="1"/>
      <c r="C13" s="21" t="s">
        <v>29</v>
      </c>
      <c r="D13" s="55" t="s">
        <v>22</v>
      </c>
      <c r="E13" s="56"/>
      <c r="F13" s="56"/>
      <c r="G13" s="56"/>
      <c r="H13" s="57"/>
      <c r="I13" s="58">
        <v>50000</v>
      </c>
      <c r="J13" s="59"/>
      <c r="K13" s="60"/>
      <c r="L13" s="55"/>
      <c r="M13" s="56"/>
      <c r="N13" s="57"/>
      <c r="O13" s="10"/>
      <c r="P13" s="3" t="s">
        <v>7</v>
      </c>
      <c r="Q13" s="2">
        <f>SUMIF(C10:C29,"④生産性向上事業",I10:K29)</f>
        <v>1200000</v>
      </c>
      <c r="R13" s="1"/>
      <c r="S13" s="15" t="s">
        <v>26</v>
      </c>
    </row>
    <row r="14" spans="2:19" ht="21.75" customHeight="1" x14ac:dyDescent="0.2">
      <c r="B14" s="1"/>
      <c r="C14" s="20"/>
      <c r="D14" s="34"/>
      <c r="E14" s="35"/>
      <c r="F14" s="35"/>
      <c r="G14" s="35"/>
      <c r="H14" s="36"/>
      <c r="I14" s="49"/>
      <c r="J14" s="50"/>
      <c r="K14" s="51"/>
      <c r="L14" s="34"/>
      <c r="M14" s="35"/>
      <c r="N14" s="36"/>
      <c r="O14" s="10"/>
      <c r="P14" s="3" t="s">
        <v>30</v>
      </c>
      <c r="Q14" s="2">
        <f>SUMIF(C12:C31,"⑤後継者育成・確保事業",I12:K31)</f>
        <v>50000</v>
      </c>
      <c r="R14" s="1"/>
      <c r="S14" s="15" t="s">
        <v>27</v>
      </c>
    </row>
    <row r="15" spans="2:19" ht="21.75" customHeight="1" x14ac:dyDescent="0.2">
      <c r="B15" s="1"/>
      <c r="C15" s="20"/>
      <c r="D15" s="34"/>
      <c r="E15" s="35"/>
      <c r="F15" s="35"/>
      <c r="G15" s="35"/>
      <c r="H15" s="36"/>
      <c r="I15" s="49"/>
      <c r="J15" s="50"/>
      <c r="K15" s="51"/>
      <c r="L15" s="34"/>
      <c r="M15" s="35"/>
      <c r="N15" s="36"/>
      <c r="O15" s="10"/>
      <c r="P15" s="3" t="s">
        <v>31</v>
      </c>
      <c r="Q15" s="2">
        <f>SUMIF(C12:C31,"⑥人材育成・地域産業振興事業",I12:K31)</f>
        <v>50000</v>
      </c>
      <c r="S15" s="15" t="s">
        <v>28</v>
      </c>
    </row>
    <row r="16" spans="2:19" ht="21.75" customHeight="1" x14ac:dyDescent="0.2">
      <c r="B16" s="1"/>
      <c r="C16" s="20"/>
      <c r="D16" s="34"/>
      <c r="E16" s="35"/>
      <c r="F16" s="35"/>
      <c r="G16" s="35"/>
      <c r="H16" s="36"/>
      <c r="I16" s="49"/>
      <c r="J16" s="50"/>
      <c r="K16" s="51"/>
      <c r="L16" s="34"/>
      <c r="M16" s="35"/>
      <c r="N16" s="36"/>
      <c r="O16" s="10"/>
      <c r="S16" s="15" t="s">
        <v>29</v>
      </c>
    </row>
    <row r="17" spans="2:19" ht="21.75" customHeight="1" x14ac:dyDescent="0.2">
      <c r="B17" s="1"/>
      <c r="C17" s="20"/>
      <c r="D17" s="34"/>
      <c r="E17" s="35"/>
      <c r="F17" s="35"/>
      <c r="G17" s="35"/>
      <c r="H17" s="36"/>
      <c r="I17" s="49"/>
      <c r="J17" s="50"/>
      <c r="K17" s="51"/>
      <c r="L17" s="34"/>
      <c r="M17" s="35"/>
      <c r="N17" s="36"/>
      <c r="O17" s="10"/>
      <c r="S17" s="16"/>
    </row>
    <row r="18" spans="2:19" ht="21.75" customHeight="1" x14ac:dyDescent="0.2">
      <c r="B18" s="1"/>
      <c r="C18" s="20"/>
      <c r="D18" s="34"/>
      <c r="E18" s="35"/>
      <c r="F18" s="35"/>
      <c r="G18" s="35"/>
      <c r="H18" s="36"/>
      <c r="I18" s="49"/>
      <c r="J18" s="50"/>
      <c r="K18" s="51"/>
      <c r="L18" s="34"/>
      <c r="M18" s="35"/>
      <c r="N18" s="36"/>
      <c r="O18" s="10"/>
      <c r="S18" s="16"/>
    </row>
    <row r="19" spans="2:19" ht="21.75" customHeight="1" x14ac:dyDescent="0.2">
      <c r="B19" s="1"/>
      <c r="C19" s="20"/>
      <c r="D19" s="34"/>
      <c r="E19" s="35"/>
      <c r="F19" s="35"/>
      <c r="G19" s="35"/>
      <c r="H19" s="36"/>
      <c r="I19" s="49"/>
      <c r="J19" s="50"/>
      <c r="K19" s="51"/>
      <c r="L19" s="34"/>
      <c r="M19" s="35"/>
      <c r="N19" s="36"/>
      <c r="O19" s="10"/>
    </row>
    <row r="20" spans="2:19" ht="21.75" customHeight="1" x14ac:dyDescent="0.2">
      <c r="B20" s="1"/>
      <c r="C20" s="20"/>
      <c r="D20" s="34"/>
      <c r="E20" s="35"/>
      <c r="F20" s="35"/>
      <c r="G20" s="35"/>
      <c r="H20" s="36"/>
      <c r="I20" s="49"/>
      <c r="J20" s="50"/>
      <c r="K20" s="51"/>
      <c r="L20" s="34"/>
      <c r="M20" s="35"/>
      <c r="N20" s="36"/>
      <c r="O20" s="10"/>
    </row>
    <row r="21" spans="2:19" ht="21.75" customHeight="1" x14ac:dyDescent="0.2">
      <c r="B21" s="1"/>
      <c r="C21" s="20"/>
      <c r="D21" s="34"/>
      <c r="E21" s="35"/>
      <c r="F21" s="35"/>
      <c r="G21" s="35"/>
      <c r="H21" s="36"/>
      <c r="I21" s="49"/>
      <c r="J21" s="50"/>
      <c r="K21" s="51"/>
      <c r="L21" s="34"/>
      <c r="M21" s="35"/>
      <c r="N21" s="36"/>
      <c r="O21" s="10"/>
    </row>
    <row r="22" spans="2:19" ht="21.75" customHeight="1" x14ac:dyDescent="0.2">
      <c r="B22" s="1"/>
      <c r="C22" s="20"/>
      <c r="D22" s="34"/>
      <c r="E22" s="35"/>
      <c r="F22" s="35"/>
      <c r="G22" s="35"/>
      <c r="H22" s="36"/>
      <c r="I22" s="49"/>
      <c r="J22" s="50"/>
      <c r="K22" s="51"/>
      <c r="L22" s="34"/>
      <c r="M22" s="35"/>
      <c r="N22" s="36"/>
      <c r="O22" s="10"/>
    </row>
    <row r="23" spans="2:19" ht="21.75" customHeight="1" x14ac:dyDescent="0.2">
      <c r="B23" s="1"/>
      <c r="C23" s="20"/>
      <c r="D23" s="34"/>
      <c r="E23" s="35"/>
      <c r="F23" s="35"/>
      <c r="G23" s="35"/>
      <c r="H23" s="36"/>
      <c r="I23" s="49"/>
      <c r="J23" s="50"/>
      <c r="K23" s="51"/>
      <c r="L23" s="34"/>
      <c r="M23" s="35"/>
      <c r="N23" s="36"/>
      <c r="O23" s="10"/>
    </row>
    <row r="24" spans="2:19" ht="21.75" customHeight="1" x14ac:dyDescent="0.2">
      <c r="B24" s="1"/>
      <c r="C24" s="20"/>
      <c r="D24" s="34"/>
      <c r="E24" s="35"/>
      <c r="F24" s="35"/>
      <c r="G24" s="35"/>
      <c r="H24" s="36"/>
      <c r="I24" s="49"/>
      <c r="J24" s="50"/>
      <c r="K24" s="51"/>
      <c r="L24" s="34"/>
      <c r="M24" s="35"/>
      <c r="N24" s="36"/>
      <c r="O24" s="10"/>
    </row>
    <row r="25" spans="2:19" ht="21.75" customHeight="1" x14ac:dyDescent="0.2">
      <c r="B25" s="1"/>
      <c r="C25" s="20"/>
      <c r="D25" s="34"/>
      <c r="E25" s="35"/>
      <c r="F25" s="35"/>
      <c r="G25" s="35"/>
      <c r="H25" s="36"/>
      <c r="I25" s="49"/>
      <c r="J25" s="50"/>
      <c r="K25" s="51"/>
      <c r="L25" s="34"/>
      <c r="M25" s="35"/>
      <c r="N25" s="36"/>
      <c r="O25" s="10"/>
    </row>
    <row r="26" spans="2:19" ht="21.75" customHeight="1" x14ac:dyDescent="0.2">
      <c r="B26" s="1"/>
      <c r="C26" s="20"/>
      <c r="D26" s="34"/>
      <c r="E26" s="35"/>
      <c r="F26" s="35"/>
      <c r="G26" s="35"/>
      <c r="H26" s="36"/>
      <c r="I26" s="49"/>
      <c r="J26" s="50"/>
      <c r="K26" s="51"/>
      <c r="L26" s="34"/>
      <c r="M26" s="35"/>
      <c r="N26" s="36"/>
      <c r="O26" s="10"/>
    </row>
    <row r="27" spans="2:19" ht="21.75" customHeight="1" x14ac:dyDescent="0.2">
      <c r="B27" s="1"/>
      <c r="C27" s="20"/>
      <c r="D27" s="34"/>
      <c r="E27" s="35"/>
      <c r="F27" s="35"/>
      <c r="G27" s="35"/>
      <c r="H27" s="36"/>
      <c r="I27" s="49"/>
      <c r="J27" s="50"/>
      <c r="K27" s="51"/>
      <c r="L27" s="34"/>
      <c r="M27" s="35"/>
      <c r="N27" s="36"/>
      <c r="O27" s="10"/>
    </row>
    <row r="28" spans="2:19" ht="21.75" customHeight="1" x14ac:dyDescent="0.2">
      <c r="B28" s="1"/>
      <c r="C28" s="20"/>
      <c r="D28" s="34"/>
      <c r="E28" s="35"/>
      <c r="F28" s="35"/>
      <c r="G28" s="35"/>
      <c r="H28" s="36"/>
      <c r="I28" s="49"/>
      <c r="J28" s="50"/>
      <c r="K28" s="51"/>
      <c r="L28" s="34"/>
      <c r="M28" s="35"/>
      <c r="N28" s="36"/>
      <c r="O28" s="10"/>
      <c r="P28" s="1"/>
      <c r="Q28" s="2"/>
    </row>
    <row r="29" spans="2:19" ht="21.75" customHeight="1" x14ac:dyDescent="0.2">
      <c r="B29" s="1"/>
      <c r="C29" s="20"/>
      <c r="D29" s="34"/>
      <c r="E29" s="35"/>
      <c r="F29" s="35"/>
      <c r="G29" s="35"/>
      <c r="H29" s="36"/>
      <c r="I29" s="49"/>
      <c r="J29" s="50"/>
      <c r="K29" s="51"/>
      <c r="L29" s="34"/>
      <c r="M29" s="35"/>
      <c r="N29" s="36"/>
      <c r="O29" s="10"/>
      <c r="P29" s="1"/>
      <c r="Q29" s="2"/>
    </row>
    <row r="30" spans="2:19" ht="28.2" customHeight="1" x14ac:dyDescent="0.2">
      <c r="B30" s="1"/>
      <c r="C30" s="52" t="s">
        <v>10</v>
      </c>
      <c r="D30" s="53"/>
      <c r="E30" s="53"/>
      <c r="F30" s="53"/>
      <c r="G30" s="53"/>
      <c r="H30" s="54"/>
      <c r="I30" s="22">
        <f>SUM(I10:K29)</f>
        <v>1600000</v>
      </c>
      <c r="J30" s="23"/>
      <c r="K30" s="24"/>
      <c r="L30" s="40"/>
      <c r="M30" s="41"/>
      <c r="N30" s="42"/>
      <c r="O30" s="11"/>
    </row>
    <row r="31" spans="2:19" ht="28.2" customHeight="1" x14ac:dyDescent="0.2">
      <c r="B31" s="1"/>
      <c r="C31" s="52" t="s">
        <v>9</v>
      </c>
      <c r="D31" s="53"/>
      <c r="E31" s="53"/>
      <c r="F31" s="53"/>
      <c r="G31" s="53"/>
      <c r="H31" s="54"/>
      <c r="I31" s="22">
        <f>SUM(Q10:Q15)</f>
        <v>1600000</v>
      </c>
      <c r="J31" s="23"/>
      <c r="K31" s="24"/>
      <c r="L31" s="40"/>
      <c r="M31" s="41"/>
      <c r="N31" s="42"/>
      <c r="O31" s="11"/>
    </row>
    <row r="32" spans="2:19" ht="28.2" customHeight="1" x14ac:dyDescent="0.2">
      <c r="B32" s="1"/>
      <c r="C32" s="25" t="s">
        <v>15</v>
      </c>
      <c r="D32" s="26"/>
      <c r="E32" s="27"/>
      <c r="F32" s="37">
        <f>IF(ROUNDDOWN($I$31*2/3,0)&gt;=1000000,1000000,ROUNDDOWN($I$31*2/3,0))</f>
        <v>1000000</v>
      </c>
      <c r="G32" s="38"/>
      <c r="H32" s="39"/>
      <c r="I32" s="31"/>
      <c r="J32" s="32"/>
      <c r="K32" s="32"/>
      <c r="L32" s="32"/>
      <c r="M32" s="32"/>
      <c r="N32" s="33"/>
      <c r="O32" s="11"/>
    </row>
    <row r="33" spans="2:15" ht="28.2" customHeight="1" x14ac:dyDescent="0.2">
      <c r="B33" s="1"/>
      <c r="C33" s="25" t="s">
        <v>1</v>
      </c>
      <c r="D33" s="26"/>
      <c r="E33" s="27"/>
      <c r="F33" s="22">
        <f>ROUNDDOWN($F$32,-3)</f>
        <v>1000000</v>
      </c>
      <c r="G33" s="23"/>
      <c r="H33" s="24"/>
      <c r="I33" s="28" t="s">
        <v>13</v>
      </c>
      <c r="J33" s="29"/>
      <c r="K33" s="29"/>
      <c r="L33" s="29"/>
      <c r="M33" s="29"/>
      <c r="N33" s="30"/>
      <c r="O33" s="12"/>
    </row>
    <row r="34" spans="2:15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</sheetData>
  <mergeCells count="75">
    <mergeCell ref="D9:H9"/>
    <mergeCell ref="I9:K9"/>
    <mergeCell ref="L9:N9"/>
    <mergeCell ref="D10:H10"/>
    <mergeCell ref="I10:K10"/>
    <mergeCell ref="L10:N10"/>
    <mergeCell ref="D11:H11"/>
    <mergeCell ref="I11:K11"/>
    <mergeCell ref="L11:N11"/>
    <mergeCell ref="D12:H12"/>
    <mergeCell ref="I12:K12"/>
    <mergeCell ref="L12:N12"/>
    <mergeCell ref="D13:H13"/>
    <mergeCell ref="I13:K13"/>
    <mergeCell ref="L13:N13"/>
    <mergeCell ref="D14:H14"/>
    <mergeCell ref="I14:K14"/>
    <mergeCell ref="L14:N14"/>
    <mergeCell ref="D15:H15"/>
    <mergeCell ref="I15:K15"/>
    <mergeCell ref="L15:N15"/>
    <mergeCell ref="D16:H16"/>
    <mergeCell ref="I16:K16"/>
    <mergeCell ref="L16:N16"/>
    <mergeCell ref="D17:H17"/>
    <mergeCell ref="I17:K17"/>
    <mergeCell ref="L17:N17"/>
    <mergeCell ref="D18:H18"/>
    <mergeCell ref="I18:K18"/>
    <mergeCell ref="L18:N18"/>
    <mergeCell ref="D19:H19"/>
    <mergeCell ref="I19:K19"/>
    <mergeCell ref="L19:N19"/>
    <mergeCell ref="D20:H20"/>
    <mergeCell ref="I20:K20"/>
    <mergeCell ref="L20:N20"/>
    <mergeCell ref="D21:H21"/>
    <mergeCell ref="I21:K21"/>
    <mergeCell ref="L21:N21"/>
    <mergeCell ref="D22:H22"/>
    <mergeCell ref="I22:K22"/>
    <mergeCell ref="L22:N22"/>
    <mergeCell ref="D23:H23"/>
    <mergeCell ref="I23:K23"/>
    <mergeCell ref="L23:N23"/>
    <mergeCell ref="D24:H24"/>
    <mergeCell ref="I24:K24"/>
    <mergeCell ref="L24:N24"/>
    <mergeCell ref="D25:H25"/>
    <mergeCell ref="I25:K25"/>
    <mergeCell ref="L25:N25"/>
    <mergeCell ref="D26:H26"/>
    <mergeCell ref="I26:K26"/>
    <mergeCell ref="L26:N26"/>
    <mergeCell ref="D27:H27"/>
    <mergeCell ref="I27:K27"/>
    <mergeCell ref="L27:N27"/>
    <mergeCell ref="D28:H28"/>
    <mergeCell ref="I28:K28"/>
    <mergeCell ref="L28:N28"/>
    <mergeCell ref="D29:H29"/>
    <mergeCell ref="I29:K29"/>
    <mergeCell ref="L29:N29"/>
    <mergeCell ref="C30:H30"/>
    <mergeCell ref="I30:K30"/>
    <mergeCell ref="L30:N30"/>
    <mergeCell ref="C33:E33"/>
    <mergeCell ref="F33:H33"/>
    <mergeCell ref="I33:N33"/>
    <mergeCell ref="C31:H31"/>
    <mergeCell ref="I31:K31"/>
    <mergeCell ref="L31:N31"/>
    <mergeCell ref="C32:E32"/>
    <mergeCell ref="F32:H32"/>
    <mergeCell ref="I32:N32"/>
  </mergeCells>
  <phoneticPr fontId="1"/>
  <dataValidations count="2">
    <dataValidation type="list" allowBlank="1" showInputMessage="1" showErrorMessage="1" sqref="C11:C29">
      <formula1>$S$11:$S$16</formula1>
    </dataValidation>
    <dataValidation type="list" allowBlank="1" showInputMessage="1" showErrorMessage="1" sqref="C10">
      <formula1>$S$11:$S$16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様式１－4収支計算書（伝統的工芸品）</vt:lpstr>
      <vt:lpstr>(記載例)様式１－4収支計算書（伝統的工芸品）</vt:lpstr>
      <vt:lpstr>'(記載例)様式１－4収支計算書（伝統的工芸品）'!Print_Area</vt:lpstr>
      <vt:lpstr>'様式１－4収支計算書（伝統的工芸品）'!Print_Area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2024-02-29T08:01:15Z</cp:lastPrinted>
  <dcterms:created xsi:type="dcterms:W3CDTF">2021-03-15T08:57:58Z</dcterms:created>
  <dcterms:modified xsi:type="dcterms:W3CDTF">2025-03-19T02:13:07Z</dcterms:modified>
</cp:coreProperties>
</file>