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技術管理G\00_常用\70_週休２日制確保モデル工事\03_★企業庁版(実施要領_運用マニュアルなど)\01 _週休２日制確保モデル工事実施要領・報告様式\R07_07\01_原本\"/>
    </mc:Choice>
  </mc:AlternateContent>
  <bookViews>
    <workbookView xWindow="720" yWindow="345" windowWidth="17955" windowHeight="8820"/>
  </bookViews>
  <sheets>
    <sheet name="【別紙１】" sheetId="8" r:id="rId1"/>
    <sheet name="【別紙４】" sheetId="3" r:id="rId2"/>
    <sheet name="【別紙５】" sheetId="7" r:id="rId3"/>
  </sheets>
  <definedNames>
    <definedName name="_xlnm._FilterDatabase" localSheetId="2" hidden="1">【別紙５】!$A$23:$H$42</definedName>
    <definedName name="_xlnm.Print_Area" localSheetId="0">【別紙１】!$A$1:$H$24</definedName>
    <definedName name="_xlnm.Print_Area" localSheetId="1">【別紙４】!$C$5:$AR$35</definedName>
    <definedName name="_xlnm.Print_Area" localSheetId="2">【別紙５】!$A$1:$P$45</definedName>
  </definedNames>
  <calcPr calcId="162913"/>
</workbook>
</file>

<file path=xl/calcChain.xml><?xml version="1.0" encoding="utf-8"?>
<calcChain xmlns="http://schemas.openxmlformats.org/spreadsheetml/2006/main">
  <c r="B39" i="7" l="1"/>
  <c r="E35" i="7"/>
  <c r="B35" i="7"/>
  <c r="E33" i="7"/>
  <c r="B33" i="7"/>
  <c r="B30" i="7"/>
  <c r="E13" i="3"/>
  <c r="E12" i="3" l="1"/>
  <c r="E9" i="3"/>
  <c r="B25" i="7" s="1"/>
  <c r="E8" i="3" l="1"/>
  <c r="A6" i="8"/>
  <c r="C20" i="7" l="1"/>
  <c r="C19" i="7"/>
  <c r="C18" i="7"/>
  <c r="B16" i="7"/>
  <c r="B11" i="7"/>
  <c r="A5" i="7"/>
  <c r="AK21" i="3" l="1"/>
  <c r="AL17" i="3"/>
  <c r="AK17" i="3"/>
  <c r="AO17" i="3" s="1"/>
  <c r="AM17" i="3" l="1"/>
  <c r="F14" i="3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Q18" i="3" s="1"/>
  <c r="AO22" i="3"/>
  <c r="AO19" i="3"/>
  <c r="AQ19" i="3" s="1"/>
  <c r="AO21" i="3"/>
  <c r="AO25" i="3"/>
  <c r="AQ25" i="3" s="1"/>
  <c r="AO23" i="3"/>
  <c r="AQ21" i="3" l="1"/>
  <c r="AQ23" i="3"/>
  <c r="AQ22" i="3"/>
  <c r="AN17" i="3"/>
  <c r="AR17" i="3" l="1"/>
</calcChain>
</file>

<file path=xl/comments1.xml><?xml version="1.0" encoding="utf-8"?>
<comments xmlns="http://schemas.openxmlformats.org/spreadsheetml/2006/main">
  <authors>
    <author>千葉県</author>
  </authors>
  <commentLis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<sst xmlns="http://schemas.openxmlformats.org/spreadsheetml/2006/main" count="512" uniqueCount="117">
  <si>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</si>
  <si>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</si>
  <si>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</si>
  <si>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</si>
  <si>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</si>
  <si>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</si>
  <si>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</si>
  <si>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</si>
  <si>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</si>
  <si>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</si>
  <si>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</si>
  <si>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</si>
  <si>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事務所名</t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</si>
  <si>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</si>
  <si>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</si>
  <si>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</si>
  <si>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</si>
  <si>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</si>
  <si>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</si>
  <si>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</si>
  <si>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</si>
  <si>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</si>
  <si>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</si>
  <si>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</si>
  <si>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</si>
  <si>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</si>
  <si>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</si>
  <si>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</si>
  <si>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</si>
  <si>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</si>
  <si>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</si>
  <si>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</si>
  <si>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</si>
  <si>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</si>
  <si>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</si>
  <si>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</si>
  <si>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</si>
  <si>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</si>
  <si>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</si>
  <si>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</si>
  <si>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</si>
  <si>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</si>
  <si>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</si>
  <si>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</si>
  <si>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</si>
  <si>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</si>
  <si>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</si>
  <si>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</si>
  <si>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</si>
  <si>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</si>
  <si>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</si>
  <si>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</si>
  <si>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</si>
  <si>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</si>
  <si>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</si>
  <si>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</si>
  <si>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</si>
  <si>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</si>
  <si>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</si>
  <si>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</si>
  <si>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</si>
  <si>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</si>
  <si>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</si>
  <si>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</si>
  <si>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</si>
  <si>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5"/>
  </si>
  <si>
    <t>神奈川県〇〇市〇〇</t>
    <rPh sb="0" eb="4">
      <t>カナガワケン</t>
    </rPh>
    <rPh sb="6" eb="7">
      <t>シ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</si>
  <si>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</si>
  <si>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</si>
  <si>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</si>
  <si>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</si>
  <si>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</si>
  <si>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完全週休２日達成</t>
    <rPh sb="0" eb="2">
      <t>カンゼン</t>
    </rPh>
    <rPh sb="2" eb="4">
      <t>シュウキュウ</t>
    </rPh>
    <rPh sb="5" eb="6">
      <t>ヒ</t>
    </rPh>
    <rPh sb="6" eb="8">
      <t>タッセイ</t>
    </rPh>
    <phoneticPr fontId="5"/>
  </si>
  <si>
    <t>　次のとおり、週休２日制工事の実施結果を報告します。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5"/>
  </si>
  <si>
    <t>週休２日制工事達成状況</t>
    <phoneticPr fontId="5"/>
  </si>
  <si>
    <t>発注所属名</t>
    <rPh sb="0" eb="2">
      <t>ハッチュウ</t>
    </rPh>
    <rPh sb="2" eb="4">
      <t>ショゾク</t>
    </rPh>
    <rPh sb="4" eb="5">
      <t>メイ</t>
    </rPh>
    <phoneticPr fontId="5"/>
  </si>
  <si>
    <t>総務室</t>
    <rPh sb="0" eb="2">
      <t>ソウム</t>
    </rPh>
    <rPh sb="2" eb="3">
      <t>シツ</t>
    </rPh>
    <phoneticPr fontId="5"/>
  </si>
  <si>
    <t>財産管理課</t>
    <rPh sb="0" eb="2">
      <t>ザイサン</t>
    </rPh>
    <rPh sb="2" eb="4">
      <t>カンリ</t>
    </rPh>
    <rPh sb="4" eb="5">
      <t>カ</t>
    </rPh>
    <phoneticPr fontId="5"/>
  </si>
  <si>
    <t>計画課</t>
    <rPh sb="0" eb="2">
      <t>ケイカク</t>
    </rPh>
    <rPh sb="2" eb="3">
      <t>カ</t>
    </rPh>
    <phoneticPr fontId="5"/>
  </si>
  <si>
    <t>水道施設課</t>
    <rPh sb="0" eb="2">
      <t>スイドウ</t>
    </rPh>
    <rPh sb="2" eb="4">
      <t>シセツ</t>
    </rPh>
    <rPh sb="4" eb="5">
      <t>カ</t>
    </rPh>
    <phoneticPr fontId="5"/>
  </si>
  <si>
    <t>浄水課</t>
    <rPh sb="0" eb="3">
      <t>ジョウスイカ</t>
    </rPh>
    <phoneticPr fontId="5"/>
  </si>
  <si>
    <t>利水課</t>
    <rPh sb="0" eb="2">
      <t>リスイ</t>
    </rPh>
    <rPh sb="2" eb="3">
      <t>カ</t>
    </rPh>
    <phoneticPr fontId="5"/>
  </si>
  <si>
    <t>発電課</t>
    <rPh sb="0" eb="2">
      <t>ハツデン</t>
    </rPh>
    <rPh sb="2" eb="3">
      <t>カ</t>
    </rPh>
    <phoneticPr fontId="5"/>
  </si>
  <si>
    <t>神奈川県公営企業管理者企業庁</t>
    <rPh sb="0" eb="4">
      <t>カナガワケン</t>
    </rPh>
    <rPh sb="4" eb="6">
      <t>コウエイ</t>
    </rPh>
    <rPh sb="6" eb="8">
      <t>キギョウ</t>
    </rPh>
    <rPh sb="8" eb="11">
      <t>カンリシャ</t>
    </rPh>
    <rPh sb="11" eb="14">
      <t>キギョウチョウ</t>
    </rPh>
    <phoneticPr fontId="5"/>
  </si>
  <si>
    <t>相模原水道営業所</t>
    <rPh sb="0" eb="3">
      <t>サガミハラ</t>
    </rPh>
    <rPh sb="3" eb="5">
      <t>スイドウ</t>
    </rPh>
    <rPh sb="5" eb="8">
      <t>エイギョウショ</t>
    </rPh>
    <phoneticPr fontId="5"/>
  </si>
  <si>
    <t>相模原南水道営業所</t>
    <rPh sb="0" eb="3">
      <t>サガミハラ</t>
    </rPh>
    <rPh sb="3" eb="4">
      <t>ミナミ</t>
    </rPh>
    <rPh sb="4" eb="6">
      <t>スイドウ</t>
    </rPh>
    <rPh sb="6" eb="9">
      <t>エイギョウショ</t>
    </rPh>
    <phoneticPr fontId="5"/>
  </si>
  <si>
    <t>津久井水道営業所</t>
    <rPh sb="0" eb="3">
      <t>ツクイ</t>
    </rPh>
    <rPh sb="3" eb="5">
      <t>スイドウ</t>
    </rPh>
    <rPh sb="5" eb="8">
      <t>エイギョウショ</t>
    </rPh>
    <phoneticPr fontId="5"/>
  </si>
  <si>
    <t>鎌倉水道営業所</t>
    <rPh sb="0" eb="1">
      <t>カマ</t>
    </rPh>
    <rPh sb="1" eb="2">
      <t>クラ</t>
    </rPh>
    <rPh sb="2" eb="4">
      <t>スイドウ</t>
    </rPh>
    <rPh sb="4" eb="7">
      <t>エイギョウショ</t>
    </rPh>
    <phoneticPr fontId="5"/>
  </si>
  <si>
    <t>藤沢水道営業所</t>
    <rPh sb="0" eb="2">
      <t>フジサワ</t>
    </rPh>
    <rPh sb="2" eb="4">
      <t>スイドウ</t>
    </rPh>
    <rPh sb="4" eb="7">
      <t>エイギョウショ</t>
    </rPh>
    <phoneticPr fontId="5"/>
  </si>
  <si>
    <t>茅ケ崎水道営業所</t>
    <rPh sb="0" eb="3">
      <t>チガサキ</t>
    </rPh>
    <rPh sb="3" eb="5">
      <t>スイドウ</t>
    </rPh>
    <rPh sb="5" eb="8">
      <t>エイギョウショ</t>
    </rPh>
    <phoneticPr fontId="5"/>
  </si>
  <si>
    <t>平塚水道営業所</t>
    <rPh sb="0" eb="2">
      <t>ヒラツカ</t>
    </rPh>
    <rPh sb="2" eb="4">
      <t>スイドウ</t>
    </rPh>
    <rPh sb="4" eb="7">
      <t>エイギョウショ</t>
    </rPh>
    <phoneticPr fontId="5"/>
  </si>
  <si>
    <t>厚木水道営業所</t>
    <rPh sb="0" eb="2">
      <t>アツギ</t>
    </rPh>
    <rPh sb="2" eb="4">
      <t>スイドウ</t>
    </rPh>
    <rPh sb="4" eb="7">
      <t>エイギョウショ</t>
    </rPh>
    <phoneticPr fontId="5"/>
  </si>
  <si>
    <t>海老名水道営業所</t>
    <rPh sb="0" eb="3">
      <t>エビナ</t>
    </rPh>
    <rPh sb="3" eb="5">
      <t>スイドウ</t>
    </rPh>
    <rPh sb="5" eb="8">
      <t>エイギョウショ</t>
    </rPh>
    <phoneticPr fontId="5"/>
  </si>
  <si>
    <t>大和水道営業所</t>
    <rPh sb="0" eb="2">
      <t>ヤマト</t>
    </rPh>
    <rPh sb="2" eb="4">
      <t>スイドウ</t>
    </rPh>
    <rPh sb="4" eb="7">
      <t>エイギョウショ</t>
    </rPh>
    <phoneticPr fontId="5"/>
  </si>
  <si>
    <t>寒川浄水場</t>
    <rPh sb="0" eb="2">
      <t>サムカワ</t>
    </rPh>
    <rPh sb="2" eb="5">
      <t>ジョウスイジョウ</t>
    </rPh>
    <phoneticPr fontId="5"/>
  </si>
  <si>
    <t>谷ケ原浄水場</t>
    <rPh sb="0" eb="1">
      <t>タニ</t>
    </rPh>
    <rPh sb="2" eb="3">
      <t>ハラ</t>
    </rPh>
    <rPh sb="3" eb="6">
      <t>ジョウスイジョウ</t>
    </rPh>
    <phoneticPr fontId="5"/>
  </si>
  <si>
    <t>相模川水系ダム管理事務所</t>
    <rPh sb="0" eb="2">
      <t>サガミ</t>
    </rPh>
    <rPh sb="2" eb="3">
      <t>ガワ</t>
    </rPh>
    <rPh sb="3" eb="5">
      <t>スイケイ</t>
    </rPh>
    <rPh sb="7" eb="9">
      <t>カンリ</t>
    </rPh>
    <rPh sb="9" eb="11">
      <t>ジム</t>
    </rPh>
    <rPh sb="11" eb="12">
      <t>ショ</t>
    </rPh>
    <phoneticPr fontId="5"/>
  </si>
  <si>
    <t>酒匂川水系ダム管理事務所</t>
    <rPh sb="0" eb="2">
      <t>サカワ</t>
    </rPh>
    <rPh sb="2" eb="3">
      <t>ガワ</t>
    </rPh>
    <rPh sb="3" eb="5">
      <t>スイケイ</t>
    </rPh>
    <rPh sb="7" eb="9">
      <t>カンリ</t>
    </rPh>
    <rPh sb="9" eb="11">
      <t>ジム</t>
    </rPh>
    <rPh sb="11" eb="12">
      <t>ショ</t>
    </rPh>
    <phoneticPr fontId="5"/>
  </si>
  <si>
    <t>相模川発電管理事務所</t>
    <rPh sb="0" eb="2">
      <t>サガミ</t>
    </rPh>
    <rPh sb="2" eb="3">
      <t>ガワ</t>
    </rPh>
    <rPh sb="3" eb="5">
      <t>ハツデン</t>
    </rPh>
    <rPh sb="5" eb="7">
      <t>カンリ</t>
    </rPh>
    <rPh sb="7" eb="9">
      <t>ジム</t>
    </rPh>
    <rPh sb="9" eb="10">
      <t>ショ</t>
    </rPh>
    <phoneticPr fontId="5"/>
  </si>
  <si>
    <t>発電総合制御所</t>
    <rPh sb="0" eb="2">
      <t>ハツデン</t>
    </rPh>
    <rPh sb="2" eb="4">
      <t>ソウゴウ</t>
    </rPh>
    <rPh sb="4" eb="6">
      <t>セイギョ</t>
    </rPh>
    <rPh sb="6" eb="7">
      <t>ショ</t>
    </rPh>
    <phoneticPr fontId="5"/>
  </si>
  <si>
    <t>令和〇年度〇〇〇工事</t>
    <phoneticPr fontId="5"/>
  </si>
  <si>
    <t>別紙５</t>
    <rPh sb="0" eb="2">
      <t>ベッシ</t>
    </rPh>
    <phoneticPr fontId="5"/>
  </si>
  <si>
    <t>別紙１</t>
    <rPh sb="0" eb="2">
      <t>ベッシ</t>
    </rPh>
    <phoneticPr fontId="5"/>
  </si>
  <si>
    <t>週休２日制確保工事実施同意（不同意）届</t>
    <rPh sb="7" eb="9">
      <t>コウジ</t>
    </rPh>
    <phoneticPr fontId="5"/>
  </si>
  <si>
    <t>名　前</t>
    <rPh sb="0" eb="1">
      <t>ナ</t>
    </rPh>
    <rPh sb="2" eb="3">
      <t>マエ</t>
    </rPh>
    <phoneticPr fontId="5"/>
  </si>
  <si>
    <t>次のとおり週休２日制確保工事の実施について回答します。</t>
    <rPh sb="0" eb="1">
      <t>ツギ</t>
    </rPh>
    <rPh sb="12" eb="14">
      <t>コウジ</t>
    </rPh>
    <rPh sb="21" eb="23">
      <t>カイトウ</t>
    </rPh>
    <phoneticPr fontId="5"/>
  </si>
  <si>
    <t>週休２日の実施</t>
    <rPh sb="0" eb="2">
      <t>シュウキュウ</t>
    </rPh>
    <rPh sb="3" eb="4">
      <t>ニチ</t>
    </rPh>
    <rPh sb="5" eb="7">
      <t>ジッシ</t>
    </rPh>
    <phoneticPr fontId="5"/>
  </si>
  <si>
    <t>（注）２部作成し、各々保管する。</t>
    <phoneticPr fontId="5"/>
  </si>
  <si>
    <t>長　殿</t>
    <rPh sb="0" eb="1">
      <t>チョウ</t>
    </rPh>
    <rPh sb="2" eb="3">
      <t>ドノ</t>
    </rPh>
    <phoneticPr fontId="5"/>
  </si>
  <si>
    <t>○○株式会社</t>
    <phoneticPr fontId="5"/>
  </si>
  <si>
    <t>代表取締役　○○　××</t>
    <phoneticPr fontId="5"/>
  </si>
  <si>
    <t>○週休２日の実施</t>
    <rPh sb="1" eb="3">
      <t>シュウキュウ</t>
    </rPh>
    <rPh sb="4" eb="5">
      <t>ニチ</t>
    </rPh>
    <rPh sb="6" eb="8">
      <t>ジッシ</t>
    </rPh>
    <phoneticPr fontId="5"/>
  </si>
  <si>
    <t>同意します。（「完全週休２日」目標）</t>
    <rPh sb="0" eb="2">
      <t>ドウイ</t>
    </rPh>
    <rPh sb="8" eb="10">
      <t>カンゼン</t>
    </rPh>
    <rPh sb="10" eb="12">
      <t>シュウキュウ</t>
    </rPh>
    <rPh sb="13" eb="14">
      <t>ニチ</t>
    </rPh>
    <rPh sb="15" eb="17">
      <t>モクヒョウ</t>
    </rPh>
    <phoneticPr fontId="5"/>
  </si>
  <si>
    <t>同意します。（「月単位の週休２日」目標）</t>
    <rPh sb="0" eb="2">
      <t>ドウイ</t>
    </rPh>
    <rPh sb="8" eb="11">
      <t>ツキタンイ</t>
    </rPh>
    <rPh sb="12" eb="14">
      <t>シュウキュウ</t>
    </rPh>
    <rPh sb="15" eb="16">
      <t>ニチ</t>
    </rPh>
    <rPh sb="17" eb="19">
      <t>モクヒョウ</t>
    </rPh>
    <phoneticPr fontId="5"/>
  </si>
  <si>
    <t>同意しません。</t>
    <rPh sb="0" eb="2">
      <t>ドウイ</t>
    </rPh>
    <phoneticPr fontId="5"/>
  </si>
  <si>
    <t>○発注所属名</t>
    <rPh sb="1" eb="3">
      <t>ハッチュウ</t>
    </rPh>
    <rPh sb="3" eb="5">
      <t>ショゾク</t>
    </rPh>
    <rPh sb="5" eb="6">
      <t>メイ</t>
    </rPh>
    <phoneticPr fontId="5"/>
  </si>
  <si>
    <t>○○所</t>
    <rPh sb="2" eb="3">
      <t>ジョ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</si>
</sst>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4.5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5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0" borderId="11" xfId="0" applyNumberFormat="1" applyFont="1" applyBorder="1">
      <alignment vertical="center"/>
    </xf>
    <xf numFmtId="0" fontId="10" fillId="3" borderId="11" xfId="11" applyFont="1" applyFill="1" applyBorder="1" applyAlignment="1">
      <alignment horizontal="center" vertical="center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 applyProtection="1">
      <alignment vertical="center"/>
    </xf>
    <xf numFmtId="0" fontId="15" fillId="3" borderId="0" xfId="11" applyFont="1" applyFill="1" applyAlignment="1" applyProtection="1">
      <alignment horizontal="center" vertical="center"/>
    </xf>
    <xf numFmtId="0" fontId="0" fillId="3" borderId="0" xfId="0" applyFill="1" applyAlignment="1">
      <alignment horizontal="left" vertical="center"/>
    </xf>
    <xf numFmtId="0" fontId="21" fillId="3" borderId="0" xfId="11" applyFont="1" applyFill="1" applyAlignment="1">
      <alignment vertical="center"/>
    </xf>
    <xf numFmtId="0" fontId="21" fillId="3" borderId="1" xfId="11" applyFont="1" applyFill="1" applyBorder="1" applyAlignment="1">
      <alignment horizontal="center" vertical="center"/>
    </xf>
    <xf numFmtId="0" fontId="12" fillId="0" borderId="0" xfId="11" applyFont="1"/>
    <xf numFmtId="0" fontId="21" fillId="3" borderId="0" xfId="11" applyFont="1" applyFill="1" applyBorder="1" applyAlignment="1">
      <alignment horizontal="center" vertical="center"/>
    </xf>
    <xf numFmtId="0" fontId="21" fillId="3" borderId="0" xfId="11" applyFont="1" applyFill="1" applyAlignment="1">
      <alignment horizontal="center" vertical="center"/>
    </xf>
    <xf numFmtId="0" fontId="10" fillId="3" borderId="0" xfId="11" applyFont="1" applyFill="1" applyAlignment="1"/>
    <xf numFmtId="0" fontId="10" fillId="0" borderId="18" xfId="0" applyFont="1" applyFill="1" applyBorder="1" applyAlignment="1">
      <alignment horizontal="left" vertical="center"/>
    </xf>
    <xf numFmtId="0" fontId="10" fillId="4" borderId="10" xfId="11" applyFont="1" applyFill="1" applyBorder="1" applyAlignment="1" applyProtection="1">
      <alignment horizontal="right" vertical="center"/>
      <protection locked="0"/>
    </xf>
    <xf numFmtId="0" fontId="14" fillId="4" borderId="10" xfId="11" applyFont="1" applyFill="1" applyBorder="1" applyAlignment="1" applyProtection="1">
      <alignment horizontal="right" vertical="center"/>
      <protection locked="0"/>
    </xf>
    <xf numFmtId="0" fontId="15" fillId="4" borderId="10" xfId="11" applyFont="1" applyFill="1" applyBorder="1" applyAlignment="1" applyProtection="1">
      <alignment horizontal="right" vertical="center"/>
      <protection locked="0"/>
    </xf>
    <xf numFmtId="0" fontId="10" fillId="4" borderId="10" xfId="11" applyFont="1" applyFill="1" applyBorder="1" applyAlignment="1" applyProtection="1">
      <alignment horizontal="right" vertical="center" wrapText="1"/>
      <protection locked="0"/>
    </xf>
    <xf numFmtId="0" fontId="10" fillId="4" borderId="19" xfId="11" applyFont="1" applyFill="1" applyBorder="1" applyAlignment="1" applyProtection="1">
      <alignment horizontal="right" vertical="center"/>
      <protection locked="0"/>
    </xf>
    <xf numFmtId="0" fontId="14" fillId="4" borderId="19" xfId="11" applyFont="1" applyFill="1" applyBorder="1" applyAlignment="1" applyProtection="1">
      <alignment horizontal="right" vertical="center"/>
      <protection locked="0"/>
    </xf>
    <xf numFmtId="0" fontId="15" fillId="4" borderId="19" xfId="11" applyFont="1" applyFill="1" applyBorder="1" applyAlignment="1" applyProtection="1">
      <alignment horizontal="right" vertical="center"/>
      <protection locked="0"/>
    </xf>
    <xf numFmtId="0" fontId="10" fillId="4" borderId="19" xfId="11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Protection="1">
      <alignment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2" borderId="11" xfId="0" applyNumberFormat="1" applyFont="1" applyFill="1" applyBorder="1" applyProtection="1">
      <alignment vertical="center"/>
      <protection locked="0"/>
    </xf>
    <xf numFmtId="0" fontId="10" fillId="2" borderId="1" xfId="0" applyNumberFormat="1" applyFont="1" applyFill="1" applyBorder="1" applyProtection="1">
      <alignment vertical="center"/>
      <protection locked="0"/>
    </xf>
    <xf numFmtId="0" fontId="21" fillId="3" borderId="0" xfId="11" applyFont="1" applyFill="1" applyAlignment="1">
      <alignment horizontal="center" vertical="center"/>
    </xf>
    <xf numFmtId="178" fontId="10" fillId="4" borderId="0" xfId="11" applyNumberFormat="1" applyFont="1" applyFill="1" applyAlignment="1" applyProtection="1">
      <alignment horizontal="right"/>
      <protection locked="0"/>
    </xf>
    <xf numFmtId="0" fontId="14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4" borderId="0" xfId="11" applyFont="1" applyFill="1" applyAlignment="1" applyProtection="1">
      <alignment horizontal="left" vertical="center" wrapText="1"/>
      <protection locked="0"/>
    </xf>
    <xf numFmtId="0" fontId="10" fillId="3" borderId="1" xfId="11" applyFont="1" applyFill="1" applyBorder="1" applyAlignment="1">
      <alignment horizontal="center" vertical="center"/>
    </xf>
    <xf numFmtId="0" fontId="10" fillId="4" borderId="1" xfId="11" applyFont="1" applyFill="1" applyBorder="1" applyAlignment="1" applyProtection="1">
      <alignment horizontal="center" vertical="center"/>
      <protection locked="0"/>
    </xf>
    <xf numFmtId="0" fontId="10" fillId="3" borderId="16" xfId="11" applyFont="1" applyFill="1" applyBorder="1" applyAlignment="1">
      <alignment horizontal="right" vertical="center"/>
    </xf>
    <xf numFmtId="0" fontId="10" fillId="4" borderId="0" xfId="11" applyFont="1" applyFill="1" applyAlignment="1" applyProtection="1">
      <alignment horizontal="right"/>
      <protection locked="0"/>
    </xf>
    <xf numFmtId="0" fontId="10" fillId="3" borderId="0" xfId="11" applyFont="1" applyFill="1" applyAlignment="1">
      <alignment horizontal="center" vertical="center" wrapText="1"/>
    </xf>
    <xf numFmtId="0" fontId="10" fillId="4" borderId="1" xfId="11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4" fontId="10" fillId="4" borderId="0" xfId="0" applyNumberFormat="1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4" borderId="0" xfId="0" applyFont="1" applyFill="1" applyAlignment="1" applyProtection="1">
      <alignment horizontal="left" vertical="center"/>
      <protection locked="0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3" borderId="0" xfId="11" applyFont="1" applyFill="1" applyAlignment="1" applyProtection="1">
      <alignment horizontal="left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0" fontId="18" fillId="3" borderId="15" xfId="11" applyFont="1" applyFill="1" applyBorder="1" applyAlignment="1">
      <alignment horizontal="center" vertical="center"/>
    </xf>
    <xf numFmtId="0" fontId="18" fillId="3" borderId="16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178" fontId="12" fillId="4" borderId="0" xfId="11" applyNumberFormat="1" applyFont="1" applyFill="1" applyAlignment="1" applyProtection="1">
      <alignment horizontal="right"/>
      <protection locked="0"/>
    </xf>
    <xf numFmtId="0" fontId="20" fillId="3" borderId="0" xfId="11" applyFont="1" applyFill="1" applyAlignment="1">
      <alignment horizontal="left" wrapText="1"/>
    </xf>
    <xf numFmtId="0" fontId="20" fillId="3" borderId="18" xfId="11" applyFont="1" applyFill="1" applyBorder="1" applyAlignment="1">
      <alignment horizontal="left" wrapText="1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0" xfId="11" applyFont="1" applyFill="1" applyAlignment="1">
      <alignment horizontal="left"/>
    </xf>
    <xf numFmtId="0" fontId="20" fillId="3" borderId="1" xfId="1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16" fillId="0" borderId="20" xfId="1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  <xf numFmtId="0" fontId="16" fillId="0" borderId="14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687929</xdr:colOff>
      <xdr:row>8</xdr:row>
      <xdr:rowOff>229161</xdr:rowOff>
    </xdr:to>
    <xdr:sp macro="" textlink="">
      <xdr:nvSpPr>
        <xdr:cNvPr id="2" name="四角形吹き出し 1"/>
        <xdr:cNvSpPr/>
      </xdr:nvSpPr>
      <xdr:spPr>
        <a:xfrm>
          <a:off x="3784787" y="1709457"/>
          <a:ext cx="1735118" cy="832598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205740</xdr:colOff>
      <xdr:row>12</xdr:row>
      <xdr:rowOff>533400</xdr:rowOff>
    </xdr:from>
    <xdr:to>
      <xdr:col>7</xdr:col>
      <xdr:colOff>640080</xdr:colOff>
      <xdr:row>14</xdr:row>
      <xdr:rowOff>104775</xdr:rowOff>
    </xdr:to>
    <xdr:sp macro="" textlink="">
      <xdr:nvSpPr>
        <xdr:cNvPr id="3" name="四角形吹き出し 2"/>
        <xdr:cNvSpPr/>
      </xdr:nvSpPr>
      <xdr:spPr>
        <a:xfrm>
          <a:off x="4015740" y="4324350"/>
          <a:ext cx="1958340" cy="485775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  <xdr:twoCellAnchor>
    <xdr:from>
      <xdr:col>5</xdr:col>
      <xdr:colOff>28575</xdr:colOff>
      <xdr:row>15</xdr:row>
      <xdr:rowOff>133350</xdr:rowOff>
    </xdr:from>
    <xdr:to>
      <xdr:col>7</xdr:col>
      <xdr:colOff>723340</xdr:colOff>
      <xdr:row>18</xdr:row>
      <xdr:rowOff>280149</xdr:rowOff>
    </xdr:to>
    <xdr:sp macro="" textlink="">
      <xdr:nvSpPr>
        <xdr:cNvPr id="4" name="四角形吹き出し 3"/>
        <xdr:cNvSpPr/>
      </xdr:nvSpPr>
      <xdr:spPr>
        <a:xfrm>
          <a:off x="3838575" y="5124450"/>
          <a:ext cx="2218765" cy="1004049"/>
        </a:xfrm>
        <a:prstGeom prst="wedgeRectCallout">
          <a:avLst>
            <a:gd name="adj1" fmla="val 18652"/>
            <a:gd name="adj2" fmla="val 6413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6</xdr:col>
      <xdr:colOff>257175</xdr:colOff>
      <xdr:row>19</xdr:row>
      <xdr:rowOff>200025</xdr:rowOff>
    </xdr:from>
    <xdr:to>
      <xdr:col>7</xdr:col>
      <xdr:colOff>703169</xdr:colOff>
      <xdr:row>23</xdr:row>
      <xdr:rowOff>240367</xdr:rowOff>
    </xdr:to>
    <xdr:sp macro="" textlink="">
      <xdr:nvSpPr>
        <xdr:cNvPr id="5" name="円/楕円 5"/>
        <xdr:cNvSpPr>
          <a:spLocks noChangeAspect="1"/>
        </xdr:cNvSpPr>
      </xdr:nvSpPr>
      <xdr:spPr>
        <a:xfrm>
          <a:off x="4829175" y="6334125"/>
          <a:ext cx="1207994" cy="11833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134470</xdr:colOff>
      <xdr:row>7</xdr:row>
      <xdr:rowOff>224117</xdr:rowOff>
    </xdr:from>
    <xdr:to>
      <xdr:col>47</xdr:col>
      <xdr:colOff>349624</xdr:colOff>
      <xdr:row>11</xdr:row>
      <xdr:rowOff>129989</xdr:rowOff>
    </xdr:to>
    <xdr:sp macro="" textlink="">
      <xdr:nvSpPr>
        <xdr:cNvPr id="2" name="四角形吹き出し 1"/>
        <xdr:cNvSpPr/>
      </xdr:nvSpPr>
      <xdr:spPr>
        <a:xfrm>
          <a:off x="14863482" y="1577788"/>
          <a:ext cx="1882589" cy="838201"/>
        </a:xfrm>
        <a:prstGeom prst="wedgeRectCallout">
          <a:avLst>
            <a:gd name="adj1" fmla="val -22876"/>
            <a:gd name="adj2" fmla="val 7519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前月までの累計を入力してください。</a:t>
          </a:r>
        </a:p>
      </xdr:txBody>
    </xdr:sp>
    <xdr:clientData fPrintsWithSheet="0"/>
  </xdr:twoCellAnchor>
  <xdr:twoCellAnchor>
    <xdr:from>
      <xdr:col>34</xdr:col>
      <xdr:colOff>206188</xdr:colOff>
      <xdr:row>0</xdr:row>
      <xdr:rowOff>116541</xdr:rowOff>
    </xdr:from>
    <xdr:to>
      <xdr:col>42</xdr:col>
      <xdr:colOff>394447</xdr:colOff>
      <xdr:row>3</xdr:row>
      <xdr:rowOff>0</xdr:rowOff>
    </xdr:to>
    <xdr:sp macro="" textlink="">
      <xdr:nvSpPr>
        <xdr:cNvPr id="3" name="四角形吹き出し 2"/>
        <xdr:cNvSpPr/>
      </xdr:nvSpPr>
      <xdr:spPr>
        <a:xfrm>
          <a:off x="10954870" y="116541"/>
          <a:ext cx="3146612" cy="412377"/>
        </a:xfrm>
        <a:prstGeom prst="wedgeRectCallout">
          <a:avLst>
            <a:gd name="adj1" fmla="val -59363"/>
            <a:gd name="adj2" fmla="val -1671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当月の年月を入力してください。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699247</xdr:colOff>
      <xdr:row>0</xdr:row>
      <xdr:rowOff>17929</xdr:rowOff>
    </xdr:from>
    <xdr:to>
      <xdr:col>6</xdr:col>
      <xdr:colOff>116541</xdr:colOff>
      <xdr:row>2</xdr:row>
      <xdr:rowOff>174652</xdr:rowOff>
    </xdr:to>
    <xdr:sp macro="" textlink="">
      <xdr:nvSpPr>
        <xdr:cNvPr id="3" name="テキスト ボックス 2"/>
        <xdr:cNvSpPr txBox="1"/>
      </xdr:nvSpPr>
      <xdr:spPr>
        <a:xfrm>
          <a:off x="1586753" y="17929"/>
          <a:ext cx="2886635" cy="667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0</xdr:colOff>
      <xdr:row>4</xdr:row>
      <xdr:rowOff>134470</xdr:rowOff>
    </xdr:from>
    <xdr:to>
      <xdr:col>8</xdr:col>
      <xdr:colOff>89647</xdr:colOff>
      <xdr:row>8</xdr:row>
      <xdr:rowOff>112059</xdr:rowOff>
    </xdr:to>
    <xdr:sp macro="" textlink="">
      <xdr:nvSpPr>
        <xdr:cNvPr id="4" name="四角形吹き出し 3"/>
        <xdr:cNvSpPr/>
      </xdr:nvSpPr>
      <xdr:spPr>
        <a:xfrm>
          <a:off x="3926541" y="1075764"/>
          <a:ext cx="1891553" cy="838201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10</xdr:col>
      <xdr:colOff>1156447</xdr:colOff>
      <xdr:row>8</xdr:row>
      <xdr:rowOff>17930</xdr:rowOff>
    </xdr:from>
    <xdr:to>
      <xdr:col>14</xdr:col>
      <xdr:colOff>251011</xdr:colOff>
      <xdr:row>11</xdr:row>
      <xdr:rowOff>204397</xdr:rowOff>
    </xdr:to>
    <xdr:sp macro="" textlink="">
      <xdr:nvSpPr>
        <xdr:cNvPr id="5" name="四角形吹き出し 4"/>
        <xdr:cNvSpPr/>
      </xdr:nvSpPr>
      <xdr:spPr>
        <a:xfrm>
          <a:off x="7252447" y="1819836"/>
          <a:ext cx="3056964" cy="831926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4</xdr:col>
      <xdr:colOff>233082</xdr:colOff>
      <xdr:row>27</xdr:row>
      <xdr:rowOff>143436</xdr:rowOff>
    </xdr:from>
    <xdr:to>
      <xdr:col>8</xdr:col>
      <xdr:colOff>64096</xdr:colOff>
      <xdr:row>31</xdr:row>
      <xdr:rowOff>205738</xdr:rowOff>
    </xdr:to>
    <xdr:sp macro="" textlink="">
      <xdr:nvSpPr>
        <xdr:cNvPr id="6" name="四角形吹き出し 5"/>
        <xdr:cNvSpPr/>
      </xdr:nvSpPr>
      <xdr:spPr>
        <a:xfrm>
          <a:off x="3729317" y="6033248"/>
          <a:ext cx="2063226" cy="922914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6</xdr:col>
      <xdr:colOff>143436</xdr:colOff>
      <xdr:row>37</xdr:row>
      <xdr:rowOff>17929</xdr:rowOff>
    </xdr:from>
    <xdr:to>
      <xdr:col>7</xdr:col>
      <xdr:colOff>690282</xdr:colOff>
      <xdr:row>43</xdr:row>
      <xdr:rowOff>75751</xdr:rowOff>
    </xdr:to>
    <xdr:sp macro="" textlink="">
      <xdr:nvSpPr>
        <xdr:cNvPr id="7" name="円/楕円 5"/>
        <xdr:cNvSpPr>
          <a:spLocks noChangeAspect="1"/>
        </xdr:cNvSpPr>
      </xdr:nvSpPr>
      <xdr:spPr>
        <a:xfrm>
          <a:off x="4500283" y="8059270"/>
          <a:ext cx="1201270" cy="1196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1</xdr:col>
      <xdr:colOff>62753</xdr:colOff>
      <xdr:row>45</xdr:row>
      <xdr:rowOff>116542</xdr:rowOff>
    </xdr:from>
    <xdr:to>
      <xdr:col>8</xdr:col>
      <xdr:colOff>44824</xdr:colOff>
      <xdr:row>48</xdr:row>
      <xdr:rowOff>71079</xdr:rowOff>
    </xdr:to>
    <xdr:sp macro="" textlink="">
      <xdr:nvSpPr>
        <xdr:cNvPr id="8" name="四角形吹き出し 7"/>
        <xdr:cNvSpPr/>
      </xdr:nvSpPr>
      <xdr:spPr>
        <a:xfrm>
          <a:off x="950259" y="9628095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達成状況に応じて、「完全週休２日達成」、「月単位の週休２日達成」、「未達成」のどれかをプルダウンから選択してください。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1174377</xdr:colOff>
      <xdr:row>45</xdr:row>
      <xdr:rowOff>116542</xdr:rowOff>
    </xdr:from>
    <xdr:to>
      <xdr:col>16</xdr:col>
      <xdr:colOff>430307</xdr:colOff>
      <xdr:row>48</xdr:row>
      <xdr:rowOff>71079</xdr:rowOff>
    </xdr:to>
    <xdr:sp macro="" textlink="">
      <xdr:nvSpPr>
        <xdr:cNvPr id="9" name="四角形吹き出し 8"/>
        <xdr:cNvSpPr/>
      </xdr:nvSpPr>
      <xdr:spPr>
        <a:xfrm>
          <a:off x="7270377" y="9628095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12</xdr:col>
      <xdr:colOff>1165412</xdr:colOff>
      <xdr:row>34</xdr:row>
      <xdr:rowOff>179294</xdr:rowOff>
    </xdr:from>
    <xdr:to>
      <xdr:col>15</xdr:col>
      <xdr:colOff>98612</xdr:colOff>
      <xdr:row>39</xdr:row>
      <xdr:rowOff>110777</xdr:rowOff>
    </xdr:to>
    <xdr:sp macro="" textlink="">
      <xdr:nvSpPr>
        <xdr:cNvPr id="10" name="四角形吹き出し 9"/>
        <xdr:cNvSpPr/>
      </xdr:nvSpPr>
      <xdr:spPr>
        <a:xfrm>
          <a:off x="9242612" y="7575176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26894</xdr:colOff>
      <xdr:row>13</xdr:row>
      <xdr:rowOff>134470</xdr:rowOff>
    </xdr:from>
    <xdr:to>
      <xdr:col>6</xdr:col>
      <xdr:colOff>12999</xdr:colOff>
      <xdr:row>16</xdr:row>
      <xdr:rowOff>61474</xdr:rowOff>
    </xdr:to>
    <xdr:sp macro="" textlink="">
      <xdr:nvSpPr>
        <xdr:cNvPr id="11" name="四角形吹き出し 10"/>
        <xdr:cNvSpPr/>
      </xdr:nvSpPr>
      <xdr:spPr>
        <a:xfrm>
          <a:off x="2411506" y="3012141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="85" zoomScaleNormal="100" zoomScaleSheetLayoutView="85" workbookViewId="0">
      <selection activeCell="C16" sqref="C16:H19"/>
    </sheetView>
  </sheetViews>
  <sheetFormatPr defaultColWidth="9" defaultRowHeight="13.5"/>
  <cols>
    <col min="1" max="8" width="10" style="54" customWidth="1"/>
    <col min="9" max="16384" width="9" style="54"/>
  </cols>
  <sheetData>
    <row r="1" spans="1:14" ht="24" customHeight="1">
      <c r="A1" s="10"/>
      <c r="B1" s="52"/>
      <c r="C1" s="52"/>
      <c r="D1" s="52"/>
      <c r="E1" s="52"/>
      <c r="F1" s="52"/>
      <c r="G1" s="52"/>
      <c r="H1" s="53" t="s">
        <v>102</v>
      </c>
    </row>
    <row r="2" spans="1:14" ht="23.1" customHeight="1">
      <c r="A2" s="10"/>
      <c r="B2" s="52"/>
      <c r="C2" s="52"/>
      <c r="D2" s="52"/>
      <c r="E2" s="52"/>
      <c r="F2" s="52"/>
      <c r="G2" s="52"/>
      <c r="H2" s="55"/>
    </row>
    <row r="3" spans="1:14" ht="23.1" customHeight="1">
      <c r="A3" s="71" t="s">
        <v>103</v>
      </c>
      <c r="B3" s="71"/>
      <c r="C3" s="71"/>
      <c r="D3" s="71"/>
      <c r="E3" s="71"/>
      <c r="F3" s="71"/>
      <c r="G3" s="71"/>
      <c r="H3" s="71"/>
      <c r="J3" s="51" t="s">
        <v>115</v>
      </c>
      <c r="N3" s="51" t="s">
        <v>111</v>
      </c>
    </row>
    <row r="4" spans="1:14" ht="23.1" customHeight="1">
      <c r="A4" s="56"/>
      <c r="B4" s="56"/>
      <c r="C4" s="56"/>
      <c r="D4" s="56"/>
      <c r="E4" s="56"/>
      <c r="F4" s="56"/>
      <c r="G4" s="56"/>
      <c r="H4" s="56"/>
      <c r="J4" s="51" t="s">
        <v>76</v>
      </c>
      <c r="N4" s="51" t="s">
        <v>112</v>
      </c>
    </row>
    <row r="5" spans="1:14" ht="23.1" customHeight="1">
      <c r="A5" s="10"/>
      <c r="B5" s="10"/>
      <c r="C5" s="10"/>
      <c r="D5" s="10"/>
      <c r="E5" s="10"/>
      <c r="F5" s="72" t="s">
        <v>32</v>
      </c>
      <c r="G5" s="72"/>
      <c r="H5" s="72"/>
      <c r="J5" s="51" t="s">
        <v>77</v>
      </c>
      <c r="N5" s="51" t="s">
        <v>113</v>
      </c>
    </row>
    <row r="6" spans="1:14" ht="23.1" customHeight="1">
      <c r="A6" s="73" t="str">
        <f>IF(OR(E9="",E12="",C16="",C20=0),"入力シートに必要事項を記入してください。","")</f>
        <v/>
      </c>
      <c r="B6" s="73"/>
      <c r="C6" s="73"/>
      <c r="D6" s="73"/>
      <c r="E6" s="73"/>
      <c r="F6" s="73"/>
      <c r="G6" s="73"/>
      <c r="H6" s="73"/>
      <c r="J6" s="51" t="s">
        <v>78</v>
      </c>
      <c r="N6" s="51" t="s">
        <v>114</v>
      </c>
    </row>
    <row r="7" spans="1:14" ht="23.1" customHeight="1">
      <c r="A7" s="79" t="s">
        <v>116</v>
      </c>
      <c r="B7" s="79"/>
      <c r="C7" s="57" t="s">
        <v>108</v>
      </c>
      <c r="E7" s="57"/>
      <c r="F7" s="57"/>
      <c r="G7" s="10"/>
      <c r="H7" s="10"/>
      <c r="J7" s="51" t="s">
        <v>79</v>
      </c>
    </row>
    <row r="8" spans="1:14" ht="23.1" customHeight="1">
      <c r="A8" s="10"/>
      <c r="B8" s="10"/>
      <c r="C8" s="10"/>
      <c r="D8" s="10"/>
      <c r="E8" s="10"/>
      <c r="F8" s="10"/>
      <c r="G8" s="10"/>
      <c r="H8" s="10"/>
      <c r="J8" s="51" t="s">
        <v>80</v>
      </c>
    </row>
    <row r="9" spans="1:14" ht="23.1" customHeight="1">
      <c r="A9" s="10"/>
      <c r="B9" s="10"/>
      <c r="C9" s="10"/>
      <c r="D9" s="74" t="s">
        <v>34</v>
      </c>
      <c r="E9" s="75" t="s">
        <v>66</v>
      </c>
      <c r="F9" s="75"/>
      <c r="G9" s="75"/>
      <c r="H9" s="75"/>
      <c r="J9" s="51" t="s">
        <v>81</v>
      </c>
    </row>
    <row r="10" spans="1:14" ht="23.1" customHeight="1">
      <c r="A10" s="10"/>
      <c r="B10" s="10"/>
      <c r="C10" s="10"/>
      <c r="D10" s="74"/>
      <c r="E10" s="75"/>
      <c r="F10" s="75"/>
      <c r="G10" s="75"/>
      <c r="H10" s="75"/>
      <c r="J10" s="51" t="s">
        <v>82</v>
      </c>
    </row>
    <row r="11" spans="1:14" ht="23.1" customHeight="1">
      <c r="A11" s="10"/>
      <c r="B11" s="10"/>
      <c r="C11" s="10"/>
      <c r="D11" s="74"/>
      <c r="E11" s="75"/>
      <c r="F11" s="75"/>
      <c r="G11" s="75"/>
      <c r="H11" s="75"/>
      <c r="J11" s="51" t="s">
        <v>83</v>
      </c>
    </row>
    <row r="12" spans="1:14" ht="50.1" customHeight="1">
      <c r="A12" s="10"/>
      <c r="B12" s="10"/>
      <c r="C12" s="10"/>
      <c r="D12" s="74" t="s">
        <v>104</v>
      </c>
      <c r="E12" s="75" t="s">
        <v>109</v>
      </c>
      <c r="F12" s="75"/>
      <c r="G12" s="75"/>
      <c r="H12" s="80"/>
      <c r="J12" s="51" t="s">
        <v>84</v>
      </c>
    </row>
    <row r="13" spans="1:14" ht="50.1" customHeight="1">
      <c r="A13" s="10"/>
      <c r="B13" s="10"/>
      <c r="C13" s="10"/>
      <c r="D13" s="74"/>
      <c r="E13" s="75" t="s">
        <v>110</v>
      </c>
      <c r="F13" s="75"/>
      <c r="G13" s="75"/>
      <c r="H13" s="74"/>
      <c r="J13" s="51" t="s">
        <v>85</v>
      </c>
    </row>
    <row r="14" spans="1:14" ht="23.1" customHeight="1">
      <c r="A14" s="10"/>
      <c r="B14" s="10"/>
      <c r="C14" s="10"/>
      <c r="D14" s="10"/>
      <c r="E14" s="10"/>
      <c r="F14" s="10"/>
      <c r="G14" s="10"/>
      <c r="H14" s="10"/>
      <c r="J14" s="51" t="s">
        <v>86</v>
      </c>
    </row>
    <row r="15" spans="1:14" ht="23.1" customHeight="1">
      <c r="A15" s="10" t="s">
        <v>105</v>
      </c>
      <c r="B15" s="10"/>
      <c r="C15" s="10"/>
      <c r="D15" s="10"/>
      <c r="E15" s="10"/>
      <c r="F15" s="10"/>
      <c r="G15" s="10"/>
      <c r="H15" s="10"/>
      <c r="J15" s="51" t="s">
        <v>87</v>
      </c>
    </row>
    <row r="16" spans="1:14" ht="23.1" customHeight="1">
      <c r="A16" s="76" t="s">
        <v>38</v>
      </c>
      <c r="B16" s="76"/>
      <c r="C16" s="81" t="s">
        <v>100</v>
      </c>
      <c r="D16" s="81"/>
      <c r="E16" s="81"/>
      <c r="F16" s="81"/>
      <c r="G16" s="81"/>
      <c r="H16" s="81"/>
      <c r="J16" s="51" t="s">
        <v>88</v>
      </c>
    </row>
    <row r="17" spans="1:10" ht="23.1" customHeight="1">
      <c r="A17" s="76"/>
      <c r="B17" s="76"/>
      <c r="C17" s="81"/>
      <c r="D17" s="81"/>
      <c r="E17" s="81"/>
      <c r="F17" s="81"/>
      <c r="G17" s="81"/>
      <c r="H17" s="81"/>
      <c r="J17" s="51" t="s">
        <v>89</v>
      </c>
    </row>
    <row r="18" spans="1:10" ht="23.1" customHeight="1">
      <c r="A18" s="76"/>
      <c r="B18" s="76"/>
      <c r="C18" s="81"/>
      <c r="D18" s="81"/>
      <c r="E18" s="81"/>
      <c r="F18" s="81"/>
      <c r="G18" s="81"/>
      <c r="H18" s="81"/>
      <c r="J18" s="51" t="s">
        <v>90</v>
      </c>
    </row>
    <row r="19" spans="1:10" ht="23.1" customHeight="1">
      <c r="A19" s="76"/>
      <c r="B19" s="76"/>
      <c r="C19" s="81"/>
      <c r="D19" s="81"/>
      <c r="E19" s="81"/>
      <c r="F19" s="81"/>
      <c r="G19" s="81"/>
      <c r="H19" s="81"/>
      <c r="J19" s="51" t="s">
        <v>91</v>
      </c>
    </row>
    <row r="20" spans="1:10" ht="23.1" customHeight="1">
      <c r="A20" s="76" t="s">
        <v>106</v>
      </c>
      <c r="B20" s="76"/>
      <c r="C20" s="77" t="s">
        <v>112</v>
      </c>
      <c r="D20" s="77"/>
      <c r="E20" s="77"/>
      <c r="F20" s="77"/>
      <c r="G20" s="77"/>
      <c r="H20" s="77"/>
      <c r="J20" s="51" t="s">
        <v>92</v>
      </c>
    </row>
    <row r="21" spans="1:10" ht="23.1" customHeight="1">
      <c r="A21" s="76"/>
      <c r="B21" s="76"/>
      <c r="C21" s="77"/>
      <c r="D21" s="77"/>
      <c r="E21" s="77"/>
      <c r="F21" s="77"/>
      <c r="G21" s="77"/>
      <c r="H21" s="77"/>
      <c r="J21" s="51" t="s">
        <v>93</v>
      </c>
    </row>
    <row r="22" spans="1:10" ht="23.1" customHeight="1">
      <c r="A22" s="76"/>
      <c r="B22" s="76"/>
      <c r="C22" s="77"/>
      <c r="D22" s="77"/>
      <c r="E22" s="77"/>
      <c r="F22" s="77"/>
      <c r="G22" s="77"/>
      <c r="H22" s="77"/>
      <c r="J22" s="51" t="s">
        <v>94</v>
      </c>
    </row>
    <row r="23" spans="1:10" ht="23.1" customHeight="1">
      <c r="A23" s="76"/>
      <c r="B23" s="76"/>
      <c r="C23" s="77"/>
      <c r="D23" s="77"/>
      <c r="E23" s="77"/>
      <c r="F23" s="77"/>
      <c r="G23" s="77"/>
      <c r="H23" s="77"/>
      <c r="J23" s="51" t="s">
        <v>95</v>
      </c>
    </row>
    <row r="24" spans="1:10" ht="23.1" customHeight="1">
      <c r="A24" s="78" t="s">
        <v>107</v>
      </c>
      <c r="B24" s="78"/>
      <c r="C24" s="78"/>
      <c r="D24" s="78"/>
      <c r="E24" s="78"/>
      <c r="F24" s="78"/>
      <c r="G24" s="78"/>
      <c r="H24" s="78"/>
      <c r="J24" s="51" t="s">
        <v>96</v>
      </c>
    </row>
    <row r="25" spans="1:10">
      <c r="J25" s="51" t="s">
        <v>97</v>
      </c>
    </row>
    <row r="26" spans="1:10">
      <c r="J26" s="51" t="s">
        <v>98</v>
      </c>
    </row>
    <row r="27" spans="1:10">
      <c r="J27" s="51" t="s">
        <v>99</v>
      </c>
    </row>
  </sheetData>
  <sheetProtection sheet="1" selectLockedCells="1"/>
  <mergeCells count="15">
    <mergeCell ref="A20:B23"/>
    <mergeCell ref="C20:H23"/>
    <mergeCell ref="A24:H24"/>
    <mergeCell ref="A7:B7"/>
    <mergeCell ref="D12:D13"/>
    <mergeCell ref="E12:G12"/>
    <mergeCell ref="H12:H13"/>
    <mergeCell ref="E13:G13"/>
    <mergeCell ref="A16:B19"/>
    <mergeCell ref="C16:H19"/>
    <mergeCell ref="A3:H3"/>
    <mergeCell ref="F5:H5"/>
    <mergeCell ref="A6:H6"/>
    <mergeCell ref="D9:D11"/>
    <mergeCell ref="E9:H11"/>
  </mergeCells>
  <phoneticPr fontId="5"/>
  <dataValidations count="2">
    <dataValidation type="list" allowBlank="1" showInputMessage="1" showErrorMessage="1" sqref="A7:B7">
      <formula1>$J$4:$J$27</formula1>
    </dataValidation>
    <dataValidation type="list" allowBlank="1" showInputMessage="1" showErrorMessage="1" sqref="C20:H23">
      <formula1>$N$4:$N$6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AY39"/>
  <sheetViews>
    <sheetView showGridLines="0" view="pageBreakPreview" zoomScale="85" zoomScaleNormal="85" zoomScaleSheetLayoutView="85" workbookViewId="0">
      <selection activeCell="Y18" sqref="Y18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customWidth="1"/>
    <col min="46" max="46" width="7.375" customWidth="1"/>
  </cols>
  <sheetData>
    <row r="1" spans="4:50" ht="14.25" thickBot="1"/>
    <row r="2" spans="4:50">
      <c r="L2" s="5" t="s">
        <v>22</v>
      </c>
      <c r="AE2" s="3" t="s">
        <v>14</v>
      </c>
      <c r="AF2" s="82">
        <v>2025</v>
      </c>
      <c r="AG2" s="83"/>
    </row>
    <row r="3" spans="4:50" ht="14.25" thickBot="1">
      <c r="AE3" s="4" t="s">
        <v>21</v>
      </c>
      <c r="AF3" s="84">
        <v>11</v>
      </c>
      <c r="AG3" s="85"/>
    </row>
    <row r="5" spans="4:50" ht="14.25" thickBot="1"/>
    <row r="6" spans="4:50" ht="24" customHeight="1" thickBot="1">
      <c r="D6" s="45" t="s">
        <v>58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86" t="s">
        <v>43</v>
      </c>
      <c r="AR6" s="87"/>
      <c r="AX6" s="51" t="s">
        <v>75</v>
      </c>
    </row>
    <row r="7" spans="4:50" ht="13.5" customHeight="1">
      <c r="N7" s="6"/>
      <c r="AX7" s="51" t="s">
        <v>76</v>
      </c>
    </row>
    <row r="8" spans="4:50" ht="18.75">
      <c r="D8" s="26" t="s">
        <v>12</v>
      </c>
      <c r="E8" s="88" t="str">
        <f>+【別紙１】!A7</f>
        <v>○○所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26"/>
      <c r="W8" s="26"/>
      <c r="X8" s="26" t="s">
        <v>52</v>
      </c>
      <c r="Y8" s="26"/>
      <c r="Z8" s="26"/>
      <c r="AA8" s="26"/>
      <c r="AB8" s="26"/>
      <c r="AC8" s="26"/>
      <c r="AD8" s="90">
        <v>45599</v>
      </c>
      <c r="AE8" s="91"/>
      <c r="AF8" s="91"/>
      <c r="AG8" s="91"/>
      <c r="AH8" s="91"/>
      <c r="AI8" s="91"/>
      <c r="AJ8" s="91"/>
      <c r="AK8" s="89" t="s">
        <v>51</v>
      </c>
      <c r="AL8" s="89"/>
      <c r="AM8" s="90">
        <v>45352</v>
      </c>
      <c r="AN8" s="90"/>
      <c r="AO8" s="90"/>
      <c r="AP8" s="90"/>
      <c r="AQ8" s="34"/>
      <c r="AR8" s="33"/>
      <c r="AS8" s="1"/>
      <c r="AT8" s="1"/>
      <c r="AX8" s="51" t="s">
        <v>77</v>
      </c>
    </row>
    <row r="9" spans="4:50" ht="18.75">
      <c r="D9" s="26" t="s">
        <v>13</v>
      </c>
      <c r="E9" s="88" t="str">
        <f>+【別紙１】!C16</f>
        <v>令和〇年度〇〇〇工事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26"/>
      <c r="W9" s="26"/>
      <c r="X9" s="26" t="s">
        <v>46</v>
      </c>
      <c r="Y9" s="26"/>
      <c r="Z9" s="26"/>
      <c r="AA9" s="26"/>
      <c r="AB9" s="26"/>
      <c r="AC9" s="26"/>
      <c r="AD9" s="104" t="s">
        <v>53</v>
      </c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33"/>
      <c r="AR9" s="33"/>
      <c r="AS9" s="1"/>
      <c r="AT9" s="1"/>
      <c r="AX9" s="51" t="s">
        <v>78</v>
      </c>
    </row>
    <row r="10" spans="4:50" ht="18.75">
      <c r="D10" s="26" t="s">
        <v>49</v>
      </c>
      <c r="E10" s="104" t="s">
        <v>65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26"/>
      <c r="W10" s="26"/>
      <c r="X10" s="26" t="s">
        <v>47</v>
      </c>
      <c r="Y10" s="26"/>
      <c r="Z10" s="26"/>
      <c r="AA10" s="26"/>
      <c r="AB10" s="26"/>
      <c r="AC10" s="26"/>
      <c r="AD10" s="104" t="s">
        <v>54</v>
      </c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33"/>
      <c r="AR10" s="33"/>
      <c r="AS10" s="1"/>
      <c r="AT10" s="1"/>
      <c r="AX10" s="51" t="s">
        <v>79</v>
      </c>
    </row>
    <row r="11" spans="4:50" ht="18.75">
      <c r="D11" s="26" t="s">
        <v>50</v>
      </c>
      <c r="E11" s="90">
        <v>45566</v>
      </c>
      <c r="F11" s="91"/>
      <c r="G11" s="91"/>
      <c r="H11" s="89" t="s">
        <v>51</v>
      </c>
      <c r="I11" s="89"/>
      <c r="J11" s="89"/>
      <c r="K11" s="89"/>
      <c r="L11" s="89"/>
      <c r="M11" s="89"/>
      <c r="N11" s="90">
        <v>45747</v>
      </c>
      <c r="O11" s="91"/>
      <c r="P11" s="91"/>
      <c r="Q11" s="91"/>
      <c r="R11" s="91"/>
      <c r="S11" s="91"/>
      <c r="T11" s="91"/>
      <c r="U11" s="91"/>
      <c r="V11" s="26"/>
      <c r="W11" s="26"/>
      <c r="X11" s="26" t="s">
        <v>48</v>
      </c>
      <c r="Y11" s="26"/>
      <c r="Z11" s="26"/>
      <c r="AA11" s="26"/>
      <c r="AB11" s="26"/>
      <c r="AC11" s="26"/>
      <c r="AD11" s="104" t="s">
        <v>55</v>
      </c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33"/>
      <c r="AR11" s="33"/>
      <c r="AS11" s="1"/>
      <c r="AT11" s="1"/>
      <c r="AX11" s="51" t="s">
        <v>80</v>
      </c>
    </row>
    <row r="12" spans="4:50" ht="18.75">
      <c r="D12" s="26" t="s">
        <v>71</v>
      </c>
      <c r="E12" s="103" t="str">
        <f>+【別紙１】!E12&amp;"　"&amp;【別紙１】!E13</f>
        <v>○○株式会社　代表取締役　○○　××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26"/>
      <c r="W12" s="26"/>
      <c r="X12" s="26"/>
      <c r="Y12" s="26"/>
      <c r="Z12" s="26"/>
      <c r="AA12" s="26"/>
      <c r="AB12" s="26"/>
      <c r="AC12" s="26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T12" s="2"/>
      <c r="AX12" s="51" t="s">
        <v>81</v>
      </c>
    </row>
    <row r="13" spans="4:50" ht="18.600000000000001" customHeight="1">
      <c r="D13" s="26" t="s">
        <v>45</v>
      </c>
      <c r="E13" s="58" t="str">
        <f>+【別紙１】!E9</f>
        <v>神奈川県〇〇市〇〇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7"/>
      <c r="AM13" s="27"/>
      <c r="AN13" s="27"/>
      <c r="AO13" s="26"/>
      <c r="AP13" s="26"/>
      <c r="AQ13" s="26"/>
      <c r="AR13" s="27"/>
      <c r="AT13" s="2"/>
      <c r="AX13" s="51" t="s">
        <v>82</v>
      </c>
    </row>
    <row r="14" spans="4:50" ht="14.25" thickBot="1">
      <c r="D14" s="96" t="s">
        <v>0</v>
      </c>
      <c r="E14" s="96" t="s">
        <v>1</v>
      </c>
      <c r="F14" s="97" t="str">
        <f>AF2&amp;"年"&amp;AF3&amp;"月　休日確保状況"</f>
        <v>2025年11月　休日確保状況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 t="s">
        <v>27</v>
      </c>
      <c r="AL14" s="109"/>
      <c r="AM14" s="109"/>
      <c r="AN14" s="110"/>
      <c r="AO14" s="98" t="s">
        <v>25</v>
      </c>
      <c r="AP14" s="109"/>
      <c r="AQ14" s="109"/>
      <c r="AR14" s="110"/>
      <c r="AS14" s="98" t="s">
        <v>26</v>
      </c>
      <c r="AT14" s="99"/>
      <c r="AX14" s="51" t="s">
        <v>83</v>
      </c>
    </row>
    <row r="15" spans="4:50" ht="18.75" customHeight="1">
      <c r="D15" s="96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101" t="s">
        <v>31</v>
      </c>
      <c r="AL15" s="101" t="s">
        <v>18</v>
      </c>
      <c r="AM15" s="102" t="s">
        <v>24</v>
      </c>
      <c r="AN15" s="111" t="s">
        <v>67</v>
      </c>
      <c r="AO15" s="100" t="s">
        <v>31</v>
      </c>
      <c r="AP15" s="101" t="s">
        <v>18</v>
      </c>
      <c r="AQ15" s="102" t="s">
        <v>24</v>
      </c>
      <c r="AR15" s="107" t="s">
        <v>67</v>
      </c>
      <c r="AS15" s="92" t="s">
        <v>31</v>
      </c>
      <c r="AT15" s="94" t="s">
        <v>18</v>
      </c>
      <c r="AV15" s="31" t="s">
        <v>23</v>
      </c>
      <c r="AX15" s="51" t="s">
        <v>84</v>
      </c>
    </row>
    <row r="16" spans="4:50">
      <c r="D16" s="96"/>
      <c r="E16" s="96"/>
      <c r="F16" s="28">
        <f>DATE(AF2,AF3,1)</f>
        <v>45962</v>
      </c>
      <c r="G16" s="28">
        <f>F16+1</f>
        <v>45963</v>
      </c>
      <c r="H16" s="28">
        <f t="shared" ref="H16:AG16" si="0">G16+1</f>
        <v>45964</v>
      </c>
      <c r="I16" s="28">
        <f t="shared" si="0"/>
        <v>45965</v>
      </c>
      <c r="J16" s="28">
        <f t="shared" si="0"/>
        <v>45966</v>
      </c>
      <c r="K16" s="28">
        <f t="shared" si="0"/>
        <v>45967</v>
      </c>
      <c r="L16" s="28">
        <f t="shared" si="0"/>
        <v>45968</v>
      </c>
      <c r="M16" s="28">
        <f t="shared" si="0"/>
        <v>45969</v>
      </c>
      <c r="N16" s="28">
        <f t="shared" si="0"/>
        <v>45970</v>
      </c>
      <c r="O16" s="28">
        <f t="shared" si="0"/>
        <v>45971</v>
      </c>
      <c r="P16" s="28">
        <f t="shared" si="0"/>
        <v>45972</v>
      </c>
      <c r="Q16" s="28">
        <f t="shared" si="0"/>
        <v>45973</v>
      </c>
      <c r="R16" s="28">
        <f t="shared" si="0"/>
        <v>45974</v>
      </c>
      <c r="S16" s="28">
        <f t="shared" si="0"/>
        <v>45975</v>
      </c>
      <c r="T16" s="28">
        <f t="shared" si="0"/>
        <v>45976</v>
      </c>
      <c r="U16" s="28">
        <f t="shared" si="0"/>
        <v>45977</v>
      </c>
      <c r="V16" s="28">
        <f t="shared" si="0"/>
        <v>45978</v>
      </c>
      <c r="W16" s="28">
        <f t="shared" si="0"/>
        <v>45979</v>
      </c>
      <c r="X16" s="28">
        <f t="shared" si="0"/>
        <v>45980</v>
      </c>
      <c r="Y16" s="28">
        <f t="shared" si="0"/>
        <v>45981</v>
      </c>
      <c r="Z16" s="28">
        <f t="shared" si="0"/>
        <v>45982</v>
      </c>
      <c r="AA16" s="28">
        <f t="shared" si="0"/>
        <v>45983</v>
      </c>
      <c r="AB16" s="28">
        <f t="shared" si="0"/>
        <v>45984</v>
      </c>
      <c r="AC16" s="28">
        <f t="shared" si="0"/>
        <v>45985</v>
      </c>
      <c r="AD16" s="28">
        <f t="shared" si="0"/>
        <v>45986</v>
      </c>
      <c r="AE16" s="28">
        <f t="shared" si="0"/>
        <v>45987</v>
      </c>
      <c r="AF16" s="28">
        <f t="shared" si="0"/>
        <v>45988</v>
      </c>
      <c r="AG16" s="28">
        <f t="shared" si="0"/>
        <v>45989</v>
      </c>
      <c r="AH16" s="28">
        <f>IF(AG16=EOMONTH($F$16,0),"",AG16+1)</f>
        <v>45990</v>
      </c>
      <c r="AI16" s="28">
        <f>IF(OR(AH16="",AH16=EOMONTH($F$16,0)),"",AH16+1)</f>
        <v>45991</v>
      </c>
      <c r="AJ16" s="28" t="str">
        <f>IF(OR(AI16="",AI16=EOMONTH($F$16,0)),"",AI16+1)</f>
        <v/>
      </c>
      <c r="AK16" s="96"/>
      <c r="AL16" s="96"/>
      <c r="AM16" s="102"/>
      <c r="AN16" s="112"/>
      <c r="AO16" s="99"/>
      <c r="AP16" s="96"/>
      <c r="AQ16" s="102"/>
      <c r="AR16" s="108"/>
      <c r="AS16" s="93"/>
      <c r="AT16" s="95"/>
      <c r="AV16" s="32" t="s">
        <v>16</v>
      </c>
      <c r="AX16" s="51" t="s">
        <v>85</v>
      </c>
    </row>
    <row r="17" spans="3:51" ht="21" customHeight="1">
      <c r="D17" s="67" t="s">
        <v>2</v>
      </c>
      <c r="E17" s="67" t="s">
        <v>3</v>
      </c>
      <c r="F17" s="68" t="s">
        <v>15</v>
      </c>
      <c r="G17" s="68" t="s">
        <v>15</v>
      </c>
      <c r="H17" s="68"/>
      <c r="I17" s="68" t="s">
        <v>17</v>
      </c>
      <c r="J17" s="68" t="s">
        <v>17</v>
      </c>
      <c r="K17" s="68" t="s">
        <v>15</v>
      </c>
      <c r="L17" s="68"/>
      <c r="M17" s="68"/>
      <c r="N17" s="68"/>
      <c r="O17" s="68"/>
      <c r="P17" s="68" t="s">
        <v>17</v>
      </c>
      <c r="Q17" s="68"/>
      <c r="R17" s="68"/>
      <c r="S17" s="68"/>
      <c r="T17" s="68" t="s">
        <v>17</v>
      </c>
      <c r="U17" s="68"/>
      <c r="V17" s="68" t="s">
        <v>17</v>
      </c>
      <c r="W17" s="68" t="s">
        <v>17</v>
      </c>
      <c r="X17" s="68"/>
      <c r="Y17" s="68"/>
      <c r="Z17" s="68"/>
      <c r="AA17" s="68"/>
      <c r="AB17" s="68"/>
      <c r="AC17" s="68" t="s">
        <v>17</v>
      </c>
      <c r="AD17" s="68" t="s">
        <v>17</v>
      </c>
      <c r="AE17" s="68"/>
      <c r="AF17" s="68"/>
      <c r="AG17" s="68"/>
      <c r="AH17" s="68"/>
      <c r="AI17" s="68"/>
      <c r="AJ17" s="68" t="s">
        <v>15</v>
      </c>
      <c r="AK17" s="29">
        <f>SUM(COUNTIF(F17:AJ17,"休"),COUNTIF(F17:AJ17,""))</f>
        <v>27</v>
      </c>
      <c r="AL17" s="29">
        <f>COUNTIF(F17:AJ17,"休")</f>
        <v>8</v>
      </c>
      <c r="AM17" s="35">
        <f>AL17/AK17</f>
        <v>0.29629629629629628</v>
      </c>
      <c r="AN17" s="105">
        <f>AVERAGE(AM17:AM28)</f>
        <v>0.2928513285656143</v>
      </c>
      <c r="AO17" s="36">
        <f>AK17+AS17</f>
        <v>27</v>
      </c>
      <c r="AP17" s="30">
        <f t="shared" ref="AP17:AP28" si="1">AL17+AT17</f>
        <v>8</v>
      </c>
      <c r="AQ17" s="35">
        <f>AP17/AO17</f>
        <v>0.29629629629629628</v>
      </c>
      <c r="AR17" s="105">
        <f>AVERAGE(AQ17:AQ28)</f>
        <v>0.2928513285656143</v>
      </c>
      <c r="AS17" s="69"/>
      <c r="AT17" s="70"/>
      <c r="AV17" s="31" t="s">
        <v>17</v>
      </c>
      <c r="AX17" s="51" t="s">
        <v>86</v>
      </c>
    </row>
    <row r="18" spans="3:51" ht="21" customHeight="1">
      <c r="D18" s="67"/>
      <c r="E18" s="67" t="s">
        <v>4</v>
      </c>
      <c r="F18" s="68" t="s">
        <v>15</v>
      </c>
      <c r="G18" s="68" t="s">
        <v>15</v>
      </c>
      <c r="H18" s="68"/>
      <c r="I18" s="68"/>
      <c r="J18" s="68" t="s">
        <v>17</v>
      </c>
      <c r="K18" s="68"/>
      <c r="L18" s="68"/>
      <c r="M18" s="68"/>
      <c r="N18" s="68"/>
      <c r="O18" s="68"/>
      <c r="P18" s="68" t="s">
        <v>17</v>
      </c>
      <c r="Q18" s="68" t="s">
        <v>17</v>
      </c>
      <c r="R18" s="68" t="s">
        <v>17</v>
      </c>
      <c r="S18" s="68"/>
      <c r="T18" s="68"/>
      <c r="U18" s="68"/>
      <c r="V18" s="68"/>
      <c r="W18" s="68"/>
      <c r="X18" s="68" t="s">
        <v>17</v>
      </c>
      <c r="Y18" s="68" t="s">
        <v>17</v>
      </c>
      <c r="Z18" s="68"/>
      <c r="AA18" s="68"/>
      <c r="AB18" s="68"/>
      <c r="AC18" s="68"/>
      <c r="AD18" s="68"/>
      <c r="AE18" s="68" t="s">
        <v>17</v>
      </c>
      <c r="AF18" s="68"/>
      <c r="AG18" s="68"/>
      <c r="AH18" s="68"/>
      <c r="AI18" s="68"/>
      <c r="AJ18" s="68" t="s">
        <v>15</v>
      </c>
      <c r="AK18" s="29">
        <f t="shared" ref="AK18:AK28" si="2">SUM(COUNTIF(F18:AJ18,"休"),COUNTIF(F18:AJ18,""))</f>
        <v>28</v>
      </c>
      <c r="AL18" s="29">
        <f t="shared" ref="AL18:AL28" si="3">COUNTIF(F18:AJ18,"休")</f>
        <v>7</v>
      </c>
      <c r="AM18" s="35">
        <f t="shared" ref="AM18:AM25" si="4">AL18/AK18</f>
        <v>0.25</v>
      </c>
      <c r="AN18" s="105"/>
      <c r="AO18" s="36">
        <f t="shared" ref="AO18:AO28" si="5">AK18+AS18</f>
        <v>28</v>
      </c>
      <c r="AP18" s="30">
        <f t="shared" si="1"/>
        <v>7</v>
      </c>
      <c r="AQ18" s="35">
        <f t="shared" ref="AQ18:AQ25" si="6">AP18/AO18</f>
        <v>0.25</v>
      </c>
      <c r="AR18" s="105"/>
      <c r="AS18" s="69"/>
      <c r="AT18" s="70"/>
      <c r="AW18" ph="1"/>
      <c r="AX18" s="51" t="s">
        <v>87</v>
      </c>
      <c r="AY18" ph="1"/>
    </row>
    <row r="19" spans="3:51" ht="21" customHeight="1">
      <c r="D19" s="67"/>
      <c r="E19" s="67" t="s">
        <v>5</v>
      </c>
      <c r="F19" s="68" t="s">
        <v>15</v>
      </c>
      <c r="G19" s="68" t="s">
        <v>15</v>
      </c>
      <c r="H19" s="68"/>
      <c r="I19" s="68"/>
      <c r="J19" s="68"/>
      <c r="K19" s="68" t="s">
        <v>17</v>
      </c>
      <c r="L19" s="68" t="s">
        <v>17</v>
      </c>
      <c r="M19" s="68"/>
      <c r="N19" s="68"/>
      <c r="O19" s="68"/>
      <c r="P19" s="68"/>
      <c r="Q19" s="68"/>
      <c r="R19" s="68" t="s">
        <v>17</v>
      </c>
      <c r="S19" s="68" t="s">
        <v>17</v>
      </c>
      <c r="T19" s="68"/>
      <c r="U19" s="68"/>
      <c r="V19" s="68"/>
      <c r="W19" s="68"/>
      <c r="X19" s="68"/>
      <c r="Y19" s="68" t="s">
        <v>17</v>
      </c>
      <c r="Z19" s="68"/>
      <c r="AA19" s="68"/>
      <c r="AB19" s="68"/>
      <c r="AC19" s="68"/>
      <c r="AD19" s="68" t="s">
        <v>17</v>
      </c>
      <c r="AE19" s="68" t="s">
        <v>17</v>
      </c>
      <c r="AF19" s="68" t="s">
        <v>17</v>
      </c>
      <c r="AG19" s="68"/>
      <c r="AH19" s="68"/>
      <c r="AI19" s="68"/>
      <c r="AJ19" s="68" t="s">
        <v>15</v>
      </c>
      <c r="AK19" s="29">
        <f t="shared" si="2"/>
        <v>28</v>
      </c>
      <c r="AL19" s="29">
        <f t="shared" si="3"/>
        <v>8</v>
      </c>
      <c r="AM19" s="35">
        <f t="shared" si="4"/>
        <v>0.2857142857142857</v>
      </c>
      <c r="AN19" s="105"/>
      <c r="AO19" s="36">
        <f t="shared" si="5"/>
        <v>28</v>
      </c>
      <c r="AP19" s="30">
        <f t="shared" si="1"/>
        <v>8</v>
      </c>
      <c r="AQ19" s="35">
        <f t="shared" si="6"/>
        <v>0.2857142857142857</v>
      </c>
      <c r="AR19" s="105"/>
      <c r="AS19" s="69"/>
      <c r="AT19" s="70"/>
      <c r="AW19" ph="1"/>
      <c r="AX19" s="51" t="s">
        <v>88</v>
      </c>
      <c r="AY19" ph="1"/>
    </row>
    <row r="20" spans="3:51" ht="21" customHeight="1">
      <c r="D20" s="67"/>
      <c r="E20" s="67"/>
      <c r="F20" s="68" t="s">
        <v>15</v>
      </c>
      <c r="G20" s="68" t="s">
        <v>15</v>
      </c>
      <c r="H20" s="68" t="s">
        <v>15</v>
      </c>
      <c r="I20" s="68" t="s">
        <v>15</v>
      </c>
      <c r="J20" s="68" t="s">
        <v>15</v>
      </c>
      <c r="K20" s="68" t="s">
        <v>15</v>
      </c>
      <c r="L20" s="68" t="s">
        <v>15</v>
      </c>
      <c r="M20" s="68" t="s">
        <v>15</v>
      </c>
      <c r="N20" s="68" t="s">
        <v>15</v>
      </c>
      <c r="O20" s="68" t="s">
        <v>15</v>
      </c>
      <c r="P20" s="68" t="s">
        <v>15</v>
      </c>
      <c r="Q20" s="68" t="s">
        <v>15</v>
      </c>
      <c r="R20" s="68" t="s">
        <v>15</v>
      </c>
      <c r="S20" s="68" t="s">
        <v>15</v>
      </c>
      <c r="T20" s="68" t="s">
        <v>15</v>
      </c>
      <c r="U20" s="68" t="s">
        <v>15</v>
      </c>
      <c r="V20" s="68" t="s">
        <v>15</v>
      </c>
      <c r="W20" s="68" t="s">
        <v>15</v>
      </c>
      <c r="X20" s="68" t="s">
        <v>15</v>
      </c>
      <c r="Y20" s="68" t="s">
        <v>15</v>
      </c>
      <c r="Z20" s="68" t="s">
        <v>15</v>
      </c>
      <c r="AA20" s="68" t="s">
        <v>15</v>
      </c>
      <c r="AB20" s="68" t="s">
        <v>15</v>
      </c>
      <c r="AC20" s="68" t="s">
        <v>15</v>
      </c>
      <c r="AD20" s="68" t="s">
        <v>15</v>
      </c>
      <c r="AE20" s="68" t="s">
        <v>15</v>
      </c>
      <c r="AF20" s="68" t="s">
        <v>15</v>
      </c>
      <c r="AG20" s="68" t="s">
        <v>15</v>
      </c>
      <c r="AH20" s="68" t="s">
        <v>15</v>
      </c>
      <c r="AI20" s="68" t="s">
        <v>15</v>
      </c>
      <c r="AJ20" s="68" t="s">
        <v>15</v>
      </c>
      <c r="AK20" s="29">
        <f t="shared" si="2"/>
        <v>0</v>
      </c>
      <c r="AL20" s="29">
        <f t="shared" si="3"/>
        <v>0</v>
      </c>
      <c r="AM20" s="35"/>
      <c r="AN20" s="105"/>
      <c r="AO20" s="36">
        <f t="shared" si="5"/>
        <v>0</v>
      </c>
      <c r="AP20" s="30">
        <f t="shared" si="1"/>
        <v>0</v>
      </c>
      <c r="AQ20" s="35"/>
      <c r="AR20" s="105"/>
      <c r="AS20" s="69"/>
      <c r="AT20" s="70"/>
      <c r="AW20" ph="1"/>
      <c r="AX20" s="51" t="s">
        <v>89</v>
      </c>
      <c r="AY20" ph="1"/>
    </row>
    <row r="21" spans="3:51" ht="21" customHeight="1">
      <c r="D21" s="67" t="s">
        <v>6</v>
      </c>
      <c r="E21" s="67" t="s">
        <v>7</v>
      </c>
      <c r="F21" s="68" t="s">
        <v>15</v>
      </c>
      <c r="G21" s="68" t="s">
        <v>15</v>
      </c>
      <c r="H21" s="68" t="s">
        <v>15</v>
      </c>
      <c r="I21" s="68" t="s">
        <v>15</v>
      </c>
      <c r="J21" s="68"/>
      <c r="K21" s="68"/>
      <c r="L21" s="68" t="s">
        <v>17</v>
      </c>
      <c r="M21" s="68" t="s">
        <v>17</v>
      </c>
      <c r="N21" s="68"/>
      <c r="O21" s="68"/>
      <c r="P21" s="68"/>
      <c r="Q21" s="68"/>
      <c r="R21" s="68"/>
      <c r="S21" s="68" t="s">
        <v>17</v>
      </c>
      <c r="T21" s="68" t="s">
        <v>17</v>
      </c>
      <c r="U21" s="68"/>
      <c r="V21" s="68"/>
      <c r="W21" s="68"/>
      <c r="X21" s="68"/>
      <c r="Y21" s="68"/>
      <c r="Z21" s="68" t="s">
        <v>17</v>
      </c>
      <c r="AA21" s="68" t="s">
        <v>17</v>
      </c>
      <c r="AB21" s="68"/>
      <c r="AC21" s="68"/>
      <c r="AD21" s="68"/>
      <c r="AE21" s="68"/>
      <c r="AF21" s="68"/>
      <c r="AG21" s="68" t="s">
        <v>17</v>
      </c>
      <c r="AH21" s="68" t="s">
        <v>17</v>
      </c>
      <c r="AI21" s="68"/>
      <c r="AJ21" s="68" t="s">
        <v>15</v>
      </c>
      <c r="AK21" s="29">
        <f>SUM(COUNTIF(F21:AJ21,"休"),COUNTIF(F21:AJ21,""))</f>
        <v>26</v>
      </c>
      <c r="AL21" s="29">
        <f t="shared" si="3"/>
        <v>8</v>
      </c>
      <c r="AM21" s="35">
        <f t="shared" si="4"/>
        <v>0.30769230769230771</v>
      </c>
      <c r="AN21" s="105"/>
      <c r="AO21" s="36">
        <f t="shared" si="5"/>
        <v>26</v>
      </c>
      <c r="AP21" s="30">
        <f t="shared" si="1"/>
        <v>8</v>
      </c>
      <c r="AQ21" s="35">
        <f t="shared" si="6"/>
        <v>0.30769230769230771</v>
      </c>
      <c r="AR21" s="105"/>
      <c r="AS21" s="69"/>
      <c r="AT21" s="70"/>
      <c r="AW21" ph="1"/>
      <c r="AX21" s="51" t="s">
        <v>90</v>
      </c>
      <c r="AY21" ph="1"/>
    </row>
    <row r="22" spans="3:51" ht="21" customHeight="1">
      <c r="D22" s="67"/>
      <c r="E22" s="67" t="s">
        <v>8</v>
      </c>
      <c r="F22" s="68" t="s">
        <v>15</v>
      </c>
      <c r="G22" s="68" t="s">
        <v>15</v>
      </c>
      <c r="H22" s="68" t="s">
        <v>15</v>
      </c>
      <c r="I22" s="68" t="s">
        <v>15</v>
      </c>
      <c r="J22" s="68"/>
      <c r="K22" s="68"/>
      <c r="L22" s="68"/>
      <c r="M22" s="68"/>
      <c r="N22" s="68" t="s">
        <v>17</v>
      </c>
      <c r="O22" s="68" t="s">
        <v>17</v>
      </c>
      <c r="P22" s="68"/>
      <c r="Q22" s="68"/>
      <c r="R22" s="68"/>
      <c r="S22" s="68"/>
      <c r="T22" s="68"/>
      <c r="U22" s="68" t="s">
        <v>17</v>
      </c>
      <c r="V22" s="68" t="s">
        <v>17</v>
      </c>
      <c r="W22" s="68"/>
      <c r="X22" s="68"/>
      <c r="Y22" s="68"/>
      <c r="Z22" s="68"/>
      <c r="AA22" s="68"/>
      <c r="AB22" s="68" t="s">
        <v>17</v>
      </c>
      <c r="AC22" s="68" t="s">
        <v>17</v>
      </c>
      <c r="AD22" s="68"/>
      <c r="AE22" s="68"/>
      <c r="AF22" s="68"/>
      <c r="AG22" s="68"/>
      <c r="AH22" s="68"/>
      <c r="AI22" s="68" t="s">
        <v>17</v>
      </c>
      <c r="AJ22" s="68" t="s">
        <v>15</v>
      </c>
      <c r="AK22" s="29">
        <f t="shared" si="2"/>
        <v>26</v>
      </c>
      <c r="AL22" s="29">
        <f t="shared" si="3"/>
        <v>7</v>
      </c>
      <c r="AM22" s="35">
        <f t="shared" si="4"/>
        <v>0.26923076923076922</v>
      </c>
      <c r="AN22" s="105"/>
      <c r="AO22" s="36">
        <f t="shared" si="5"/>
        <v>26</v>
      </c>
      <c r="AP22" s="30">
        <f t="shared" si="1"/>
        <v>7</v>
      </c>
      <c r="AQ22" s="35">
        <f t="shared" si="6"/>
        <v>0.26923076923076922</v>
      </c>
      <c r="AR22" s="105"/>
      <c r="AS22" s="69"/>
      <c r="AT22" s="70"/>
      <c r="AW22" ph="1"/>
      <c r="AX22" s="51" t="s">
        <v>91</v>
      </c>
      <c r="AY22" ph="1"/>
    </row>
    <row r="23" spans="3:51" ht="21" customHeight="1">
      <c r="D23" s="67"/>
      <c r="E23" s="67" t="s">
        <v>9</v>
      </c>
      <c r="F23" s="68" t="s">
        <v>15</v>
      </c>
      <c r="G23" s="68" t="s">
        <v>15</v>
      </c>
      <c r="H23" s="68" t="s">
        <v>15</v>
      </c>
      <c r="I23" s="68" t="s">
        <v>15</v>
      </c>
      <c r="J23" s="68" t="s">
        <v>17</v>
      </c>
      <c r="K23" s="68" t="s">
        <v>17</v>
      </c>
      <c r="L23" s="68"/>
      <c r="M23" s="68"/>
      <c r="N23" s="68"/>
      <c r="O23" s="68"/>
      <c r="P23" s="68" t="s">
        <v>17</v>
      </c>
      <c r="Q23" s="68" t="s">
        <v>17</v>
      </c>
      <c r="R23" s="68"/>
      <c r="S23" s="68"/>
      <c r="T23" s="68"/>
      <c r="U23" s="68"/>
      <c r="V23" s="68"/>
      <c r="W23" s="68" t="s">
        <v>17</v>
      </c>
      <c r="X23" s="68" t="s">
        <v>17</v>
      </c>
      <c r="Y23" s="68"/>
      <c r="Z23" s="68"/>
      <c r="AA23" s="68"/>
      <c r="AB23" s="68"/>
      <c r="AC23" s="68"/>
      <c r="AD23" s="68" t="s">
        <v>17</v>
      </c>
      <c r="AE23" s="68" t="s">
        <v>17</v>
      </c>
      <c r="AF23" s="68"/>
      <c r="AG23" s="68"/>
      <c r="AH23" s="68"/>
      <c r="AI23" s="68"/>
      <c r="AJ23" s="68" t="s">
        <v>15</v>
      </c>
      <c r="AK23" s="29">
        <f t="shared" si="2"/>
        <v>26</v>
      </c>
      <c r="AL23" s="29">
        <f t="shared" si="3"/>
        <v>8</v>
      </c>
      <c r="AM23" s="35">
        <f t="shared" si="4"/>
        <v>0.30769230769230771</v>
      </c>
      <c r="AN23" s="105"/>
      <c r="AO23" s="36">
        <f t="shared" si="5"/>
        <v>26</v>
      </c>
      <c r="AP23" s="30">
        <f t="shared" si="1"/>
        <v>8</v>
      </c>
      <c r="AQ23" s="35">
        <f t="shared" si="6"/>
        <v>0.30769230769230771</v>
      </c>
      <c r="AR23" s="105"/>
      <c r="AS23" s="69"/>
      <c r="AT23" s="70"/>
      <c r="AW23" ph="1"/>
      <c r="AX23" s="51" t="s">
        <v>92</v>
      </c>
      <c r="AY23" ph="1"/>
    </row>
    <row r="24" spans="3:51" ht="21" customHeight="1">
      <c r="D24" s="67"/>
      <c r="E24" s="67"/>
      <c r="F24" s="68" t="s">
        <v>15</v>
      </c>
      <c r="G24" s="68" t="s">
        <v>15</v>
      </c>
      <c r="H24" s="68" t="s">
        <v>15</v>
      </c>
      <c r="I24" s="68" t="s">
        <v>15</v>
      </c>
      <c r="J24" s="68" t="s">
        <v>15</v>
      </c>
      <c r="K24" s="68" t="s">
        <v>15</v>
      </c>
      <c r="L24" s="68" t="s">
        <v>15</v>
      </c>
      <c r="M24" s="68" t="s">
        <v>15</v>
      </c>
      <c r="N24" s="68" t="s">
        <v>15</v>
      </c>
      <c r="O24" s="68" t="s">
        <v>15</v>
      </c>
      <c r="P24" s="68" t="s">
        <v>15</v>
      </c>
      <c r="Q24" s="68" t="s">
        <v>15</v>
      </c>
      <c r="R24" s="68" t="s">
        <v>15</v>
      </c>
      <c r="S24" s="68" t="s">
        <v>15</v>
      </c>
      <c r="T24" s="68" t="s">
        <v>15</v>
      </c>
      <c r="U24" s="68" t="s">
        <v>15</v>
      </c>
      <c r="V24" s="68" t="s">
        <v>15</v>
      </c>
      <c r="W24" s="68" t="s">
        <v>15</v>
      </c>
      <c r="X24" s="68" t="s">
        <v>15</v>
      </c>
      <c r="Y24" s="68" t="s">
        <v>15</v>
      </c>
      <c r="Z24" s="68" t="s">
        <v>15</v>
      </c>
      <c r="AA24" s="68" t="s">
        <v>15</v>
      </c>
      <c r="AB24" s="68" t="s">
        <v>15</v>
      </c>
      <c r="AC24" s="68" t="s">
        <v>15</v>
      </c>
      <c r="AD24" s="68" t="s">
        <v>15</v>
      </c>
      <c r="AE24" s="68" t="s">
        <v>15</v>
      </c>
      <c r="AF24" s="68" t="s">
        <v>15</v>
      </c>
      <c r="AG24" s="68" t="s">
        <v>15</v>
      </c>
      <c r="AH24" s="68" t="s">
        <v>15</v>
      </c>
      <c r="AI24" s="68" t="s">
        <v>15</v>
      </c>
      <c r="AJ24" s="68" t="s">
        <v>15</v>
      </c>
      <c r="AK24" s="29">
        <f t="shared" si="2"/>
        <v>0</v>
      </c>
      <c r="AL24" s="29">
        <f t="shared" si="3"/>
        <v>0</v>
      </c>
      <c r="AM24" s="35"/>
      <c r="AN24" s="105"/>
      <c r="AO24" s="36">
        <f t="shared" si="5"/>
        <v>0</v>
      </c>
      <c r="AP24" s="30">
        <f t="shared" si="1"/>
        <v>0</v>
      </c>
      <c r="AQ24" s="35"/>
      <c r="AR24" s="105"/>
      <c r="AS24" s="69"/>
      <c r="AT24" s="70"/>
      <c r="AW24" ph="1"/>
      <c r="AX24" s="51" t="s">
        <v>93</v>
      </c>
      <c r="AY24" ph="1"/>
    </row>
    <row r="25" spans="3:51" ht="21" customHeight="1">
      <c r="D25" s="67" t="s">
        <v>10</v>
      </c>
      <c r="E25" s="67" t="s">
        <v>11</v>
      </c>
      <c r="F25" s="68" t="s">
        <v>15</v>
      </c>
      <c r="G25" s="68" t="s">
        <v>15</v>
      </c>
      <c r="H25" s="68" t="s">
        <v>15</v>
      </c>
      <c r="I25" s="68" t="s">
        <v>15</v>
      </c>
      <c r="J25" s="68" t="s">
        <v>15</v>
      </c>
      <c r="K25" s="68" t="s">
        <v>15</v>
      </c>
      <c r="L25" s="68" t="s">
        <v>15</v>
      </c>
      <c r="M25" s="68" t="s">
        <v>15</v>
      </c>
      <c r="N25" s="68" t="s">
        <v>15</v>
      </c>
      <c r="O25" s="68" t="s">
        <v>15</v>
      </c>
      <c r="P25" s="68" t="s">
        <v>15</v>
      </c>
      <c r="Q25" s="68" t="s">
        <v>15</v>
      </c>
      <c r="R25" s="68"/>
      <c r="S25" s="68"/>
      <c r="T25" s="68"/>
      <c r="U25" s="68" t="s">
        <v>17</v>
      </c>
      <c r="V25" s="68"/>
      <c r="W25" s="68"/>
      <c r="X25" s="68"/>
      <c r="Y25" s="68" t="s">
        <v>17</v>
      </c>
      <c r="Z25" s="68"/>
      <c r="AA25" s="68"/>
      <c r="AB25" s="68"/>
      <c r="AC25" s="68" t="s">
        <v>17</v>
      </c>
      <c r="AD25" s="68" t="s">
        <v>17</v>
      </c>
      <c r="AE25" s="68"/>
      <c r="AF25" s="68"/>
      <c r="AG25" s="68" t="s">
        <v>17</v>
      </c>
      <c r="AH25" s="68"/>
      <c r="AI25" s="68" t="s">
        <v>17</v>
      </c>
      <c r="AJ25" s="68" t="s">
        <v>15</v>
      </c>
      <c r="AK25" s="29">
        <f t="shared" si="2"/>
        <v>18</v>
      </c>
      <c r="AL25" s="29">
        <f t="shared" si="3"/>
        <v>6</v>
      </c>
      <c r="AM25" s="35">
        <f t="shared" si="4"/>
        <v>0.33333333333333331</v>
      </c>
      <c r="AN25" s="105"/>
      <c r="AO25" s="36">
        <f t="shared" si="5"/>
        <v>18</v>
      </c>
      <c r="AP25" s="30">
        <f t="shared" si="1"/>
        <v>6</v>
      </c>
      <c r="AQ25" s="35">
        <f t="shared" si="6"/>
        <v>0.33333333333333331</v>
      </c>
      <c r="AR25" s="105"/>
      <c r="AS25" s="69"/>
      <c r="AT25" s="70"/>
      <c r="AW25" ph="1"/>
      <c r="AX25" s="51" t="s">
        <v>94</v>
      </c>
      <c r="AY25" ph="1"/>
    </row>
    <row r="26" spans="3:51" ht="21" customHeight="1">
      <c r="D26" s="67"/>
      <c r="E26" s="67"/>
      <c r="F26" s="68" t="s">
        <v>15</v>
      </c>
      <c r="G26" s="68" t="s">
        <v>15</v>
      </c>
      <c r="H26" s="68" t="s">
        <v>15</v>
      </c>
      <c r="I26" s="68" t="s">
        <v>15</v>
      </c>
      <c r="J26" s="68" t="s">
        <v>15</v>
      </c>
      <c r="K26" s="68" t="s">
        <v>15</v>
      </c>
      <c r="L26" s="68" t="s">
        <v>15</v>
      </c>
      <c r="M26" s="68" t="s">
        <v>15</v>
      </c>
      <c r="N26" s="68" t="s">
        <v>15</v>
      </c>
      <c r="O26" s="68" t="s">
        <v>15</v>
      </c>
      <c r="P26" s="68" t="s">
        <v>15</v>
      </c>
      <c r="Q26" s="68" t="s">
        <v>15</v>
      </c>
      <c r="R26" s="68" t="s">
        <v>15</v>
      </c>
      <c r="S26" s="68" t="s">
        <v>15</v>
      </c>
      <c r="T26" s="68" t="s">
        <v>15</v>
      </c>
      <c r="U26" s="68" t="s">
        <v>15</v>
      </c>
      <c r="V26" s="68" t="s">
        <v>15</v>
      </c>
      <c r="W26" s="68" t="s">
        <v>15</v>
      </c>
      <c r="X26" s="68" t="s">
        <v>15</v>
      </c>
      <c r="Y26" s="68" t="s">
        <v>15</v>
      </c>
      <c r="Z26" s="68" t="s">
        <v>15</v>
      </c>
      <c r="AA26" s="68" t="s">
        <v>15</v>
      </c>
      <c r="AB26" s="68" t="s">
        <v>15</v>
      </c>
      <c r="AC26" s="68" t="s">
        <v>15</v>
      </c>
      <c r="AD26" s="68" t="s">
        <v>15</v>
      </c>
      <c r="AE26" s="68" t="s">
        <v>15</v>
      </c>
      <c r="AF26" s="68" t="s">
        <v>15</v>
      </c>
      <c r="AG26" s="68" t="s">
        <v>15</v>
      </c>
      <c r="AH26" s="68" t="s">
        <v>15</v>
      </c>
      <c r="AI26" s="68" t="s">
        <v>15</v>
      </c>
      <c r="AJ26" s="68" t="s">
        <v>15</v>
      </c>
      <c r="AK26" s="29">
        <f t="shared" si="2"/>
        <v>0</v>
      </c>
      <c r="AL26" s="29">
        <f t="shared" si="3"/>
        <v>0</v>
      </c>
      <c r="AM26" s="35"/>
      <c r="AN26" s="105"/>
      <c r="AO26" s="36">
        <f t="shared" si="5"/>
        <v>0</v>
      </c>
      <c r="AP26" s="30">
        <f t="shared" si="1"/>
        <v>0</v>
      </c>
      <c r="AQ26" s="35"/>
      <c r="AR26" s="105"/>
      <c r="AS26" s="69"/>
      <c r="AT26" s="70"/>
      <c r="AW26" ph="1"/>
      <c r="AX26" s="51" t="s">
        <v>95</v>
      </c>
      <c r="AY26" ph="1"/>
    </row>
    <row r="27" spans="3:51" ht="21" customHeight="1">
      <c r="D27" s="67"/>
      <c r="E27" s="67"/>
      <c r="F27" s="68" t="s">
        <v>15</v>
      </c>
      <c r="G27" s="68" t="s">
        <v>15</v>
      </c>
      <c r="H27" s="68" t="s">
        <v>15</v>
      </c>
      <c r="I27" s="68" t="s">
        <v>15</v>
      </c>
      <c r="J27" s="68" t="s">
        <v>15</v>
      </c>
      <c r="K27" s="68" t="s">
        <v>15</v>
      </c>
      <c r="L27" s="68" t="s">
        <v>15</v>
      </c>
      <c r="M27" s="68" t="s">
        <v>15</v>
      </c>
      <c r="N27" s="68" t="s">
        <v>15</v>
      </c>
      <c r="O27" s="68" t="s">
        <v>15</v>
      </c>
      <c r="P27" s="68" t="s">
        <v>15</v>
      </c>
      <c r="Q27" s="68" t="s">
        <v>15</v>
      </c>
      <c r="R27" s="68" t="s">
        <v>15</v>
      </c>
      <c r="S27" s="68" t="s">
        <v>15</v>
      </c>
      <c r="T27" s="68" t="s">
        <v>15</v>
      </c>
      <c r="U27" s="68" t="s">
        <v>15</v>
      </c>
      <c r="V27" s="68" t="s">
        <v>15</v>
      </c>
      <c r="W27" s="68" t="s">
        <v>15</v>
      </c>
      <c r="X27" s="68" t="s">
        <v>15</v>
      </c>
      <c r="Y27" s="68" t="s">
        <v>15</v>
      </c>
      <c r="Z27" s="68" t="s">
        <v>15</v>
      </c>
      <c r="AA27" s="68" t="s">
        <v>15</v>
      </c>
      <c r="AB27" s="68" t="s">
        <v>15</v>
      </c>
      <c r="AC27" s="68" t="s">
        <v>15</v>
      </c>
      <c r="AD27" s="68" t="s">
        <v>15</v>
      </c>
      <c r="AE27" s="68" t="s">
        <v>15</v>
      </c>
      <c r="AF27" s="68" t="s">
        <v>15</v>
      </c>
      <c r="AG27" s="68" t="s">
        <v>15</v>
      </c>
      <c r="AH27" s="68" t="s">
        <v>15</v>
      </c>
      <c r="AI27" s="68" t="s">
        <v>15</v>
      </c>
      <c r="AJ27" s="68" t="s">
        <v>15</v>
      </c>
      <c r="AK27" s="29">
        <f t="shared" si="2"/>
        <v>0</v>
      </c>
      <c r="AL27" s="29">
        <f t="shared" si="3"/>
        <v>0</v>
      </c>
      <c r="AM27" s="35"/>
      <c r="AN27" s="105"/>
      <c r="AO27" s="36">
        <f t="shared" si="5"/>
        <v>0</v>
      </c>
      <c r="AP27" s="30">
        <f t="shared" si="1"/>
        <v>0</v>
      </c>
      <c r="AQ27" s="35"/>
      <c r="AR27" s="105"/>
      <c r="AS27" s="69"/>
      <c r="AT27" s="70"/>
      <c r="AW27" ph="1"/>
      <c r="AX27" s="51" t="s">
        <v>96</v>
      </c>
      <c r="AY27" ph="1"/>
    </row>
    <row r="28" spans="3:51" ht="21.75" customHeight="1" thickBot="1">
      <c r="D28" s="67"/>
      <c r="E28" s="67"/>
      <c r="F28" s="68" t="s">
        <v>15</v>
      </c>
      <c r="G28" s="68" t="s">
        <v>15</v>
      </c>
      <c r="H28" s="68" t="s">
        <v>15</v>
      </c>
      <c r="I28" s="68" t="s">
        <v>15</v>
      </c>
      <c r="J28" s="68" t="s">
        <v>15</v>
      </c>
      <c r="K28" s="68" t="s">
        <v>15</v>
      </c>
      <c r="L28" s="68" t="s">
        <v>15</v>
      </c>
      <c r="M28" s="68" t="s">
        <v>15</v>
      </c>
      <c r="N28" s="68" t="s">
        <v>15</v>
      </c>
      <c r="O28" s="68" t="s">
        <v>15</v>
      </c>
      <c r="P28" s="68" t="s">
        <v>15</v>
      </c>
      <c r="Q28" s="68" t="s">
        <v>15</v>
      </c>
      <c r="R28" s="68" t="s">
        <v>15</v>
      </c>
      <c r="S28" s="68" t="s">
        <v>15</v>
      </c>
      <c r="T28" s="68" t="s">
        <v>15</v>
      </c>
      <c r="U28" s="68" t="s">
        <v>15</v>
      </c>
      <c r="V28" s="68" t="s">
        <v>15</v>
      </c>
      <c r="W28" s="68" t="s">
        <v>15</v>
      </c>
      <c r="X28" s="68" t="s">
        <v>15</v>
      </c>
      <c r="Y28" s="68" t="s">
        <v>15</v>
      </c>
      <c r="Z28" s="68" t="s">
        <v>15</v>
      </c>
      <c r="AA28" s="68" t="s">
        <v>15</v>
      </c>
      <c r="AB28" s="68" t="s">
        <v>15</v>
      </c>
      <c r="AC28" s="68" t="s">
        <v>15</v>
      </c>
      <c r="AD28" s="68" t="s">
        <v>15</v>
      </c>
      <c r="AE28" s="68" t="s">
        <v>15</v>
      </c>
      <c r="AF28" s="68" t="s">
        <v>15</v>
      </c>
      <c r="AG28" s="68" t="s">
        <v>15</v>
      </c>
      <c r="AH28" s="68" t="s">
        <v>15</v>
      </c>
      <c r="AI28" s="68" t="s">
        <v>15</v>
      </c>
      <c r="AJ28" s="68" t="s">
        <v>15</v>
      </c>
      <c r="AK28" s="29">
        <f t="shared" si="2"/>
        <v>0</v>
      </c>
      <c r="AL28" s="29">
        <f t="shared" si="3"/>
        <v>0</v>
      </c>
      <c r="AM28" s="35"/>
      <c r="AN28" s="106"/>
      <c r="AO28" s="36">
        <f t="shared" si="5"/>
        <v>0</v>
      </c>
      <c r="AP28" s="30">
        <f t="shared" si="1"/>
        <v>0</v>
      </c>
      <c r="AQ28" s="35"/>
      <c r="AR28" s="106"/>
      <c r="AS28" s="69"/>
      <c r="AT28" s="70"/>
      <c r="AW28" ph="1"/>
      <c r="AX28" s="51" t="s">
        <v>97</v>
      </c>
      <c r="AY28" ph="1"/>
    </row>
    <row r="29" spans="3:51" ht="18.7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1"/>
      <c r="AT29" s="1"/>
      <c r="AX29" s="51" t="s">
        <v>98</v>
      </c>
    </row>
    <row r="30" spans="3:51" ht="18.75">
      <c r="C30" s="26"/>
      <c r="D30" s="26" t="s">
        <v>19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1"/>
      <c r="AT30" s="1"/>
      <c r="AX30" s="51" t="s">
        <v>99</v>
      </c>
    </row>
    <row r="31" spans="3:51" ht="18.75">
      <c r="C31" s="26"/>
      <c r="D31" s="26" t="s">
        <v>28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1"/>
      <c r="AT31" s="1"/>
    </row>
    <row r="32" spans="3:51" ht="18.75">
      <c r="C32" s="26"/>
      <c r="D32" s="26" t="s">
        <v>29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1"/>
      <c r="AT32" s="1"/>
    </row>
    <row r="33" spans="3:51" ht="18.75">
      <c r="C33" s="26"/>
      <c r="D33" s="26" t="s">
        <v>20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1"/>
      <c r="AT33" s="1"/>
    </row>
    <row r="34" spans="3:51" ht="18.75">
      <c r="C34" s="26"/>
      <c r="D34" s="26" t="s">
        <v>30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1"/>
      <c r="AT34" s="1"/>
    </row>
    <row r="35" spans="3:51" ht="21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W35" ph="1"/>
      <c r="AY35" ph="1"/>
    </row>
    <row r="36" spans="3:51" ht="21">
      <c r="AW36" ph="1"/>
      <c r="AY36" ph="1"/>
    </row>
    <row r="37" spans="3:51" ht="21">
      <c r="AW37" ph="1"/>
      <c r="AY37" ph="1"/>
    </row>
    <row r="38" spans="3:51" ht="21">
      <c r="AW38" ph="1"/>
      <c r="AY38" ph="1"/>
    </row>
    <row r="39" spans="3:51" ht="21">
      <c r="AW39" ph="1"/>
      <c r="AY39" ph="1"/>
    </row>
  </sheetData>
  <sheetProtection sheet="1" objects="1" scenarios="1" selectLockedCells="1"/>
  <mergeCells count="35"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  <mergeCell ref="E8:U8"/>
    <mergeCell ref="E9:U9"/>
    <mergeCell ref="E12:U12"/>
    <mergeCell ref="E11:G11"/>
    <mergeCell ref="H11:M11"/>
    <mergeCell ref="N11:U11"/>
    <mergeCell ref="E10:U10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AF2:AG2"/>
    <mergeCell ref="AF3:AG3"/>
    <mergeCell ref="AQ6:AR6"/>
    <mergeCell ref="AD12:AR12"/>
    <mergeCell ref="AK8:AL8"/>
    <mergeCell ref="AD8:AJ8"/>
  </mergeCells>
  <phoneticPr fontId="5"/>
  <dataValidations count="1">
    <dataValidation type="list" allowBlank="1" showInputMessage="1" showErrorMessage="1" sqref="F17:AJ28">
      <formula1>$AV$16:$AV$18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1"/>
  <sheetViews>
    <sheetView showGridLines="0" view="pageBreakPreview" zoomScale="85" zoomScaleNormal="70" zoomScaleSheetLayoutView="85" workbookViewId="0">
      <selection activeCell="F3" sqref="F3:H3"/>
    </sheetView>
  </sheetViews>
  <sheetFormatPr defaultColWidth="10" defaultRowHeight="13.5"/>
  <cols>
    <col min="1" max="1" width="12.875" style="20" customWidth="1"/>
    <col min="2" max="2" width="16.25" style="20" customWidth="1"/>
    <col min="3" max="3" width="5.5" style="20" customWidth="1"/>
    <col min="4" max="4" width="16.25" style="20" customWidth="1"/>
    <col min="5" max="6" width="6.25" style="20" customWidth="1"/>
    <col min="7" max="7" width="9.5" style="20" customWidth="1"/>
    <col min="8" max="8" width="10.5" style="20" customWidth="1"/>
    <col min="9" max="9" width="3.5" style="20" customWidth="1"/>
    <col min="10" max="10" width="1.75" style="20" customWidth="1"/>
    <col min="11" max="11" width="22.25" style="20" customWidth="1"/>
    <col min="12" max="12" width="6.625" style="20" customWidth="1"/>
    <col min="13" max="13" width="22.25" style="20" customWidth="1"/>
    <col min="14" max="14" width="6.625" style="20" customWidth="1"/>
    <col min="15" max="15" width="16.75" style="20" customWidth="1"/>
    <col min="16" max="16" width="6.625" style="20" customWidth="1"/>
    <col min="17" max="122" width="9.75" style="9" customWidth="1"/>
    <col min="123" max="16384" width="10" style="20"/>
  </cols>
  <sheetData>
    <row r="1" spans="1:16" ht="23.45" customHeight="1">
      <c r="A1" s="114"/>
      <c r="B1" s="114"/>
      <c r="C1" s="114"/>
      <c r="D1" s="114"/>
      <c r="E1" s="114"/>
      <c r="F1" s="114"/>
      <c r="G1" s="115"/>
      <c r="H1" s="116" t="s">
        <v>101</v>
      </c>
      <c r="I1" s="116"/>
      <c r="J1" s="8"/>
      <c r="K1" s="117" t="s">
        <v>68</v>
      </c>
      <c r="L1" s="118"/>
      <c r="M1" s="118"/>
      <c r="N1" s="119"/>
      <c r="O1" s="117" t="s">
        <v>59</v>
      </c>
      <c r="P1" s="119"/>
    </row>
    <row r="2" spans="1:16" ht="17.10000000000000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20"/>
      <c r="L2" s="121"/>
      <c r="M2" s="121"/>
      <c r="N2" s="122"/>
      <c r="O2" s="120"/>
      <c r="P2" s="122"/>
    </row>
    <row r="3" spans="1:16" ht="17.100000000000001" customHeight="1">
      <c r="A3" s="11"/>
      <c r="B3" s="11"/>
      <c r="C3" s="11"/>
      <c r="D3" s="11"/>
      <c r="E3" s="12"/>
      <c r="F3" s="123" t="s">
        <v>32</v>
      </c>
      <c r="G3" s="123"/>
      <c r="H3" s="123"/>
      <c r="I3" s="13"/>
      <c r="J3" s="13"/>
      <c r="K3" s="59">
        <v>2025</v>
      </c>
      <c r="L3" s="46" t="s">
        <v>14</v>
      </c>
      <c r="M3" s="63">
        <v>11</v>
      </c>
      <c r="N3" s="46" t="s">
        <v>60</v>
      </c>
      <c r="O3" s="59">
        <v>29.3</v>
      </c>
      <c r="P3" s="37" t="s">
        <v>61</v>
      </c>
    </row>
    <row r="4" spans="1:16" ht="17.100000000000001" customHeight="1">
      <c r="A4" s="11"/>
      <c r="B4" s="11"/>
      <c r="C4" s="11"/>
      <c r="D4" s="11"/>
      <c r="E4" s="12"/>
      <c r="F4" s="14"/>
      <c r="G4" s="14"/>
      <c r="H4" s="14"/>
      <c r="I4" s="15"/>
      <c r="J4" s="13"/>
      <c r="K4" s="59"/>
      <c r="L4" s="46" t="s">
        <v>14</v>
      </c>
      <c r="M4" s="63"/>
      <c r="N4" s="46" t="s">
        <v>62</v>
      </c>
      <c r="O4" s="59"/>
      <c r="P4" s="37" t="s">
        <v>61</v>
      </c>
    </row>
    <row r="5" spans="1:16" ht="17.100000000000001" customHeight="1">
      <c r="A5" s="113" t="str">
        <f>【別紙４】!E8&amp;"長　殿"</f>
        <v>○○所長　殿</v>
      </c>
      <c r="B5" s="113"/>
      <c r="C5" s="113"/>
      <c r="D5" s="113"/>
      <c r="E5" s="113"/>
      <c r="F5" s="113"/>
      <c r="G5" s="113"/>
      <c r="H5" s="11"/>
      <c r="I5" s="10"/>
      <c r="J5" s="10"/>
      <c r="K5" s="59"/>
      <c r="L5" s="46" t="s">
        <v>14</v>
      </c>
      <c r="M5" s="63"/>
      <c r="N5" s="46" t="s">
        <v>62</v>
      </c>
      <c r="O5" s="59"/>
      <c r="P5" s="37" t="s">
        <v>61</v>
      </c>
    </row>
    <row r="6" spans="1:16" ht="17.100000000000001" customHeight="1">
      <c r="A6" s="47"/>
      <c r="B6" s="47"/>
      <c r="C6" s="47"/>
      <c r="D6" s="47"/>
      <c r="E6" s="47"/>
      <c r="F6" s="47"/>
      <c r="G6" s="47"/>
      <c r="H6" s="11"/>
      <c r="I6" s="10"/>
      <c r="J6" s="10"/>
      <c r="K6" s="59"/>
      <c r="L6" s="46" t="s">
        <v>14</v>
      </c>
      <c r="M6" s="63"/>
      <c r="N6" s="46" t="s">
        <v>63</v>
      </c>
      <c r="O6" s="59"/>
      <c r="P6" s="37" t="s">
        <v>61</v>
      </c>
    </row>
    <row r="7" spans="1:16" ht="17.100000000000001" customHeight="1">
      <c r="A7" s="126"/>
      <c r="B7" s="126"/>
      <c r="C7" s="126"/>
      <c r="D7" s="126"/>
      <c r="E7" s="126"/>
      <c r="F7" s="126"/>
      <c r="G7" s="126"/>
      <c r="H7" s="126"/>
      <c r="I7" s="126"/>
      <c r="J7" s="48"/>
      <c r="K7" s="60"/>
      <c r="L7" s="46" t="s">
        <v>14</v>
      </c>
      <c r="M7" s="64"/>
      <c r="N7" s="46" t="s">
        <v>63</v>
      </c>
      <c r="O7" s="60"/>
      <c r="P7" s="37" t="s">
        <v>61</v>
      </c>
    </row>
    <row r="8" spans="1:16" ht="17.100000000000001" customHeight="1">
      <c r="A8" s="127" t="s">
        <v>44</v>
      </c>
      <c r="B8" s="127"/>
      <c r="C8" s="127"/>
      <c r="D8" s="127"/>
      <c r="E8" s="127"/>
      <c r="F8" s="127"/>
      <c r="G8" s="127"/>
      <c r="H8" s="127"/>
      <c r="I8" s="16"/>
      <c r="J8" s="16"/>
      <c r="K8" s="61"/>
      <c r="L8" s="46" t="s">
        <v>14</v>
      </c>
      <c r="M8" s="65"/>
      <c r="N8" s="46" t="s">
        <v>63</v>
      </c>
      <c r="O8" s="61"/>
      <c r="P8" s="37" t="s">
        <v>61</v>
      </c>
    </row>
    <row r="9" spans="1:16" ht="17.100000000000001" customHeight="1">
      <c r="A9" s="50"/>
      <c r="B9" s="50"/>
      <c r="C9" s="50"/>
      <c r="D9" s="50"/>
      <c r="E9" s="50"/>
      <c r="F9" s="50"/>
      <c r="G9" s="50"/>
      <c r="H9" s="50"/>
      <c r="I9" s="16"/>
      <c r="J9" s="16"/>
      <c r="K9" s="61"/>
      <c r="L9" s="46" t="s">
        <v>14</v>
      </c>
      <c r="M9" s="65"/>
      <c r="N9" s="46" t="s">
        <v>63</v>
      </c>
      <c r="O9" s="61"/>
      <c r="P9" s="37" t="s">
        <v>61</v>
      </c>
    </row>
    <row r="10" spans="1:16" ht="17.100000000000001" customHeight="1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59"/>
      <c r="L10" s="46" t="s">
        <v>14</v>
      </c>
      <c r="M10" s="63"/>
      <c r="N10" s="46" t="s">
        <v>63</v>
      </c>
      <c r="O10" s="59"/>
      <c r="P10" s="37" t="s">
        <v>61</v>
      </c>
    </row>
    <row r="11" spans="1:16" ht="17.100000000000001" customHeight="1">
      <c r="A11" s="128" t="s">
        <v>33</v>
      </c>
      <c r="B11" s="129" t="str">
        <f>+【別紙４】!E12</f>
        <v>○○株式会社　代表取締役　○○　××</v>
      </c>
      <c r="C11" s="129"/>
      <c r="D11" s="129"/>
      <c r="E11" s="129"/>
      <c r="F11" s="129"/>
      <c r="G11" s="129"/>
      <c r="H11" s="130"/>
      <c r="I11" s="130"/>
      <c r="J11" s="130"/>
      <c r="K11" s="62"/>
      <c r="L11" s="46" t="s">
        <v>14</v>
      </c>
      <c r="M11" s="66"/>
      <c r="N11" s="46" t="s">
        <v>63</v>
      </c>
      <c r="O11" s="62"/>
      <c r="P11" s="37" t="s">
        <v>61</v>
      </c>
    </row>
    <row r="12" spans="1:16" ht="17.100000000000001" customHeight="1">
      <c r="A12" s="128"/>
      <c r="B12" s="129"/>
      <c r="C12" s="129"/>
      <c r="D12" s="129"/>
      <c r="E12" s="129"/>
      <c r="F12" s="129"/>
      <c r="G12" s="129"/>
      <c r="H12" s="130"/>
      <c r="I12" s="130"/>
      <c r="J12" s="130"/>
      <c r="K12" s="62"/>
      <c r="L12" s="46" t="s">
        <v>14</v>
      </c>
      <c r="M12" s="66"/>
      <c r="N12" s="46" t="s">
        <v>63</v>
      </c>
      <c r="O12" s="62"/>
      <c r="P12" s="37" t="s">
        <v>61</v>
      </c>
    </row>
    <row r="13" spans="1:16" ht="17.100000000000001" customHeight="1">
      <c r="A13" s="128"/>
      <c r="B13" s="129"/>
      <c r="C13" s="129"/>
      <c r="D13" s="129"/>
      <c r="E13" s="129"/>
      <c r="F13" s="129"/>
      <c r="G13" s="129"/>
      <c r="H13" s="130"/>
      <c r="I13" s="130"/>
      <c r="J13" s="130"/>
      <c r="K13" s="62"/>
      <c r="L13" s="46" t="s">
        <v>14</v>
      </c>
      <c r="M13" s="66"/>
      <c r="N13" s="46" t="s">
        <v>63</v>
      </c>
      <c r="O13" s="62"/>
      <c r="P13" s="37" t="s">
        <v>61</v>
      </c>
    </row>
    <row r="14" spans="1:16" ht="17.100000000000001" customHeight="1">
      <c r="A14" s="128"/>
      <c r="B14" s="129"/>
      <c r="C14" s="129"/>
      <c r="D14" s="129"/>
      <c r="E14" s="129"/>
      <c r="F14" s="129"/>
      <c r="G14" s="129"/>
      <c r="H14" s="130"/>
      <c r="I14" s="130"/>
      <c r="J14" s="130"/>
      <c r="K14" s="62"/>
      <c r="L14" s="46" t="s">
        <v>14</v>
      </c>
      <c r="M14" s="66"/>
      <c r="N14" s="46" t="s">
        <v>63</v>
      </c>
      <c r="O14" s="62"/>
      <c r="P14" s="37" t="s">
        <v>61</v>
      </c>
    </row>
    <row r="15" spans="1:16" ht="17.100000000000001" customHeight="1">
      <c r="A15" s="128"/>
      <c r="B15" s="129"/>
      <c r="C15" s="129"/>
      <c r="D15" s="129"/>
      <c r="E15" s="129"/>
      <c r="F15" s="129"/>
      <c r="G15" s="129"/>
      <c r="H15" s="130"/>
      <c r="I15" s="130"/>
      <c r="J15" s="130"/>
      <c r="K15" s="62"/>
      <c r="L15" s="46" t="s">
        <v>14</v>
      </c>
      <c r="M15" s="66"/>
      <c r="N15" s="46" t="s">
        <v>63</v>
      </c>
      <c r="O15" s="62"/>
      <c r="P15" s="37" t="s">
        <v>61</v>
      </c>
    </row>
    <row r="16" spans="1:16" ht="17.100000000000001" customHeight="1">
      <c r="A16" s="128" t="s">
        <v>34</v>
      </c>
      <c r="B16" s="129" t="str">
        <f>+【別紙４】!E13</f>
        <v>神奈川県〇〇市〇〇</v>
      </c>
      <c r="C16" s="129"/>
      <c r="D16" s="129"/>
      <c r="E16" s="129"/>
      <c r="F16" s="129"/>
      <c r="G16" s="129"/>
      <c r="H16" s="129"/>
      <c r="I16" s="129"/>
      <c r="J16" s="10"/>
      <c r="K16" s="59"/>
      <c r="L16" s="46" t="s">
        <v>14</v>
      </c>
      <c r="M16" s="63"/>
      <c r="N16" s="46" t="s">
        <v>63</v>
      </c>
      <c r="O16" s="59"/>
      <c r="P16" s="37" t="s">
        <v>61</v>
      </c>
    </row>
    <row r="17" spans="1:23" ht="17.100000000000001" customHeight="1">
      <c r="A17" s="128"/>
      <c r="B17" s="129"/>
      <c r="C17" s="129"/>
      <c r="D17" s="129"/>
      <c r="E17" s="129"/>
      <c r="F17" s="129"/>
      <c r="G17" s="129"/>
      <c r="H17" s="129"/>
      <c r="I17" s="129"/>
      <c r="J17" s="17"/>
      <c r="K17" s="59"/>
      <c r="L17" s="46" t="s">
        <v>14</v>
      </c>
      <c r="M17" s="63"/>
      <c r="N17" s="46" t="s">
        <v>63</v>
      </c>
      <c r="O17" s="59"/>
      <c r="P17" s="37" t="s">
        <v>61</v>
      </c>
    </row>
    <row r="18" spans="1:23" ht="17.100000000000001" customHeight="1">
      <c r="A18" s="131" t="s">
        <v>35</v>
      </c>
      <c r="B18" s="131"/>
      <c r="C18" s="131" t="str">
        <f>+【別紙４】!AD9</f>
        <v>○○　○○</v>
      </c>
      <c r="D18" s="131"/>
      <c r="E18" s="131"/>
      <c r="F18" s="131"/>
      <c r="G18" s="10"/>
      <c r="H18" s="10"/>
      <c r="I18" s="10"/>
      <c r="J18" s="10"/>
      <c r="K18" s="59"/>
      <c r="L18" s="46" t="s">
        <v>14</v>
      </c>
      <c r="M18" s="63"/>
      <c r="N18" s="46" t="s">
        <v>63</v>
      </c>
      <c r="O18" s="59"/>
      <c r="P18" s="37" t="s">
        <v>61</v>
      </c>
    </row>
    <row r="19" spans="1:23" ht="17.100000000000001" customHeight="1">
      <c r="A19" s="132" t="s">
        <v>36</v>
      </c>
      <c r="B19" s="132"/>
      <c r="C19" s="131" t="str">
        <f>+【別紙４】!AD10</f>
        <v>△△　△△</v>
      </c>
      <c r="D19" s="131"/>
      <c r="E19" s="131"/>
      <c r="F19" s="131"/>
      <c r="G19" s="18"/>
      <c r="H19" s="18"/>
      <c r="I19" s="10"/>
      <c r="J19" s="10"/>
      <c r="K19" s="59"/>
      <c r="L19" s="46" t="s">
        <v>14</v>
      </c>
      <c r="M19" s="63"/>
      <c r="N19" s="46" t="s">
        <v>63</v>
      </c>
      <c r="O19" s="59"/>
      <c r="P19" s="37" t="s">
        <v>61</v>
      </c>
    </row>
    <row r="20" spans="1:23" ht="17.100000000000001" customHeight="1">
      <c r="A20" s="49" t="s">
        <v>37</v>
      </c>
      <c r="B20" s="10"/>
      <c r="C20" s="131" t="str">
        <f>+【別紙４】!AD11</f>
        <v>090-0000-0000</v>
      </c>
      <c r="D20" s="131"/>
      <c r="E20" s="131"/>
      <c r="F20" s="131"/>
      <c r="G20" s="131"/>
      <c r="H20" s="11"/>
      <c r="I20" s="10"/>
      <c r="J20" s="10"/>
      <c r="K20" s="59"/>
      <c r="L20" s="46" t="s">
        <v>14</v>
      </c>
      <c r="M20" s="63"/>
      <c r="N20" s="46" t="s">
        <v>63</v>
      </c>
      <c r="O20" s="59"/>
      <c r="P20" s="37" t="s">
        <v>61</v>
      </c>
    </row>
    <row r="21" spans="1:23" ht="17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59"/>
      <c r="L21" s="46" t="s">
        <v>14</v>
      </c>
      <c r="M21" s="63"/>
      <c r="N21" s="46" t="s">
        <v>63</v>
      </c>
      <c r="O21" s="59"/>
      <c r="P21" s="37" t="s">
        <v>61</v>
      </c>
    </row>
    <row r="22" spans="1:23" ht="17.10000000000000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59"/>
      <c r="L22" s="46" t="s">
        <v>14</v>
      </c>
      <c r="M22" s="63"/>
      <c r="N22" s="46" t="s">
        <v>63</v>
      </c>
      <c r="O22" s="59"/>
      <c r="P22" s="37" t="s">
        <v>61</v>
      </c>
    </row>
    <row r="23" spans="1:23" ht="17.100000000000001" customHeight="1">
      <c r="A23" s="124" t="s">
        <v>73</v>
      </c>
      <c r="B23" s="124"/>
      <c r="C23" s="124"/>
      <c r="D23" s="124"/>
      <c r="E23" s="124"/>
      <c r="F23" s="124"/>
      <c r="G23" s="124"/>
      <c r="H23" s="124"/>
      <c r="I23" s="10"/>
      <c r="J23" s="10"/>
      <c r="K23" s="59"/>
      <c r="L23" s="46" t="s">
        <v>14</v>
      </c>
      <c r="M23" s="63"/>
      <c r="N23" s="46" t="s">
        <v>63</v>
      </c>
      <c r="O23" s="59"/>
      <c r="P23" s="37" t="s">
        <v>61</v>
      </c>
    </row>
    <row r="24" spans="1:23" ht="17.100000000000001" customHeight="1">
      <c r="A24" s="125"/>
      <c r="B24" s="125"/>
      <c r="C24" s="125"/>
      <c r="D24" s="125"/>
      <c r="E24" s="125"/>
      <c r="F24" s="125"/>
      <c r="G24" s="125"/>
      <c r="H24" s="125"/>
      <c r="I24" s="10"/>
      <c r="J24" s="10"/>
      <c r="K24" s="59"/>
      <c r="L24" s="46" t="s">
        <v>14</v>
      </c>
      <c r="M24" s="63"/>
      <c r="N24" s="46" t="s">
        <v>63</v>
      </c>
      <c r="O24" s="59"/>
      <c r="P24" s="37" t="s">
        <v>61</v>
      </c>
    </row>
    <row r="25" spans="1:23" ht="17.100000000000001" customHeight="1">
      <c r="A25" s="133" t="s">
        <v>38</v>
      </c>
      <c r="B25" s="134" t="str">
        <f>+【別紙４】!E9</f>
        <v>令和〇年度〇〇〇工事</v>
      </c>
      <c r="C25" s="134"/>
      <c r="D25" s="134"/>
      <c r="E25" s="134"/>
      <c r="F25" s="134"/>
      <c r="G25" s="134"/>
      <c r="H25" s="134"/>
      <c r="I25" s="10"/>
      <c r="J25" s="10"/>
      <c r="K25" s="59"/>
      <c r="L25" s="46" t="s">
        <v>14</v>
      </c>
      <c r="M25" s="63"/>
      <c r="N25" s="46" t="s">
        <v>63</v>
      </c>
      <c r="O25" s="59"/>
      <c r="P25" s="37" t="s">
        <v>61</v>
      </c>
    </row>
    <row r="26" spans="1:23" ht="17.100000000000001" customHeight="1">
      <c r="A26" s="133"/>
      <c r="B26" s="134"/>
      <c r="C26" s="134"/>
      <c r="D26" s="134"/>
      <c r="E26" s="134"/>
      <c r="F26" s="134"/>
      <c r="G26" s="134"/>
      <c r="H26" s="134"/>
      <c r="I26" s="19"/>
      <c r="J26" s="19"/>
      <c r="K26" s="59"/>
      <c r="L26" s="46" t="s">
        <v>14</v>
      </c>
      <c r="M26" s="63"/>
      <c r="N26" s="46" t="s">
        <v>63</v>
      </c>
      <c r="O26" s="59"/>
      <c r="P26" s="37" t="s">
        <v>61</v>
      </c>
    </row>
    <row r="27" spans="1:23" ht="17.100000000000001" customHeight="1">
      <c r="A27" s="133"/>
      <c r="B27" s="134"/>
      <c r="C27" s="134"/>
      <c r="D27" s="134"/>
      <c r="E27" s="134"/>
      <c r="F27" s="134"/>
      <c r="G27" s="134"/>
      <c r="H27" s="134"/>
      <c r="I27" s="10"/>
      <c r="J27" s="10"/>
      <c r="K27" s="59"/>
      <c r="L27" s="46" t="s">
        <v>14</v>
      </c>
      <c r="M27" s="63"/>
      <c r="N27" s="46" t="s">
        <v>63</v>
      </c>
      <c r="O27" s="59"/>
      <c r="P27" s="37" t="s">
        <v>61</v>
      </c>
    </row>
    <row r="28" spans="1:23" ht="17.100000000000001" customHeight="1">
      <c r="A28" s="133"/>
      <c r="B28" s="134"/>
      <c r="C28" s="134"/>
      <c r="D28" s="134"/>
      <c r="E28" s="134"/>
      <c r="F28" s="134"/>
      <c r="G28" s="134"/>
      <c r="H28" s="134"/>
      <c r="I28" s="17"/>
      <c r="J28" s="17"/>
      <c r="K28" s="59"/>
      <c r="L28" s="46" t="s">
        <v>14</v>
      </c>
      <c r="M28" s="63"/>
      <c r="N28" s="46" t="s">
        <v>63</v>
      </c>
      <c r="O28" s="59"/>
      <c r="P28" s="37" t="s">
        <v>61</v>
      </c>
    </row>
    <row r="29" spans="1:23" ht="17.100000000000001" customHeight="1">
      <c r="A29" s="133"/>
      <c r="B29" s="134"/>
      <c r="C29" s="134"/>
      <c r="D29" s="134"/>
      <c r="E29" s="134"/>
      <c r="F29" s="134"/>
      <c r="G29" s="134"/>
      <c r="H29" s="134"/>
      <c r="I29" s="10"/>
      <c r="J29" s="10"/>
      <c r="K29" s="59"/>
      <c r="L29" s="46" t="s">
        <v>14</v>
      </c>
      <c r="M29" s="63"/>
      <c r="N29" s="46" t="s">
        <v>63</v>
      </c>
      <c r="O29" s="59"/>
      <c r="P29" s="37" t="s">
        <v>61</v>
      </c>
    </row>
    <row r="30" spans="1:23" ht="17.100000000000001" customHeight="1">
      <c r="A30" s="133" t="s">
        <v>39</v>
      </c>
      <c r="B30" s="134" t="str">
        <f>+【別紙４】!E10</f>
        <v>神奈川県○○市〇〇地内</v>
      </c>
      <c r="C30" s="134"/>
      <c r="D30" s="134"/>
      <c r="E30" s="134"/>
      <c r="F30" s="134"/>
      <c r="G30" s="134"/>
      <c r="H30" s="134"/>
      <c r="I30" s="10"/>
      <c r="J30" s="10"/>
      <c r="K30" s="59"/>
      <c r="L30" s="46" t="s">
        <v>14</v>
      </c>
      <c r="M30" s="63"/>
      <c r="N30" s="46" t="s">
        <v>63</v>
      </c>
      <c r="O30" s="59"/>
      <c r="P30" s="37" t="s">
        <v>61</v>
      </c>
    </row>
    <row r="31" spans="1:23" ht="17.100000000000001" customHeight="1">
      <c r="A31" s="133"/>
      <c r="B31" s="134"/>
      <c r="C31" s="134"/>
      <c r="D31" s="134"/>
      <c r="E31" s="134"/>
      <c r="F31" s="134"/>
      <c r="G31" s="134"/>
      <c r="H31" s="134"/>
      <c r="I31" s="10"/>
      <c r="J31" s="10"/>
      <c r="K31" s="59"/>
      <c r="L31" s="46" t="s">
        <v>14</v>
      </c>
      <c r="M31" s="63"/>
      <c r="N31" s="46" t="s">
        <v>63</v>
      </c>
      <c r="O31" s="59"/>
      <c r="P31" s="37" t="s">
        <v>61</v>
      </c>
      <c r="Q31" s="20"/>
      <c r="R31" s="20"/>
      <c r="S31" s="20"/>
      <c r="T31" s="20"/>
      <c r="U31" s="20"/>
      <c r="V31" s="20"/>
      <c r="W31" s="20"/>
    </row>
    <row r="32" spans="1:23" ht="17.100000000000001" customHeight="1">
      <c r="A32" s="133"/>
      <c r="B32" s="134"/>
      <c r="C32" s="134"/>
      <c r="D32" s="134"/>
      <c r="E32" s="134"/>
      <c r="F32" s="134"/>
      <c r="G32" s="134"/>
      <c r="H32" s="134"/>
      <c r="I32" s="10"/>
      <c r="J32" s="10"/>
      <c r="K32" s="59"/>
      <c r="L32" s="46" t="s">
        <v>14</v>
      </c>
      <c r="M32" s="63"/>
      <c r="N32" s="46" t="s">
        <v>63</v>
      </c>
      <c r="O32" s="59"/>
      <c r="P32" s="37" t="s">
        <v>61</v>
      </c>
      <c r="Q32" s="20"/>
      <c r="R32" s="20"/>
      <c r="S32" s="20"/>
      <c r="T32" s="20"/>
      <c r="U32" s="20"/>
      <c r="V32" s="20"/>
      <c r="W32" s="20"/>
    </row>
    <row r="33" spans="1:23" ht="17.100000000000001" customHeight="1">
      <c r="A33" s="76" t="s">
        <v>40</v>
      </c>
      <c r="B33" s="135">
        <f>+【別紙４】!E11</f>
        <v>45566</v>
      </c>
      <c r="C33" s="136"/>
      <c r="D33" s="137" t="s">
        <v>41</v>
      </c>
      <c r="E33" s="138">
        <f>+【別紙４】!N11</f>
        <v>45747</v>
      </c>
      <c r="F33" s="135"/>
      <c r="G33" s="135"/>
      <c r="H33" s="135"/>
      <c r="I33" s="19"/>
      <c r="J33" s="19"/>
      <c r="K33" s="59"/>
      <c r="L33" s="46" t="s">
        <v>14</v>
      </c>
      <c r="M33" s="63"/>
      <c r="N33" s="46" t="s">
        <v>63</v>
      </c>
      <c r="O33" s="59"/>
      <c r="P33" s="37" t="s">
        <v>61</v>
      </c>
      <c r="Q33" s="20"/>
      <c r="R33" s="20"/>
      <c r="S33" s="20"/>
      <c r="T33" s="20"/>
      <c r="U33" s="20"/>
      <c r="V33" s="20"/>
      <c r="W33" s="20"/>
    </row>
    <row r="34" spans="1:23" ht="17.100000000000001" customHeight="1">
      <c r="A34" s="76"/>
      <c r="B34" s="135"/>
      <c r="C34" s="136"/>
      <c r="D34" s="137"/>
      <c r="E34" s="138"/>
      <c r="F34" s="135"/>
      <c r="G34" s="135"/>
      <c r="H34" s="135"/>
      <c r="I34" s="21"/>
      <c r="J34" s="21"/>
      <c r="K34" s="59"/>
      <c r="L34" s="46" t="s">
        <v>14</v>
      </c>
      <c r="M34" s="63"/>
      <c r="N34" s="46" t="s">
        <v>63</v>
      </c>
      <c r="O34" s="59"/>
      <c r="P34" s="37" t="s">
        <v>61</v>
      </c>
      <c r="Q34" s="20"/>
      <c r="R34" s="20"/>
      <c r="S34" s="20"/>
      <c r="T34" s="20"/>
      <c r="U34" s="20"/>
      <c r="V34" s="20"/>
      <c r="W34" s="20"/>
    </row>
    <row r="35" spans="1:23" ht="17.100000000000001" customHeight="1">
      <c r="A35" s="76" t="s">
        <v>42</v>
      </c>
      <c r="B35" s="135">
        <f>+【別紙４】!AD8</f>
        <v>45599</v>
      </c>
      <c r="C35" s="136"/>
      <c r="D35" s="137" t="s">
        <v>41</v>
      </c>
      <c r="E35" s="138">
        <f>+【別紙４】!AM8</f>
        <v>45352</v>
      </c>
      <c r="F35" s="135"/>
      <c r="G35" s="135"/>
      <c r="H35" s="135"/>
      <c r="I35" s="21"/>
      <c r="J35" s="21"/>
      <c r="K35" s="59"/>
      <c r="L35" s="46" t="s">
        <v>14</v>
      </c>
      <c r="M35" s="63"/>
      <c r="N35" s="46" t="s">
        <v>63</v>
      </c>
      <c r="O35" s="59"/>
      <c r="P35" s="37" t="s">
        <v>61</v>
      </c>
      <c r="Q35" s="20"/>
      <c r="R35" s="20"/>
      <c r="S35" s="20"/>
      <c r="T35" s="20"/>
      <c r="U35" s="20"/>
      <c r="V35" s="20"/>
      <c r="W35" s="20"/>
    </row>
    <row r="36" spans="1:23" ht="17.100000000000001" customHeight="1">
      <c r="A36" s="142"/>
      <c r="B36" s="143"/>
      <c r="C36" s="144"/>
      <c r="D36" s="145"/>
      <c r="E36" s="146"/>
      <c r="F36" s="143"/>
      <c r="G36" s="143"/>
      <c r="H36" s="143"/>
      <c r="I36" s="21"/>
      <c r="J36" s="21"/>
      <c r="K36" s="59"/>
      <c r="L36" s="46" t="s">
        <v>14</v>
      </c>
      <c r="M36" s="63"/>
      <c r="N36" s="46" t="s">
        <v>63</v>
      </c>
      <c r="O36" s="59"/>
      <c r="P36" s="37" t="s">
        <v>61</v>
      </c>
      <c r="Q36" s="20"/>
      <c r="R36" s="20"/>
      <c r="S36" s="20"/>
      <c r="T36" s="20"/>
      <c r="U36" s="20"/>
      <c r="V36" s="20"/>
      <c r="W36" s="20"/>
    </row>
    <row r="37" spans="1:23" ht="17.100000000000001" customHeight="1">
      <c r="A37" s="76" t="s">
        <v>70</v>
      </c>
      <c r="B37" s="24"/>
      <c r="C37" s="24"/>
      <c r="D37" s="24"/>
      <c r="E37" s="24"/>
      <c r="F37" s="24"/>
      <c r="G37" s="24"/>
      <c r="H37" s="25"/>
      <c r="I37" s="21"/>
      <c r="J37" s="21"/>
      <c r="K37" s="59"/>
      <c r="L37" s="46" t="s">
        <v>14</v>
      </c>
      <c r="M37" s="63"/>
      <c r="N37" s="46" t="s">
        <v>63</v>
      </c>
      <c r="O37" s="59"/>
      <c r="P37" s="37" t="s">
        <v>61</v>
      </c>
      <c r="Q37" s="20"/>
      <c r="R37" s="20"/>
      <c r="S37" s="20"/>
      <c r="T37" s="20"/>
      <c r="U37" s="20"/>
      <c r="V37" s="20"/>
      <c r="W37" s="20"/>
    </row>
    <row r="38" spans="1:23" ht="17.100000000000001" customHeight="1">
      <c r="A38" s="76"/>
      <c r="B38" s="42"/>
      <c r="C38" s="43"/>
      <c r="D38" s="43"/>
      <c r="E38" s="43"/>
      <c r="F38" s="43"/>
      <c r="G38" s="43"/>
      <c r="H38" s="44"/>
      <c r="I38" s="21"/>
      <c r="J38" s="21"/>
      <c r="K38" s="59"/>
      <c r="L38" s="46" t="s">
        <v>14</v>
      </c>
      <c r="M38" s="63"/>
      <c r="N38" s="46" t="s">
        <v>63</v>
      </c>
      <c r="O38" s="59"/>
      <c r="P38" s="37" t="s">
        <v>61</v>
      </c>
      <c r="Q38" s="20"/>
      <c r="R38" s="20"/>
      <c r="S38" s="20" t="s">
        <v>72</v>
      </c>
      <c r="T38" s="20"/>
      <c r="U38" s="20"/>
      <c r="V38" s="20"/>
      <c r="W38" s="20"/>
    </row>
    <row r="39" spans="1:23" ht="17.100000000000001" customHeight="1">
      <c r="A39" s="76"/>
      <c r="B39" s="147" t="str">
        <f>+O44</f>
        <v>完全週休２日達成</v>
      </c>
      <c r="C39" s="148"/>
      <c r="D39" s="148"/>
      <c r="E39" s="148"/>
      <c r="F39" s="148"/>
      <c r="G39" s="148"/>
      <c r="H39" s="149"/>
      <c r="I39" s="22"/>
      <c r="J39" s="22"/>
      <c r="K39" s="59"/>
      <c r="L39" s="46" t="s">
        <v>14</v>
      </c>
      <c r="M39" s="63"/>
      <c r="N39" s="46" t="s">
        <v>63</v>
      </c>
      <c r="O39" s="59"/>
      <c r="P39" s="37" t="s">
        <v>61</v>
      </c>
      <c r="Q39" s="20"/>
      <c r="R39" s="20"/>
      <c r="S39" s="20" t="s">
        <v>56</v>
      </c>
      <c r="T39" s="20"/>
      <c r="U39" s="20"/>
      <c r="V39" s="20"/>
      <c r="W39" s="20"/>
    </row>
    <row r="40" spans="1:23" ht="17.100000000000001" customHeight="1">
      <c r="A40" s="76"/>
      <c r="B40" s="147"/>
      <c r="C40" s="148"/>
      <c r="D40" s="148"/>
      <c r="E40" s="148"/>
      <c r="F40" s="148"/>
      <c r="G40" s="148"/>
      <c r="H40" s="149"/>
      <c r="I40" s="21"/>
      <c r="J40" s="21"/>
      <c r="K40" s="59"/>
      <c r="L40" s="46" t="s">
        <v>14</v>
      </c>
      <c r="M40" s="63"/>
      <c r="N40" s="46" t="s">
        <v>63</v>
      </c>
      <c r="O40" s="59"/>
      <c r="P40" s="37" t="s">
        <v>61</v>
      </c>
      <c r="Q40" s="20"/>
      <c r="R40" s="20"/>
      <c r="S40" s="20" t="s">
        <v>57</v>
      </c>
      <c r="T40" s="20"/>
      <c r="U40" s="20"/>
      <c r="V40" s="20"/>
      <c r="W40" s="20"/>
    </row>
    <row r="41" spans="1:23" ht="17.100000000000001" customHeight="1">
      <c r="A41" s="76"/>
      <c r="B41" s="38"/>
      <c r="C41" s="38"/>
      <c r="D41" s="38"/>
      <c r="E41" s="38"/>
      <c r="F41" s="38"/>
      <c r="G41" s="38"/>
      <c r="H41" s="39"/>
      <c r="I41" s="21"/>
      <c r="J41" s="21"/>
      <c r="K41" s="59"/>
      <c r="L41" s="46" t="s">
        <v>14</v>
      </c>
      <c r="M41" s="63"/>
      <c r="N41" s="46" t="s">
        <v>63</v>
      </c>
      <c r="O41" s="59"/>
      <c r="P41" s="37" t="s">
        <v>61</v>
      </c>
      <c r="Q41" s="20"/>
      <c r="R41" s="20"/>
      <c r="S41" s="20"/>
      <c r="T41" s="20"/>
      <c r="U41" s="20"/>
      <c r="V41" s="20"/>
      <c r="W41" s="20"/>
    </row>
    <row r="42" spans="1:23" ht="17.100000000000001" customHeight="1">
      <c r="A42" s="76"/>
      <c r="B42" s="40"/>
      <c r="C42" s="40"/>
      <c r="D42" s="40"/>
      <c r="E42" s="40"/>
      <c r="F42" s="40"/>
      <c r="G42" s="40"/>
      <c r="H42" s="41"/>
      <c r="I42" s="21"/>
      <c r="J42" s="21"/>
      <c r="K42" s="139" t="s">
        <v>64</v>
      </c>
      <c r="L42" s="137"/>
      <c r="M42" s="137"/>
      <c r="N42" s="137"/>
      <c r="O42" s="59"/>
      <c r="P42" s="37" t="s">
        <v>61</v>
      </c>
      <c r="Q42" s="20"/>
      <c r="R42" s="20"/>
      <c r="S42" s="20"/>
      <c r="T42" s="20"/>
      <c r="U42" s="20"/>
      <c r="V42" s="20"/>
      <c r="W42" s="20"/>
    </row>
    <row r="43" spans="1:23" ht="5.0999999999999996" customHeight="1">
      <c r="A43" s="10"/>
      <c r="B43" s="10"/>
      <c r="C43" s="10"/>
      <c r="D43" s="10"/>
      <c r="E43" s="10"/>
      <c r="F43" s="10"/>
      <c r="G43" s="10"/>
      <c r="H43" s="10"/>
      <c r="I43" s="21"/>
      <c r="J43" s="21"/>
      <c r="K43" s="21"/>
      <c r="L43" s="21"/>
      <c r="M43" s="21"/>
      <c r="N43" s="21"/>
      <c r="O43" s="21"/>
      <c r="P43" s="21"/>
      <c r="Q43" s="23"/>
      <c r="R43" s="20"/>
      <c r="S43" s="20"/>
      <c r="T43" s="20"/>
      <c r="U43" s="20"/>
      <c r="V43" s="20"/>
      <c r="W43" s="20"/>
    </row>
    <row r="44" spans="1:23" ht="17.100000000000001" customHeight="1">
      <c r="A44" s="140" t="s">
        <v>69</v>
      </c>
      <c r="B44" s="140"/>
      <c r="C44" s="140"/>
      <c r="D44" s="140"/>
      <c r="E44" s="140"/>
      <c r="F44" s="140"/>
      <c r="G44" s="140"/>
      <c r="H44" s="140"/>
      <c r="I44" s="21"/>
      <c r="J44" s="21"/>
      <c r="K44" s="141" t="s">
        <v>74</v>
      </c>
      <c r="L44" s="141"/>
      <c r="M44" s="141"/>
      <c r="N44" s="141"/>
      <c r="O44" s="77" t="s">
        <v>72</v>
      </c>
      <c r="P44" s="77"/>
      <c r="Q44" s="20"/>
      <c r="R44" s="20"/>
      <c r="S44" s="20"/>
      <c r="T44" s="20"/>
      <c r="U44" s="20"/>
      <c r="V44" s="20"/>
      <c r="W44" s="20"/>
    </row>
    <row r="45" spans="1:23" ht="9" customHeight="1">
      <c r="I45" s="10"/>
      <c r="J45" s="10"/>
      <c r="K45" s="141"/>
      <c r="L45" s="141"/>
      <c r="M45" s="141"/>
      <c r="N45" s="141"/>
      <c r="O45" s="77"/>
      <c r="P45" s="77"/>
      <c r="Q45" s="20"/>
      <c r="R45" s="20"/>
      <c r="S45" s="20"/>
      <c r="T45" s="20"/>
      <c r="U45" s="20"/>
      <c r="V45" s="20"/>
      <c r="W45" s="20"/>
    </row>
    <row r="46" spans="1:23" ht="17.45" customHeight="1">
      <c r="I46" s="10"/>
      <c r="J46" s="10"/>
      <c r="K46" s="10"/>
      <c r="L46" s="10"/>
      <c r="M46" s="10"/>
      <c r="N46" s="10"/>
      <c r="O46" s="10"/>
      <c r="P46" s="10"/>
    </row>
    <row r="47" spans="1:23" ht="17.45" customHeight="1">
      <c r="I47" s="10"/>
      <c r="J47" s="10"/>
      <c r="K47" s="10"/>
      <c r="L47" s="10"/>
      <c r="M47" s="10"/>
      <c r="N47" s="10"/>
      <c r="O47" s="10"/>
      <c r="P47" s="10"/>
    </row>
    <row r="48" spans="1:23" ht="17.45" customHeight="1">
      <c r="I48" s="10"/>
      <c r="J48" s="10"/>
      <c r="K48" s="10"/>
      <c r="L48" s="10"/>
      <c r="M48" s="10"/>
      <c r="N48" s="10"/>
      <c r="O48" s="10"/>
      <c r="P48" s="10"/>
    </row>
    <row r="49" ht="17.45" customHeight="1"/>
    <row r="50" ht="17.45" customHeight="1"/>
    <row r="51" ht="18" customHeight="1"/>
  </sheetData>
  <sheetProtection sheet="1" selectLockedCells="1"/>
  <mergeCells count="37">
    <mergeCell ref="K42:N42"/>
    <mergeCell ref="A44:H44"/>
    <mergeCell ref="K44:N45"/>
    <mergeCell ref="O44:P45"/>
    <mergeCell ref="A35:A36"/>
    <mergeCell ref="B35:C36"/>
    <mergeCell ref="D35:D36"/>
    <mergeCell ref="E35:H36"/>
    <mergeCell ref="A37:A42"/>
    <mergeCell ref="B39:H40"/>
    <mergeCell ref="A25:A29"/>
    <mergeCell ref="B25:H29"/>
    <mergeCell ref="A30:A32"/>
    <mergeCell ref="B30:H32"/>
    <mergeCell ref="A33:A34"/>
    <mergeCell ref="B33:C34"/>
    <mergeCell ref="D33:D34"/>
    <mergeCell ref="E33:H34"/>
    <mergeCell ref="A23:H24"/>
    <mergeCell ref="A7:I7"/>
    <mergeCell ref="A8:H8"/>
    <mergeCell ref="A11:A15"/>
    <mergeCell ref="B11:G15"/>
    <mergeCell ref="H11:J15"/>
    <mergeCell ref="A16:A17"/>
    <mergeCell ref="B16:I17"/>
    <mergeCell ref="A18:B18"/>
    <mergeCell ref="C18:F18"/>
    <mergeCell ref="A19:B19"/>
    <mergeCell ref="C19:F19"/>
    <mergeCell ref="C20:G20"/>
    <mergeCell ref="A5:G5"/>
    <mergeCell ref="A1:G1"/>
    <mergeCell ref="H1:I1"/>
    <mergeCell ref="K1:N2"/>
    <mergeCell ref="O1:P2"/>
    <mergeCell ref="F3:H3"/>
  </mergeCells>
  <phoneticPr fontId="5"/>
  <dataValidations count="1">
    <dataValidation type="list" allowBlank="1" showInputMessage="1" showErrorMessage="1" sqref="O44:P45">
      <formula1>$S$38:$S$41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2" manualBreakCount="2">
    <brk id="10" max="44" man="1"/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【別紙１】</vt:lpstr>
      <vt:lpstr>【別紙４】</vt:lpstr>
      <vt:lpstr>【別紙５】</vt:lpstr>
      <vt:lpstr>【別紙１】!Print_Area</vt:lpstr>
      <vt:lpstr>【別紙４】!Print_Area</vt:lpstr>
      <vt:lpstr>【別紙５】!Print_Area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user</cp:lastModifiedBy>
  <cp:lastPrinted>2025-07-01T04:50:34Z</cp:lastPrinted>
  <dcterms:created xsi:type="dcterms:W3CDTF">2011-06-14T02:02:34Z</dcterms:created>
  <dcterms:modified xsi:type="dcterms:W3CDTF">2025-07-01T04:55:26Z</dcterms:modified>
</cp:coreProperties>
</file>