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4990" yWindow="1610" windowWidth="9510" windowHeight="5770" tabRatio="8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CO34" i="10"/>
  <c r="CO35" i="10" s="1"/>
  <c r="CO36" i="10" s="1"/>
  <c r="BW34" i="10"/>
  <c r="BW35" i="10" s="1"/>
  <c r="BW36" i="10" s="1"/>
  <c r="BW37" i="10" s="1"/>
  <c r="BW38" i="10" s="1"/>
  <c r="BW39" i="10" s="1"/>
  <c r="C34" i="10"/>
  <c r="AM34" i="10" l="1"/>
  <c r="AM35" i="10" s="1"/>
  <c r="C35"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<sst xmlns="http://schemas.openxmlformats.org/spreadsheetml/2006/main" count="1158" uniqueCount="564">
  <si>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</si>
  <si>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</si>
  <si>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</si>
  <si>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</si>
  <si>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</si>
  <si>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</si>
  <si>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</si>
  <si>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</si>
  <si>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</si>
  <si>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</si>
  <si>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</si>
  <si>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</si>
  <si>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</si>
  <si>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</si>
  <si>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</si>
  <si>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</si>
  <si>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</si>
  <si>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</si>
  <si>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</si>
  <si>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</si>
  <si>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</si>
  <si>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</si>
  <si>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</si>
  <si>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</si>
  <si>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</si>
  <si>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</si>
  <si>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</si>
  <si>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</si>
  <si>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</si>
  <si>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</si>
  <si>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</si>
  <si>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</si>
  <si>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</si>
  <si>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</si>
  <si>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</si>
  <si>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</si>
  <si>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</si>
  <si>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</si>
  <si>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</si>
  <si>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</si>
  <si>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</si>
  <si>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</si>
  <si>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</si>
  <si>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</si>
  <si>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</si>
  <si>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</si>
  <si>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</si>
  <si>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</si>
  <si>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</si>
  <si>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</si>
  <si>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</si>
  <si>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</si>
  <si>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</si>
  <si>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</si>
  <si>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</si>
  <si>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</si>
  <si>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</si>
  <si>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</si>
  <si>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</si>
  <si>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</si>
  <si>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</si>
  <si>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</si>
  <si>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</si>
  <si>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</si>
  <si>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</si>
  <si>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</si>
  <si>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</si>
  <si>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</si>
  <si>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</si>
  <si>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</si>
  <si>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</si>
  <si>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</si>
  <si>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</si>
  <si>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</si>
  <si>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</si>
  <si>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</si>
  <si>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</si>
  <si>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</si>
  <si>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</si>
  <si>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</si>
  <si>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</si>
  <si>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</si>
  <si>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</si>
  <si>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</si>
  <si>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</si>
  <si>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</si>
  <si>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</si>
  <si>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</si>
  <si>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</si>
  <si>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</si>
  <si>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</si>
  <si>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</si>
  <si>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</si>
  <si>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</si>
  <si>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箱根町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</si>
  <si>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</si>
  <si>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</si>
  <si>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</si>
  <si>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</si>
  <si>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</si>
  <si>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</si>
  <si>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</si>
  <si>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</si>
  <si>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</si>
  <si>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</si>
  <si>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</si>
  <si>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</si>
  <si>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</si>
  <si>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</si>
  <si>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</si>
  <si>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</si>
  <si>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</si>
  <si>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</si>
  <si>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</si>
  <si>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</si>
  <si>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</si>
  <si>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</si>
  <si>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</si>
  <si>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</si>
  <si>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</si>
  <si>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</si>
  <si>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</si>
  <si>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</si>
  <si>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</si>
  <si>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</si>
  <si>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</si>
  <si>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</si>
  <si>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</si>
  <si>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</si>
  <si>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</si>
  <si>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</si>
  <si>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</si>
  <si>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</si>
  <si>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</si>
  <si>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</si>
  <si>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</si>
  <si>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</si>
  <si>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</si>
  <si>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</si>
  <si>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</si>
  <si>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</si>
  <si>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</si>
  <si>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</si>
  <si>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</si>
  <si>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</si>
  <si>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</si>
  <si>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</si>
  <si>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</si>
  <si>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</si>
  <si>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</si>
  <si>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</si>
  <si>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</si>
  <si>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</si>
  <si>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</si>
  <si>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</si>
  <si>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</si>
  <si>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</si>
  <si>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</si>
  <si>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</si>
  <si>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</si>
  <si>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</si>
  <si>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</si>
  <si>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</si>
  <si>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</si>
  <si>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</si>
  <si>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</si>
  <si>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</si>
  <si>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</si>
  <si>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</si>
  <si>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</si>
  <si>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</si>
  <si>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</si>
  <si>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</si>
  <si>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</si>
  <si>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</si>
  <si>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</si>
  <si>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</si>
  <si>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</si>
  <si>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</si>
  <si>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</si>
  <si>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</si>
  <si>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</si>
  <si>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</si>
  <si>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</si>
  <si>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</si>
  <si>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</si>
  <si>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</si>
  <si>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</si>
  <si>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</si>
  <si>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</si>
  <si>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</si>
  <si>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</si>
  <si>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</si>
  <si>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</si>
  <si>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</si>
  <si>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</si>
  <si>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</si>
  <si>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</si>
  <si>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</si>
  <si>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</si>
  <si>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</si>
  <si>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</si>
  <si>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</si>
  <si>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神奈川県箱根町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</si>
  <si>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</si>
  <si>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</si>
  <si>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</si>
  <si>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</si>
  <si>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</si>
  <si>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</si>
  <si>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</si>
  <si>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</si>
  <si>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</si>
  <si>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</si>
  <si>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</si>
  <si>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</si>
  <si>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</si>
  <si>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</si>
  <si>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</si>
  <si>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</si>
  <si>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</si>
  <si>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</si>
  <si>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</si>
  <si>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</si>
  <si>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</si>
  <si>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</si>
  <si>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</si>
  <si>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</si>
  <si>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</si>
  <si>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</si>
  <si>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</si>
  <si>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</si>
  <si>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</si>
  <si>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</si>
  <si>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</si>
  <si>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</si>
  <si>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</si>
  <si>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</si>
  <si>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</si>
  <si>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</si>
  <si>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</si>
  <si>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</si>
  <si>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</si>
  <si>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</si>
  <si>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</si>
  <si>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</si>
  <si>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</si>
  <si>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</si>
  <si>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</si>
  <si>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</si>
  <si>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</si>
  <si>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</si>
  <si>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</si>
  <si>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</si>
  <si>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</si>
  <si>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</si>
  <si>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</si>
  <si>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</si>
  <si>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</si>
  <si>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</si>
  <si>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</si>
  <si>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</si>
  <si>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</si>
  <si>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</si>
  <si>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</si>
  <si>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</si>
  <si>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</si>
  <si>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</si>
  <si>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</si>
  <si>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</si>
  <si>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</si>
  <si>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</si>
  <si>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</si>
  <si>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</si>
  <si>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</si>
  <si>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</si>
  <si>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</si>
  <si>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</si>
  <si>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</si>
  <si>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</si>
  <si>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</si>
  <si>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</si>
  <si>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</si>
  <si>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</si>
  <si>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</si>
  <si>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</si>
  <si>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</si>
  <si>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</si>
  <si>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</si>
  <si>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</si>
  <si>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</si>
  <si>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</si>
  <si>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</si>
  <si>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</si>
  <si>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</si>
  <si>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</si>
  <si>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</si>
  <si>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</si>
  <si>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</si>
  <si>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</si>
  <si>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</si>
  <si>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</si>
  <si>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</si>
  <si>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</si>
  <si>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</si>
  <si>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</si>
  <si>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</si>
  <si>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</si>
  <si>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</si>
  <si>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</si>
  <si>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</si>
  <si>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</si>
  <si>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</si>
  <si>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</si>
  <si>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</si>
  <si>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</si>
  <si>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</si>
  <si>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</si>
  <si>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</si>
  <si>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</si>
  <si>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</si>
  <si>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</si>
  <si>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</si>
  <si>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</si>
  <si>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</si>
  <si>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</si>
  <si>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</si>
  <si>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</si>
  <si>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</si>
  <si>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</si>
  <si>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</si>
  <si>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</si>
  <si>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</si>
  <si>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</si>
  <si>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</si>
  <si>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</si>
  <si>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</si>
  <si>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</si>
  <si>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</si>
  <si>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</si>
  <si>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</si>
  <si>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</si>
  <si>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</si>
  <si>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</si>
  <si>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</si>
  <si>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</si>
  <si>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</si>
  <si>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</si>
  <si>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</si>
  <si>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</si>
  <si>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</si>
  <si>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</si>
  <si>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</si>
  <si>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</si>
  <si>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神奈川県箱根町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</si>
  <si>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</si>
  <si>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</si>
  <si>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</si>
  <si>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</si>
  <si>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</si>
  <si>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</si>
  <si>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</si>
  <si>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</si>
  <si>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</si>
  <si>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</si>
  <si>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</si>
  <si>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</si>
  <si>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</si>
  <si>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</si>
  <si>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</si>
  <si>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</si>
  <si>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</si>
  <si>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</si>
  <si>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</si>
  <si>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</si>
  <si>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</si>
  <si>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</si>
  <si>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</si>
  <si>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</si>
  <si>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</si>
  <si>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</si>
  <si>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</si>
  <si>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</si>
  <si>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</si>
  <si>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</si>
  <si>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</si>
  <si>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</si>
  <si>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</si>
  <si>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</si>
  <si>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</si>
  <si>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</si>
  <si>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</si>
  <si>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</si>
  <si>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</si>
  <si>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公共下水道事業会計</t>
    <phoneticPr fontId="5"/>
  </si>
  <si>
    <t>温泉特別会計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</si>
  <si>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</si>
  <si>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</si>
  <si>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</si>
  <si>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</si>
  <si>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</si>
  <si>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</si>
  <si>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</si>
  <si>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</si>
  <si>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</si>
  <si>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</si>
  <si>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</si>
  <si>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</si>
  <si>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</si>
  <si>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</si>
  <si>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</si>
  <si>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</si>
  <si>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</si>
  <si>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</si>
  <si>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</si>
  <si>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</si>
  <si>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</si>
  <si>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</si>
  <si>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</si>
  <si>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</si>
  <si>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</si>
  <si>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</si>
  <si>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</si>
  <si>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</si>
  <si>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</si>
  <si>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</si>
  <si>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</si>
  <si>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</si>
  <si>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</si>
  <si>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</si>
  <si>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</si>
  <si>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</si>
  <si>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</si>
  <si>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</si>
  <si>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</si>
  <si>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</si>
  <si>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</si>
  <si>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</si>
  <si>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</si>
  <si>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</si>
  <si>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</si>
  <si>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</si>
  <si>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</si>
  <si>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</si>
  <si>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</si>
  <si>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</si>
  <si>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</si>
  <si>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</si>
  <si>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</si>
  <si>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</si>
  <si>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</si>
  <si>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</si>
  <si>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</si>
  <si>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</si>
  <si>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</si>
  <si>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</si>
  <si>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</si>
  <si>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</si>
  <si>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</si>
  <si>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</si>
  <si>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</si>
  <si>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</si>
  <si>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</si>
  <si>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</si>
  <si>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</si>
  <si>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</si>
  <si>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</si>
  <si>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</si>
  <si>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</si>
  <si>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</si>
  <si>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</si>
  <si>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</si>
  <si>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</si>
  <si>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</si>
  <si>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</si>
  <si>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</si>
  <si>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</si>
  <si>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</si>
  <si>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</si>
  <si>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</si>
  <si>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</si>
  <si>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</si>
  <si>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</si>
  <si>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</si>
  <si>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</si>
  <si>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</si>
  <si>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</si>
  <si>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</si>
  <si>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</si>
  <si>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</si>
  <si>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</si>
  <si>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</si>
  <si>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</si>
  <si>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</si>
  <si>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</si>
  <si>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</si>
  <si>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</si>
  <si>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</si>
  <si>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</si>
  <si>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</si>
  <si>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</si>
  <si>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</si>
  <si>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</si>
  <si>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</si>
  <si>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</si>
  <si>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</si>
  <si>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</si>
  <si>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</si>
  <si>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</si>
  <si>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</si>
  <si>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</si>
  <si>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</si>
  <si>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</si>
  <si>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</si>
  <si>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</si>
  <si>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</si>
  <si>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</si>
  <si>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</si>
  <si>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</si>
  <si>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</si>
  <si>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</si>
  <si>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</si>
  <si>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</si>
  <si>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</si>
  <si>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</si>
  <si>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</si>
  <si>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</si>
  <si>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</si>
  <si>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</si>
  <si>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</si>
  <si>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</si>
  <si>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</si>
  <si>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6.79</t>
  </si>
  <si>
    <t>▲ 2.24</t>
  </si>
  <si>
    <t>一般会計</t>
  </si>
  <si>
    <t>公共下水道事業会計</t>
  </si>
  <si>
    <t>水道事業会計</t>
  </si>
  <si>
    <t>介護保険特別会計</t>
  </si>
  <si>
    <t>国民健康保険特別会計</t>
  </si>
  <si>
    <t>温泉特別会計</t>
  </si>
  <si>
    <t>後期高齢者医療特別会計</t>
  </si>
  <si>
    <t>育英奨学金特別会計</t>
  </si>
  <si>
    <t>その他会計（赤字）</t>
  </si>
  <si>
    <t>その他会計（黒字）</t>
  </si>
  <si>
    <t>R01</t>
    <phoneticPr fontId="5"/>
  </si>
  <si>
    <t>R02</t>
    <phoneticPr fontId="5"/>
  </si>
  <si>
    <t>R03</t>
    <phoneticPr fontId="5"/>
  </si>
  <si>
    <t>R04</t>
    <phoneticPr fontId="5"/>
  </si>
  <si>
    <t>R05</t>
    <phoneticPr fontId="5"/>
  </si>
  <si>
    <t>-</t>
    <phoneticPr fontId="2"/>
  </si>
  <si>
    <t>箱根町外二カ市組合</t>
    <rPh sb="0" eb="4">
      <t>ハコネチョウガイ</t>
    </rPh>
    <rPh sb="4" eb="5">
      <t>ニ</t>
    </rPh>
    <rPh sb="6" eb="7">
      <t>シ</t>
    </rPh>
    <rPh sb="7" eb="9">
      <t>クミアイ</t>
    </rPh>
    <phoneticPr fontId="10"/>
  </si>
  <si>
    <t>南足柄市外四カ市組合</t>
    <rPh sb="0" eb="3">
      <t>ミナミアシガラ</t>
    </rPh>
    <rPh sb="3" eb="4">
      <t>シ</t>
    </rPh>
    <rPh sb="4" eb="5">
      <t>ソト</t>
    </rPh>
    <rPh sb="5" eb="6">
      <t>ヨン</t>
    </rPh>
    <rPh sb="7" eb="8">
      <t>シ</t>
    </rPh>
    <rPh sb="8" eb="10">
      <t>クミアイ</t>
    </rPh>
    <phoneticPr fontId="10"/>
  </si>
  <si>
    <t>神奈川県市町村職員退職手当組合</t>
    <rPh sb="0" eb="4">
      <t>カナガワケン</t>
    </rPh>
    <rPh sb="4" eb="9">
      <t>シチョウソンショクイン</t>
    </rPh>
    <rPh sb="9" eb="13">
      <t>タイショクテアテ</t>
    </rPh>
    <rPh sb="13" eb="15">
      <t>クミアイ</t>
    </rPh>
    <phoneticPr fontId="10"/>
  </si>
  <si>
    <t>神奈川県後期高齢者医療広域連合</t>
    <rPh sb="0" eb="4">
      <t>カナガワケン</t>
    </rPh>
    <rPh sb="4" eb="9">
      <t>コウキコウレイシャ</t>
    </rPh>
    <rPh sb="9" eb="15">
      <t>イリョウコウイキレンゴウ</t>
    </rPh>
    <phoneticPr fontId="10"/>
  </si>
  <si>
    <t>神奈川県後期高齢者医療広域連合（後期高齢者特別会計）</t>
    <rPh sb="0" eb="4">
      <t>カナガワケン</t>
    </rPh>
    <rPh sb="4" eb="9">
      <t>コウキコウレイシャ</t>
    </rPh>
    <rPh sb="9" eb="15">
      <t>イリョウコウイキレンゴウ</t>
    </rPh>
    <rPh sb="16" eb="21">
      <t>コウキコウレイシャ</t>
    </rPh>
    <rPh sb="21" eb="25">
      <t>トクベツカイケイ</t>
    </rPh>
    <phoneticPr fontId="10"/>
  </si>
  <si>
    <t>神奈川県市町村情報システム協同事業組合</t>
    <rPh sb="0" eb="4">
      <t>カナガワケン</t>
    </rPh>
    <rPh sb="4" eb="7">
      <t>シチョウソン</t>
    </rPh>
    <rPh sb="7" eb="9">
      <t>ジョウホウ</t>
    </rPh>
    <rPh sb="13" eb="15">
      <t>キョウドウ</t>
    </rPh>
    <rPh sb="15" eb="17">
      <t>ジギョウ</t>
    </rPh>
    <rPh sb="17" eb="19">
      <t>クミアイ</t>
    </rPh>
    <phoneticPr fontId="10"/>
  </si>
  <si>
    <t>（公財）箱根町文化スポーツ財団</t>
    <rPh sb="1" eb="3">
      <t>コウザイ</t>
    </rPh>
    <rPh sb="4" eb="7">
      <t>ハコネマチ</t>
    </rPh>
    <rPh sb="7" eb="9">
      <t>ブンカ</t>
    </rPh>
    <rPh sb="13" eb="15">
      <t>ザイダン</t>
    </rPh>
    <phoneticPr fontId="10"/>
  </si>
  <si>
    <t>（一財）箱根町観光協会</t>
    <rPh sb="1" eb="3">
      <t>イチザイ</t>
    </rPh>
    <rPh sb="4" eb="7">
      <t>ハコネマチ</t>
    </rPh>
    <rPh sb="7" eb="11">
      <t>カンコウキョウカイ</t>
    </rPh>
    <phoneticPr fontId="10"/>
  </si>
  <si>
    <t>（公財）かながわ健康財団</t>
    <rPh sb="1" eb="3">
      <t>コウザイ</t>
    </rPh>
    <rPh sb="8" eb="10">
      <t>ケンコウ</t>
    </rPh>
    <rPh sb="10" eb="12">
      <t>ザイダン</t>
    </rPh>
    <phoneticPr fontId="10"/>
  </si>
  <si>
    <t>災害支援基金</t>
    <rPh sb="0" eb="6">
      <t>サイガイシエンキキン</t>
    </rPh>
    <phoneticPr fontId="5"/>
  </si>
  <si>
    <t>育英奨学基金</t>
    <rPh sb="0" eb="6">
      <t>イクエイショウガクキキン</t>
    </rPh>
    <phoneticPr fontId="5"/>
  </si>
  <si>
    <t>国際交流基金</t>
    <rPh sb="0" eb="6">
      <t>コクサイコウリュウキキン</t>
    </rPh>
    <phoneticPr fontId="5"/>
  </si>
  <si>
    <t>社会福祉基金</t>
    <rPh sb="0" eb="4">
      <t>シャカイフクシ</t>
    </rPh>
    <rPh sb="4" eb="6">
      <t>キキン</t>
    </rPh>
    <phoneticPr fontId="5"/>
  </si>
  <si>
    <t>町有林整備基金</t>
    <rPh sb="0" eb="3">
      <t>チョウユウリン</t>
    </rPh>
    <rPh sb="3" eb="7">
      <t>セイビキキン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</si>
</sst>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FE0D-42BB-91D3-732FE07BB4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167202</c:v>
                </c:pt>
                <c:pt idx="1">
                  <c:v>150986</c:v>
                </c:pt>
                <c:pt idx="2">
                  <c:v>65161</c:v>
                </c:pt>
                <c:pt idx="3">
                  <c:v>51100</c:v>
                </c:pt>
                <c:pt idx="4">
                  <c:v>123433</c:v>
                </c:pt>
              </c:numCache>
            </c:numRef>
          </c:val>
          <c:smooth val="0"/>
          <c:extLst>
            <c:ext xmlns:c16="http://schemas.microsoft.com/office/drawing/2014/chart" uri="{C3380CC4-5D6E-409C-BE32-E72D297353CC}">
              <c16:uniqueId val="{00000001-FE0D-42BB-91D3-732FE07BB4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8.11</c:v>
                </c:pt>
                <c:pt idx="1">
                  <c:v>7.32</c:v>
                </c:pt>
                <c:pt idx="2">
                  <c:v>7.91</c:v>
                </c:pt>
                <c:pt idx="3">
                  <c:v>6.66</c:v>
                </c:pt>
                <c:pt idx="4">
                  <c:v>7.47</c:v>
                </c:pt>
              </c:numCache>
            </c:numRef>
          </c:val>
          <c:extLst>
            <c:ext xmlns:c16="http://schemas.microsoft.com/office/drawing/2014/chart" uri="{C3380CC4-5D6E-409C-BE32-E72D297353CC}">
              <c16:uniqueId val="{00000000-E180-4902-819D-72E8318580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32.07</c:v>
                </c:pt>
                <c:pt idx="1">
                  <c:v>25.76</c:v>
                </c:pt>
                <c:pt idx="2">
                  <c:v>31.54</c:v>
                </c:pt>
                <c:pt idx="3">
                  <c:v>38.64</c:v>
                </c:pt>
                <c:pt idx="4">
                  <c:v>34.979999999999997</c:v>
                </c:pt>
              </c:numCache>
            </c:numRef>
          </c:val>
          <c:extLst>
            <c:ext xmlns:c16="http://schemas.microsoft.com/office/drawing/2014/chart" uri="{C3380CC4-5D6E-409C-BE32-E72D297353CC}">
              <c16:uniqueId val="{00000001-E180-4902-819D-72E8318580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2.36</c:v>
                </c:pt>
                <c:pt idx="1">
                  <c:v>-6.79</c:v>
                </c:pt>
                <c:pt idx="2">
                  <c:v>5.68</c:v>
                </c:pt>
                <c:pt idx="3">
                  <c:v>6.04</c:v>
                </c:pt>
                <c:pt idx="4">
                  <c:v>-2.2400000000000002</c:v>
                </c:pt>
              </c:numCache>
            </c:numRef>
          </c:val>
          <c:smooth val="0"/>
          <c:extLst>
            <c:ext xmlns:c16="http://schemas.microsoft.com/office/drawing/2014/chart" uri="{C3380CC4-5D6E-409C-BE32-E72D297353CC}">
              <c16:uniqueId val="{00000002-E180-4902-819D-72E8318580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EB-4ED2-A574-CCC2A2A0FD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EB-4ED2-A574-CCC2A2A0FDCD}"/>
            </c:ext>
          </c:extLst>
        </c:ser>
        <c:ser>
          <c:idx val="2"/>
          <c:order val="2"/>
          <c:tx>
            <c:strRef>
              <c:f>データシート!$A$29</c:f>
              <c:strCache>
                <c:ptCount val="1"/>
                <c:pt idx="0">
                  <c:v>育英奨学金特別会計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0.44</c:v>
                </c:pt>
                <c:pt idx="2">
                  <c:v>#N/A</c:v>
                </c:pt>
                <c:pt idx="3">
                  <c:v>0.32</c:v>
                </c:pt>
                <c:pt idx="4">
                  <c:v>#N/A</c:v>
                </c:pt>
                <c:pt idx="5">
                  <c:v>0.4</c:v>
                </c:pt>
                <c:pt idx="6">
                  <c:v>#N/A</c:v>
                </c:pt>
                <c:pt idx="7">
                  <c:v>0.37</c:v>
                </c:pt>
                <c:pt idx="8">
                  <c:v>#N/A</c:v>
                </c:pt>
                <c:pt idx="9">
                  <c:v>0.22</c:v>
                </c:pt>
              </c:numCache>
            </c:numRef>
          </c:val>
          <c:extLst>
            <c:ext xmlns:c16="http://schemas.microsoft.com/office/drawing/2014/chart" uri="{C3380CC4-5D6E-409C-BE32-E72D297353CC}">
              <c16:uniqueId val="{00000002-71EB-4ED2-A574-CCC2A2A0FDC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0.17</c:v>
                </c:pt>
                <c:pt idx="2">
                  <c:v>#N/A</c:v>
                </c:pt>
                <c:pt idx="3">
                  <c:v>0.18</c:v>
                </c:pt>
                <c:pt idx="4">
                  <c:v>#N/A</c:v>
                </c:pt>
                <c:pt idx="5">
                  <c:v>0.21</c:v>
                </c:pt>
                <c:pt idx="6">
                  <c:v>#N/A</c:v>
                </c:pt>
                <c:pt idx="7">
                  <c:v>0.26</c:v>
                </c:pt>
                <c:pt idx="8">
                  <c:v>#N/A</c:v>
                </c:pt>
                <c:pt idx="9">
                  <c:v>0.25</c:v>
                </c:pt>
              </c:numCache>
            </c:numRef>
          </c:val>
          <c:extLst>
            <c:ext xmlns:c16="http://schemas.microsoft.com/office/drawing/2014/chart" uri="{C3380CC4-5D6E-409C-BE32-E72D297353CC}">
              <c16:uniqueId val="{00000003-71EB-4ED2-A574-CCC2A2A0FDCD}"/>
            </c:ext>
          </c:extLst>
        </c:ser>
        <c:ser>
          <c:idx val="4"/>
          <c:order val="4"/>
          <c:tx>
            <c:strRef>
              <c:f>データシート!$A$31</c:f>
              <c:strCache>
                <c:ptCount val="1"/>
                <c:pt idx="0">
                  <c:v>温泉特別会計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0.48</c:v>
                </c:pt>
                <c:pt idx="2">
                  <c:v>#N/A</c:v>
                </c:pt>
                <c:pt idx="3">
                  <c:v>0.62</c:v>
                </c:pt>
                <c:pt idx="4">
                  <c:v>#N/A</c:v>
                </c:pt>
                <c:pt idx="5">
                  <c:v>0.49</c:v>
                </c:pt>
                <c:pt idx="6">
                  <c:v>#N/A</c:v>
                </c:pt>
                <c:pt idx="7">
                  <c:v>0.25</c:v>
                </c:pt>
                <c:pt idx="8">
                  <c:v>#N/A</c:v>
                </c:pt>
                <c:pt idx="9">
                  <c:v>0.52</c:v>
                </c:pt>
              </c:numCache>
            </c:numRef>
          </c:val>
          <c:extLst>
            <c:ext xmlns:c16="http://schemas.microsoft.com/office/drawing/2014/chart" uri="{C3380CC4-5D6E-409C-BE32-E72D297353CC}">
              <c16:uniqueId val="{00000004-71EB-4ED2-A574-CCC2A2A0FDC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1.02</c:v>
                </c:pt>
                <c:pt idx="2">
                  <c:v>#N/A</c:v>
                </c:pt>
                <c:pt idx="3">
                  <c:v>0.93</c:v>
                </c:pt>
                <c:pt idx="4">
                  <c:v>#N/A</c:v>
                </c:pt>
                <c:pt idx="5">
                  <c:v>0.97</c:v>
                </c:pt>
                <c:pt idx="6">
                  <c:v>#N/A</c:v>
                </c:pt>
                <c:pt idx="7">
                  <c:v>1.41</c:v>
                </c:pt>
                <c:pt idx="8">
                  <c:v>#N/A</c:v>
                </c:pt>
                <c:pt idx="9">
                  <c:v>0.74</c:v>
                </c:pt>
              </c:numCache>
            </c:numRef>
          </c:val>
          <c:extLst>
            <c:ext xmlns:c16="http://schemas.microsoft.com/office/drawing/2014/chart" uri="{C3380CC4-5D6E-409C-BE32-E72D297353CC}">
              <c16:uniqueId val="{00000005-71EB-4ED2-A574-CCC2A2A0FDC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1.05</c:v>
                </c:pt>
                <c:pt idx="2">
                  <c:v>#N/A</c:v>
                </c:pt>
                <c:pt idx="3">
                  <c:v>0.86</c:v>
                </c:pt>
                <c:pt idx="4">
                  <c:v>#N/A</c:v>
                </c:pt>
                <c:pt idx="5">
                  <c:v>0.91</c:v>
                </c:pt>
                <c:pt idx="6">
                  <c:v>#N/A</c:v>
                </c:pt>
                <c:pt idx="7">
                  <c:v>0.68</c:v>
                </c:pt>
                <c:pt idx="8">
                  <c:v>#N/A</c:v>
                </c:pt>
                <c:pt idx="9">
                  <c:v>0.75</c:v>
                </c:pt>
              </c:numCache>
            </c:numRef>
          </c:val>
          <c:extLst>
            <c:ext xmlns:c16="http://schemas.microsoft.com/office/drawing/2014/chart" uri="{C3380CC4-5D6E-409C-BE32-E72D297353CC}">
              <c16:uniqueId val="{00000006-71EB-4ED2-A574-CCC2A2A0FDC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3.41</c:v>
                </c:pt>
                <c:pt idx="2">
                  <c:v>#N/A</c:v>
                </c:pt>
                <c:pt idx="3">
                  <c:v>2.63</c:v>
                </c:pt>
                <c:pt idx="4">
                  <c:v>#N/A</c:v>
                </c:pt>
                <c:pt idx="5">
                  <c:v>2.46</c:v>
                </c:pt>
                <c:pt idx="6">
                  <c:v>#N/A</c:v>
                </c:pt>
                <c:pt idx="7">
                  <c:v>2.54</c:v>
                </c:pt>
                <c:pt idx="8">
                  <c:v>#N/A</c:v>
                </c:pt>
                <c:pt idx="9">
                  <c:v>3.84</c:v>
                </c:pt>
              </c:numCache>
            </c:numRef>
          </c:val>
          <c:extLst>
            <c:ext xmlns:c16="http://schemas.microsoft.com/office/drawing/2014/chart" uri="{C3380CC4-5D6E-409C-BE32-E72D297353CC}">
              <c16:uniqueId val="{00000007-71EB-4ED2-A574-CCC2A2A0FDCD}"/>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4.82</c:v>
                </c:pt>
                <c:pt idx="2">
                  <c:v>#N/A</c:v>
                </c:pt>
                <c:pt idx="3">
                  <c:v>3.78</c:v>
                </c:pt>
                <c:pt idx="4">
                  <c:v>#N/A</c:v>
                </c:pt>
                <c:pt idx="5">
                  <c:v>3.45</c:v>
                </c:pt>
                <c:pt idx="6">
                  <c:v>#N/A</c:v>
                </c:pt>
                <c:pt idx="7">
                  <c:v>3.9</c:v>
                </c:pt>
                <c:pt idx="8">
                  <c:v>#N/A</c:v>
                </c:pt>
                <c:pt idx="9">
                  <c:v>5.56</c:v>
                </c:pt>
              </c:numCache>
            </c:numRef>
          </c:val>
          <c:extLst>
            <c:ext xmlns:c16="http://schemas.microsoft.com/office/drawing/2014/chart" uri="{C3380CC4-5D6E-409C-BE32-E72D297353CC}">
              <c16:uniqueId val="{00000008-71EB-4ED2-A574-CCC2A2A0FDC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7.65</c:v>
                </c:pt>
                <c:pt idx="2">
                  <c:v>#N/A</c:v>
                </c:pt>
                <c:pt idx="3">
                  <c:v>6.99</c:v>
                </c:pt>
                <c:pt idx="4">
                  <c:v>#N/A</c:v>
                </c:pt>
                <c:pt idx="5">
                  <c:v>7.5</c:v>
                </c:pt>
                <c:pt idx="6">
                  <c:v>#N/A</c:v>
                </c:pt>
                <c:pt idx="7">
                  <c:v>6.28</c:v>
                </c:pt>
                <c:pt idx="8">
                  <c:v>#N/A</c:v>
                </c:pt>
                <c:pt idx="9">
                  <c:v>7.24</c:v>
                </c:pt>
              </c:numCache>
            </c:numRef>
          </c:val>
          <c:extLst>
            <c:ext xmlns:c16="http://schemas.microsoft.com/office/drawing/2014/chart" uri="{C3380CC4-5D6E-409C-BE32-E72D297353CC}">
              <c16:uniqueId val="{00000009-71EB-4ED2-A574-CCC2A2A0FD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458</c:v>
                </c:pt>
                <c:pt idx="5">
                  <c:v>450</c:v>
                </c:pt>
                <c:pt idx="8">
                  <c:v>453</c:v>
                </c:pt>
                <c:pt idx="11">
                  <c:v>463</c:v>
                </c:pt>
                <c:pt idx="14">
                  <c:v>472</c:v>
                </c:pt>
              </c:numCache>
            </c:numRef>
          </c:val>
          <c:extLst>
            <c:ext xmlns:c16="http://schemas.microsoft.com/office/drawing/2014/chart" uri="{C3380CC4-5D6E-409C-BE32-E72D297353CC}">
              <c16:uniqueId val="{00000000-DE7C-4963-A342-0F59713969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7C-4963-A342-0F59713969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E7C-4963-A342-0F59713969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7C-4963-A342-0F59713969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194</c:v>
                </c:pt>
                <c:pt idx="3">
                  <c:v>111</c:v>
                </c:pt>
                <c:pt idx="6">
                  <c:v>184</c:v>
                </c:pt>
                <c:pt idx="9">
                  <c:v>163</c:v>
                </c:pt>
                <c:pt idx="12">
                  <c:v>157</c:v>
                </c:pt>
              </c:numCache>
            </c:numRef>
          </c:val>
          <c:extLst>
            <c:ext xmlns:c16="http://schemas.microsoft.com/office/drawing/2014/chart" uri="{C3380CC4-5D6E-409C-BE32-E72D297353CC}">
              <c16:uniqueId val="{00000004-DE7C-4963-A342-0F59713969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7C-4963-A342-0F59713969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7C-4963-A342-0F59713969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868</c:v>
                </c:pt>
                <c:pt idx="3">
                  <c:v>897</c:v>
                </c:pt>
                <c:pt idx="6">
                  <c:v>1081</c:v>
                </c:pt>
                <c:pt idx="9">
                  <c:v>885</c:v>
                </c:pt>
                <c:pt idx="12">
                  <c:v>940</c:v>
                </c:pt>
              </c:numCache>
            </c:numRef>
          </c:val>
          <c:extLst>
            <c:ext xmlns:c16="http://schemas.microsoft.com/office/drawing/2014/chart" uri="{C3380CC4-5D6E-409C-BE32-E72D297353CC}">
              <c16:uniqueId val="{00000007-DE7C-4963-A342-0F59713969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604</c:v>
                </c:pt>
                <c:pt idx="2">
                  <c:v>#N/A</c:v>
                </c:pt>
                <c:pt idx="3">
                  <c:v>#N/A</c:v>
                </c:pt>
                <c:pt idx="4">
                  <c:v>558</c:v>
                </c:pt>
                <c:pt idx="5">
                  <c:v>#N/A</c:v>
                </c:pt>
                <c:pt idx="6">
                  <c:v>#N/A</c:v>
                </c:pt>
                <c:pt idx="7">
                  <c:v>812</c:v>
                </c:pt>
                <c:pt idx="8">
                  <c:v>#N/A</c:v>
                </c:pt>
                <c:pt idx="9">
                  <c:v>#N/A</c:v>
                </c:pt>
                <c:pt idx="10">
                  <c:v>585</c:v>
                </c:pt>
                <c:pt idx="11">
                  <c:v>#N/A</c:v>
                </c:pt>
                <c:pt idx="12">
                  <c:v>#N/A</c:v>
                </c:pt>
                <c:pt idx="13">
                  <c:v>625</c:v>
                </c:pt>
                <c:pt idx="14">
                  <c:v>#N/A</c:v>
                </c:pt>
              </c:numCache>
            </c:numRef>
          </c:val>
          <c:smooth val="0"/>
          <c:extLst>
            <c:ext xmlns:c16="http://schemas.microsoft.com/office/drawing/2014/chart" uri="{C3380CC4-5D6E-409C-BE32-E72D297353CC}">
              <c16:uniqueId val="{00000008-DE7C-4963-A342-0F59713969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5650</c:v>
                </c:pt>
                <c:pt idx="5">
                  <c:v>5705</c:v>
                </c:pt>
                <c:pt idx="8">
                  <c:v>5512</c:v>
                </c:pt>
                <c:pt idx="11">
                  <c:v>5352</c:v>
                </c:pt>
                <c:pt idx="14">
                  <c:v>5413</c:v>
                </c:pt>
              </c:numCache>
            </c:numRef>
          </c:val>
          <c:extLst>
            <c:ext xmlns:c16="http://schemas.microsoft.com/office/drawing/2014/chart" uri="{C3380CC4-5D6E-409C-BE32-E72D297353CC}">
              <c16:uniqueId val="{00000000-AD11-444B-95DC-F85AC3D22B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c:v>
                </c:pt>
                <c:pt idx="5">
                  <c:v>276</c:v>
                </c:pt>
                <c:pt idx="8">
                  <c:v>5</c:v>
                </c:pt>
                <c:pt idx="11">
                  <c:v>24</c:v>
                </c:pt>
                <c:pt idx="14">
                  <c:v>61</c:v>
                </c:pt>
              </c:numCache>
            </c:numRef>
          </c:val>
          <c:extLst>
            <c:ext xmlns:c16="http://schemas.microsoft.com/office/drawing/2014/chart" uri="{C3380CC4-5D6E-409C-BE32-E72D297353CC}">
              <c16:uniqueId val="{00000001-AD11-444B-95DC-F85AC3D22B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2614</c:v>
                </c:pt>
                <c:pt idx="5">
                  <c:v>2234</c:v>
                </c:pt>
                <c:pt idx="8">
                  <c:v>2527</c:v>
                </c:pt>
                <c:pt idx="11">
                  <c:v>2923</c:v>
                </c:pt>
                <c:pt idx="14">
                  <c:v>2699</c:v>
                </c:pt>
              </c:numCache>
            </c:numRef>
          </c:val>
          <c:extLst>
            <c:ext xmlns:c16="http://schemas.microsoft.com/office/drawing/2014/chart" uri="{C3380CC4-5D6E-409C-BE32-E72D297353CC}">
              <c16:uniqueId val="{00000002-AD11-444B-95DC-F85AC3D22B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11-444B-95DC-F85AC3D22B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11-444B-95DC-F85AC3D22B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11-444B-95DC-F85AC3D22B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2744</c:v>
                </c:pt>
                <c:pt idx="3">
                  <c:v>2694</c:v>
                </c:pt>
                <c:pt idx="6">
                  <c:v>2678</c:v>
                </c:pt>
                <c:pt idx="9">
                  <c:v>2651</c:v>
                </c:pt>
                <c:pt idx="12">
                  <c:v>2621</c:v>
                </c:pt>
              </c:numCache>
            </c:numRef>
          </c:val>
          <c:extLst>
            <c:ext xmlns:c16="http://schemas.microsoft.com/office/drawing/2014/chart" uri="{C3380CC4-5D6E-409C-BE32-E72D297353CC}">
              <c16:uniqueId val="{00000006-AD11-444B-95DC-F85AC3D22B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D11-444B-95DC-F85AC3D22B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2297</c:v>
                </c:pt>
                <c:pt idx="3">
                  <c:v>1854</c:v>
                </c:pt>
                <c:pt idx="6">
                  <c:v>1977</c:v>
                </c:pt>
                <c:pt idx="9">
                  <c:v>1963</c:v>
                </c:pt>
                <c:pt idx="12">
                  <c:v>2204</c:v>
                </c:pt>
              </c:numCache>
            </c:numRef>
          </c:val>
          <c:extLst>
            <c:ext xmlns:c16="http://schemas.microsoft.com/office/drawing/2014/chart" uri="{C3380CC4-5D6E-409C-BE32-E72D297353CC}">
              <c16:uniqueId val="{00000008-AD11-444B-95DC-F85AC3D22B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D11-444B-95DC-F85AC3D22B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7449</c:v>
                </c:pt>
                <c:pt idx="3">
                  <c:v>8408</c:v>
                </c:pt>
                <c:pt idx="6">
                  <c:v>7726</c:v>
                </c:pt>
                <c:pt idx="9">
                  <c:v>7037</c:v>
                </c:pt>
                <c:pt idx="12">
                  <c:v>6794</c:v>
                </c:pt>
              </c:numCache>
            </c:numRef>
          </c:val>
          <c:extLst>
            <c:ext xmlns:c16="http://schemas.microsoft.com/office/drawing/2014/chart" uri="{C3380CC4-5D6E-409C-BE32-E72D297353CC}">
              <c16:uniqueId val="{0000000A-AD11-444B-95DC-F85AC3D22B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4206</c:v>
                </c:pt>
                <c:pt idx="2">
                  <c:v>#N/A</c:v>
                </c:pt>
                <c:pt idx="3">
                  <c:v>#N/A</c:v>
                </c:pt>
                <c:pt idx="4">
                  <c:v>4741</c:v>
                </c:pt>
                <c:pt idx="5">
                  <c:v>#N/A</c:v>
                </c:pt>
                <c:pt idx="6">
                  <c:v>#N/A</c:v>
                </c:pt>
                <c:pt idx="7">
                  <c:v>4336</c:v>
                </c:pt>
                <c:pt idx="8">
                  <c:v>#N/A</c:v>
                </c:pt>
                <c:pt idx="9">
                  <c:v>#N/A</c:v>
                </c:pt>
                <c:pt idx="10">
                  <c:v>3352</c:v>
                </c:pt>
                <c:pt idx="11">
                  <c:v>#N/A</c:v>
                </c:pt>
                <c:pt idx="12">
                  <c:v>#N/A</c:v>
                </c:pt>
                <c:pt idx="13">
                  <c:v>3445</c:v>
                </c:pt>
                <c:pt idx="14">
                  <c:v>#N/A</c:v>
                </c:pt>
              </c:numCache>
            </c:numRef>
          </c:val>
          <c:smooth val="0"/>
          <c:extLst>
            <c:ext xmlns:c16="http://schemas.microsoft.com/office/drawing/2014/chart" uri="{C3380CC4-5D6E-409C-BE32-E72D297353CC}">
              <c16:uniqueId val="{0000000B-AD11-444B-95DC-F85AC3D22B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1800</c:v>
                </c:pt>
                <c:pt idx="1">
                  <c:v>2216</c:v>
                </c:pt>
                <c:pt idx="2">
                  <c:v>2034</c:v>
                </c:pt>
              </c:numCache>
            </c:numRef>
          </c:val>
          <c:extLst>
            <c:ext xmlns:c16="http://schemas.microsoft.com/office/drawing/2014/chart" uri="{C3380CC4-5D6E-409C-BE32-E72D297353CC}">
              <c16:uniqueId val="{00000000-7848-43F2-A8CE-8CF11AA7A2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848-43F2-A8CE-8CF11AA7A2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496</c:v>
                </c:pt>
                <c:pt idx="1">
                  <c:v>498</c:v>
                </c:pt>
                <c:pt idx="2">
                  <c:v>503</c:v>
                </c:pt>
              </c:numCache>
            </c:numRef>
          </c:val>
          <c:extLst>
            <c:ext xmlns:c16="http://schemas.microsoft.com/office/drawing/2014/chart" uri="{C3380CC4-5D6E-409C-BE32-E72D297353CC}">
              <c16:uniqueId val="{00000002-7848-43F2-A8CE-8CF11AA7A2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10,907
9,943
92.86
12,669,584
12,193,420
434,144
5,813,792
6,794,099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類似団体の中では最も高い水準となっており、全国平均及び県内平均との比較においても継続して高い水準を保っている。しかし、財政力指数は、在住人口をベースとして計算されており、年間を通じて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万人にも上る観光客についてはほとんど反映されていない。</a:t>
          </a:r>
        </a:p>
        <a:p>
          <a:r>
            <a:rPr kumimoji="1" lang="ja-JP" altLang="en-US" sz="1300">
              <a:latin typeface="ＭＳ Ｐゴシック" panose="020B0600070205080204" pitchFamily="50" charset="-128"/>
              <a:ea typeface="ＭＳ Ｐゴシック" panose="020B0600070205080204" pitchFamily="50" charset="-128"/>
            </a:rPr>
            <a:t>　観光を基幹産業とする当町において、観光関連の事業に要する経費や、観光客も考慮した環境衛生施設の維持管理、消防・救急体制の強化等に多額の経費を要している。そのため、町の規模で必要とされている金額と実際の決算額との間に大きな乖離が生じ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146352</xdr:rowOff>
    </xdr:from>
    <xdr:to>
      <xdr:col>23</xdr:col>
      <xdr:colOff>133350</xdr:colOff>
      <xdr:row>37</xdr:row>
      <xdr:rowOff>9374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31855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77410</xdr:rowOff>
    </xdr:from>
    <xdr:to>
      <xdr:col>19</xdr:col>
      <xdr:colOff>133350</xdr:colOff>
      <xdr:row>36</xdr:row>
      <xdr:rowOff>146352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249610"/>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19957</xdr:rowOff>
    </xdr:from>
    <xdr:to>
      <xdr:col>15</xdr:col>
      <xdr:colOff>82550</xdr:colOff>
      <xdr:row>36</xdr:row>
      <xdr:rowOff>77410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192157"/>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19957</xdr:rowOff>
    </xdr:from>
    <xdr:to>
      <xdr:col>11</xdr:col>
      <xdr:colOff>31750</xdr:colOff>
      <xdr:row>36</xdr:row>
      <xdr:rowOff>19957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19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130024</xdr:rowOff>
    </xdr:from>
    <xdr:to>
      <xdr:col>23</xdr:col>
      <xdr:colOff>184150</xdr:colOff>
      <xdr:row>37</xdr:row>
      <xdr:rowOff>60174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51301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2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95552</xdr:rowOff>
    </xdr:from>
    <xdr:to>
      <xdr:col>19</xdr:col>
      <xdr:colOff>184150</xdr:colOff>
      <xdr:row>37</xdr:row>
      <xdr:rowOff>25702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35879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03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26610</xdr:rowOff>
    </xdr:from>
    <xdr:to>
      <xdr:col>15</xdr:col>
      <xdr:colOff>133350</xdr:colOff>
      <xdr:row>36</xdr:row>
      <xdr:rowOff>128210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138387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9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140607</xdr:rowOff>
    </xdr:from>
    <xdr:to>
      <xdr:col>11</xdr:col>
      <xdr:colOff>82550</xdr:colOff>
      <xdr:row>36</xdr:row>
      <xdr:rowOff>70757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80934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140607</xdr:rowOff>
    </xdr:from>
    <xdr:to>
      <xdr:col>7</xdr:col>
      <xdr:colOff>31750</xdr:colOff>
      <xdr:row>36</xdr:row>
      <xdr:rowOff>70757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80934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歳出は増となっているが、歳入についても同程度増となっており、経常収支比率は昨年度から変わらず</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今後も、箱根町行財政改革アクションプランを着実に実行することで、歳入確保、歳出削減を推進し、財政の健全化を図っていく。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17272</xdr:rowOff>
    </xdr:from>
    <xdr:to>
      <xdr:col>23</xdr:col>
      <xdr:colOff>133350</xdr:colOff>
      <xdr:row>67</xdr:row>
      <xdr:rowOff>17272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504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12446</xdr:rowOff>
    </xdr:from>
    <xdr:to>
      <xdr:col>19</xdr:col>
      <xdr:colOff>133350</xdr:colOff>
      <xdr:row>67</xdr:row>
      <xdr:rowOff>17272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4995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12446</xdr:rowOff>
    </xdr:from>
    <xdr:to>
      <xdr:col>15</xdr:col>
      <xdr:colOff>82550</xdr:colOff>
      <xdr:row>67</xdr:row>
      <xdr:rowOff>70358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4995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19812</xdr:rowOff>
    </xdr:from>
    <xdr:to>
      <xdr:col>11</xdr:col>
      <xdr:colOff>31750</xdr:colOff>
      <xdr:row>67</xdr:row>
      <xdr:rowOff>70358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3551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137922</xdr:rowOff>
    </xdr:from>
    <xdr:to>
      <xdr:col>23</xdr:col>
      <xdr:colOff>184150</xdr:colOff>
      <xdr:row>67</xdr:row>
      <xdr:rowOff>68072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33799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4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137922</xdr:rowOff>
    </xdr:from>
    <xdr:to>
      <xdr:col>19</xdr:col>
      <xdr:colOff>184150</xdr:colOff>
      <xdr:row>67</xdr:row>
      <xdr:rowOff>68072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52849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39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133096</xdr:rowOff>
    </xdr:from>
    <xdr:to>
      <xdr:col>15</xdr:col>
      <xdr:colOff>133350</xdr:colOff>
      <xdr:row>67</xdr:row>
      <xdr:rowOff>63246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48023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19558</xdr:rowOff>
    </xdr:from>
    <xdr:to>
      <xdr:col>11</xdr:col>
      <xdr:colOff>82550</xdr:colOff>
      <xdr:row>67</xdr:row>
      <xdr:rowOff>121158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5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105935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9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140462</xdr:rowOff>
    </xdr:from>
    <xdr:to>
      <xdr:col>7</xdr:col>
      <xdr:colOff>31750</xdr:colOff>
      <xdr:row>66</xdr:row>
      <xdr:rowOff>70612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55389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万人ほどであるが、年間を通じて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施設の維持管理や消防・救急体制の強化が必要不可欠である。そのため、県内平均及び全国平均を大きく上回っている。</a:t>
          </a:r>
        </a:p>
        <a:p>
          <a:r>
            <a:rPr kumimoji="1" lang="ja-JP" altLang="en-US" sz="1300">
              <a:latin typeface="ＭＳ Ｐゴシック" panose="020B0600070205080204" pitchFamily="50" charset="-128"/>
              <a:ea typeface="ＭＳ Ｐゴシック" panose="020B0600070205080204" pitchFamily="50" charset="-128"/>
            </a:rPr>
            <a:t>　また、人口が年々減少していることもあり、一人当たりの人件費・物件費は増加傾向にある。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111665</xdr:rowOff>
    </xdr:from>
    <xdr:to>
      <xdr:col>23</xdr:col>
      <xdr:colOff>133350</xdr:colOff>
      <xdr:row>89</xdr:row>
      <xdr:rowOff>146045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5370715"/>
          <a:ext cx="838200" cy="3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158104</xdr:rowOff>
    </xdr:from>
    <xdr:to>
      <xdr:col>19</xdr:col>
      <xdr:colOff>133350</xdr:colOff>
      <xdr:row>89</xdr:row>
      <xdr:rowOff>111665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5245704"/>
          <a:ext cx="889000" cy="12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139757</xdr:rowOff>
    </xdr:from>
    <xdr:to>
      <xdr:col>15</xdr:col>
      <xdr:colOff>82550</xdr:colOff>
      <xdr:row>88</xdr:row>
      <xdr:rowOff>158104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5227357"/>
          <a:ext cx="889000" cy="1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13622</xdr:rowOff>
    </xdr:from>
    <xdr:to>
      <xdr:col>11</xdr:col>
      <xdr:colOff>31750</xdr:colOff>
      <xdr:row>88</xdr:row>
      <xdr:rowOff>139757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5101222"/>
          <a:ext cx="889000" cy="1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95245</xdr:rowOff>
    </xdr:from>
    <xdr:to>
      <xdr:col>23</xdr:col>
      <xdr:colOff>184150</xdr:colOff>
      <xdr:row>90</xdr:row>
      <xdr:rowOff>25395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53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162572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525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60865</xdr:rowOff>
    </xdr:from>
    <xdr:to>
      <xdr:col>19</xdr:col>
      <xdr:colOff>184150</xdr:colOff>
      <xdr:row>89</xdr:row>
      <xdr:rowOff>162465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53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147242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540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107304</xdr:rowOff>
    </xdr:from>
    <xdr:to>
      <xdr:col>15</xdr:col>
      <xdr:colOff>133350</xdr:colOff>
      <xdr:row>89</xdr:row>
      <xdr:rowOff>37454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51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22231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528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88957</xdr:rowOff>
    </xdr:from>
    <xdr:to>
      <xdr:col>11</xdr:col>
      <xdr:colOff>82550</xdr:colOff>
      <xdr:row>89</xdr:row>
      <xdr:rowOff>19107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51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3884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526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134272</xdr:rowOff>
    </xdr:from>
    <xdr:to>
      <xdr:col>7</xdr:col>
      <xdr:colOff>31750</xdr:colOff>
      <xdr:row>88</xdr:row>
      <xdr:rowOff>64422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50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49199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513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ポイントの増となったが、国基準は下回っている。今後もより一層給与の適正化に努めていく。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87</xdr:row>
      <xdr:rowOff>104422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5970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87</xdr:row>
      <xdr:rowOff>64205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597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88</xdr:row>
      <xdr:rowOff>80434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80355"/>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2822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1680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123472</xdr:rowOff>
    </xdr:from>
    <xdr:to>
      <xdr:col>64</xdr:col>
      <xdr:colOff>152400</xdr:colOff>
      <xdr:row>89</xdr:row>
      <xdr:rowOff>53622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38399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執行方法の見直しや、効率的な組織の改編などにより、職員の削減を継続的に行ってきたが、年間を通じて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万人に上る観光客に対応するため、観光・ごみ処理・下水道及び消防に関連する施設に勤務する職員を数多く必要とすることから、類似団体の平均値を大きく上回る数値となっている。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114757</xdr:rowOff>
    </xdr:from>
    <xdr:to>
      <xdr:col>81</xdr:col>
      <xdr:colOff>44450</xdr:colOff>
      <xdr:row>67</xdr:row>
      <xdr:rowOff>123444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601907"/>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62636</xdr:rowOff>
    </xdr:from>
    <xdr:to>
      <xdr:col>77</xdr:col>
      <xdr:colOff>44450</xdr:colOff>
      <xdr:row>67</xdr:row>
      <xdr:rowOff>123444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54978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40919</xdr:rowOff>
    </xdr:from>
    <xdr:to>
      <xdr:col>72</xdr:col>
      <xdr:colOff>203200</xdr:colOff>
      <xdr:row>67</xdr:row>
      <xdr:rowOff>62636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52806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2311</xdr:rowOff>
    </xdr:from>
    <xdr:to>
      <xdr:col>68</xdr:col>
      <xdr:colOff>152400</xdr:colOff>
      <xdr:row>67</xdr:row>
      <xdr:rowOff>40919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48946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63957</xdr:rowOff>
    </xdr:from>
    <xdr:to>
      <xdr:col>81</xdr:col>
      <xdr:colOff>95250</xdr:colOff>
      <xdr:row>67</xdr:row>
      <xdr:rowOff>165557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5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131284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44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72644</xdr:rowOff>
    </xdr:from>
    <xdr:to>
      <xdr:col>77</xdr:col>
      <xdr:colOff>95250</xdr:colOff>
      <xdr:row>68</xdr:row>
      <xdr:rowOff>2794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5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159021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64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11836</xdr:rowOff>
    </xdr:from>
    <xdr:to>
      <xdr:col>73</xdr:col>
      <xdr:colOff>44450</xdr:colOff>
      <xdr:row>67</xdr:row>
      <xdr:rowOff>113436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4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98213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5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161569</xdr:rowOff>
    </xdr:from>
    <xdr:to>
      <xdr:col>68</xdr:col>
      <xdr:colOff>203200</xdr:colOff>
      <xdr:row>67</xdr:row>
      <xdr:rowOff>91719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4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76496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56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122961</xdr:rowOff>
    </xdr:from>
    <xdr:to>
      <xdr:col>64</xdr:col>
      <xdr:colOff>152400</xdr:colOff>
      <xdr:row>67</xdr:row>
      <xdr:rowOff>53111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43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37888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52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公債費については、年間を通じて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万人にも上る観光客に対応するため、ごみ処理施設、下水道施設の整備や消防力の強化に係る負担が大きく、劇的な数値の改善は難しい状況にある。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今後、ごみ処理施設の広域化工事や小学校の長寿命化工事など、大規模事業が予定されており、将来的に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比率が高まる恐れがあるため、地方債の発行と償還のバランスが適切となるよう努めていく。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66294</xdr:rowOff>
    </xdr:from>
    <xdr:to>
      <xdr:col>81</xdr:col>
      <xdr:colOff>44450</xdr:colOff>
      <xdr:row>43</xdr:row>
      <xdr:rowOff>114554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4386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66294</xdr:rowOff>
    </xdr:from>
    <xdr:to>
      <xdr:col>77</xdr:col>
      <xdr:colOff>44450</xdr:colOff>
      <xdr:row>43</xdr:row>
      <xdr:rowOff>75946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4386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43</xdr:row>
      <xdr:rowOff>75946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26490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131572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2649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63754</xdr:rowOff>
    </xdr:from>
    <xdr:to>
      <xdr:col>81</xdr:col>
      <xdr:colOff>95250</xdr:colOff>
      <xdr:row>43</xdr:row>
      <xdr:rowOff>165354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35831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15494</xdr:rowOff>
    </xdr:from>
    <xdr:to>
      <xdr:col>77</xdr:col>
      <xdr:colOff>95250</xdr:colOff>
      <xdr:row>43</xdr:row>
      <xdr:rowOff>117094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101871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25146</xdr:rowOff>
    </xdr:from>
    <xdr:to>
      <xdr:col>73</xdr:col>
      <xdr:colOff>44450</xdr:colOff>
      <xdr:row>43</xdr:row>
      <xdr:rowOff>126746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111523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分子構成要因のひとつである充当可能財源等のうち、充当可能基金の額が</a:t>
          </a:r>
          <a:r>
            <a:rPr kumimoji="1" lang="en-US" altLang="ja-JP" sz="1400">
              <a:latin typeface="ＭＳ Ｐゴシック" panose="020B0600070205080204" pitchFamily="50" charset="-128"/>
              <a:ea typeface="ＭＳ Ｐゴシック" panose="020B0600070205080204" pitchFamily="50" charset="-128"/>
            </a:rPr>
            <a:t>223,219</a:t>
          </a:r>
          <a:r>
            <a:rPr kumimoji="1" lang="ja-JP" altLang="en-US" sz="1400">
              <a:latin typeface="ＭＳ Ｐゴシック" panose="020B0600070205080204" pitchFamily="50" charset="-128"/>
              <a:ea typeface="ＭＳ Ｐゴシック" panose="020B0600070205080204" pitchFamily="50" charset="-128"/>
            </a:rPr>
            <a:t>千円減となった要因が大きく、将来負担比率は昨年度と比較し</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127060</xdr:rowOff>
    </xdr:from>
    <xdr:to>
      <xdr:col>81</xdr:col>
      <xdr:colOff>44450</xdr:colOff>
      <xdr:row>17</xdr:row>
      <xdr:rowOff>138551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304171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127060</xdr:rowOff>
    </xdr:from>
    <xdr:to>
      <xdr:col>77</xdr:col>
      <xdr:colOff>44450</xdr:colOff>
      <xdr:row>19</xdr:row>
      <xdr:rowOff>1331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041710"/>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1331</xdr:rowOff>
    </xdr:from>
    <xdr:to>
      <xdr:col>72</xdr:col>
      <xdr:colOff>203200</xdr:colOff>
      <xdr:row>19</xdr:row>
      <xdr:rowOff>67975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258881"/>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133713</xdr:rowOff>
    </xdr:from>
    <xdr:to>
      <xdr:col>68</xdr:col>
      <xdr:colOff>152400</xdr:colOff>
      <xdr:row>19</xdr:row>
      <xdr:rowOff>67975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219813"/>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87751</xdr:rowOff>
    </xdr:from>
    <xdr:to>
      <xdr:col>81</xdr:col>
      <xdr:colOff>95250</xdr:colOff>
      <xdr:row>18</xdr:row>
      <xdr:rowOff>17901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59828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7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76260</xdr:rowOff>
    </xdr:from>
    <xdr:to>
      <xdr:col>77</xdr:col>
      <xdr:colOff>95250</xdr:colOff>
      <xdr:row>18</xdr:row>
      <xdr:rowOff>6410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162637</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7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121981</xdr:rowOff>
    </xdr:from>
    <xdr:to>
      <xdr:col>73</xdr:col>
      <xdr:colOff>44450</xdr:colOff>
      <xdr:row>19</xdr:row>
      <xdr:rowOff>52131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2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36908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9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17175</xdr:rowOff>
    </xdr:from>
    <xdr:to>
      <xdr:col>68</xdr:col>
      <xdr:colOff>203200</xdr:colOff>
      <xdr:row>19</xdr:row>
      <xdr:rowOff>118775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2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103552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36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82913</xdr:rowOff>
    </xdr:from>
    <xdr:to>
      <xdr:col>64</xdr:col>
      <xdr:colOff>152400</xdr:colOff>
      <xdr:row>19</xdr:row>
      <xdr:rowOff>13063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1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169290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5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10,907
9,943
92.86
12,669,584
12,193,420
434,144
5,813,792
6,794,099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山岳地域に集落が点在する地形により、保育園・幼稚園、出張所などに勤務する職員を多く必要とするほか、観光地であることから消防職員も多く必要とするため、県内及び全国平均値を大きく上回り、類似団体との比較においては最も低い順位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8128</xdr:rowOff>
    </xdr:from>
    <xdr:to>
      <xdr:col>24</xdr:col>
      <xdr:colOff>25400</xdr:colOff>
      <xdr:row>40</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661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40</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021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40</xdr:row>
      <xdr:rowOff>3556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8021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37846</xdr:rowOff>
    </xdr:from>
    <xdr:to>
      <xdr:col>11</xdr:col>
      <xdr:colOff>9525</xdr:colOff>
      <xdr:row>40</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243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41927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128778</xdr:rowOff>
    </xdr:from>
    <xdr:to>
      <xdr:col>20</xdr:col>
      <xdr:colOff>38100</xdr:colOff>
      <xdr:row>40</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43705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0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124206</xdr:rowOff>
    </xdr:from>
    <xdr:to>
      <xdr:col>11</xdr:col>
      <xdr:colOff>60325</xdr:colOff>
      <xdr:row>40</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39133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158496</xdr:rowOff>
    </xdr:from>
    <xdr:to>
      <xdr:col>6</xdr:col>
      <xdr:colOff>171450</xdr:colOff>
      <xdr:row>39</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　物件費の中では委託料がその多くを占めているが、その大半はごみ処理施設の維持管理など、環境衛生に要する経費であり、年間</a:t>
          </a:r>
          <a:r>
            <a:rPr kumimoji="1" lang="en-US" altLang="ja-JP" sz="1200">
              <a:latin typeface="ＭＳ Ｐゴシック" panose="020B0600070205080204" pitchFamily="50" charset="-128"/>
              <a:ea typeface="ＭＳ Ｐゴシック" panose="020B0600070205080204" pitchFamily="50" charset="-128"/>
            </a:rPr>
            <a:t>2,000</a:t>
          </a:r>
          <a:r>
            <a:rPr kumimoji="1" lang="ja-JP" altLang="en-US" sz="1200">
              <a:latin typeface="ＭＳ Ｐゴシック" panose="020B0600070205080204" pitchFamily="50" charset="-128"/>
              <a:ea typeface="ＭＳ Ｐゴシック" panose="020B0600070205080204" pitchFamily="50" charset="-128"/>
            </a:rPr>
            <a:t>万人もの観光客に対応するために必要不可欠なものである。</a:t>
          </a:r>
        </a:p>
        <a:p>
          <a:r>
            <a:rPr kumimoji="1" lang="ja-JP" altLang="en-US" sz="1200">
              <a:latin typeface="ＭＳ Ｐゴシック" panose="020B0600070205080204" pitchFamily="50" charset="-128"/>
              <a:ea typeface="ＭＳ Ｐゴシック" panose="020B0600070205080204" pitchFamily="50" charset="-128"/>
            </a:rPr>
            <a:t>　また、委託等に係る人件費は増加傾向にあり、今後も物件費全体の増が見込まれることから、住民及び観光客に十分なサービスを提供しつつ、事業等の見直しを推進し、経費の削減に努めていく。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66040</xdr:rowOff>
    </xdr:from>
    <xdr:to>
      <xdr:col>82</xdr:col>
      <xdr:colOff>107950</xdr:colOff>
      <xdr:row>20</xdr:row>
      <xdr:rowOff>73660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495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161290</xdr:rowOff>
    </xdr:from>
    <xdr:to>
      <xdr:col>78</xdr:col>
      <xdr:colOff>69850</xdr:colOff>
      <xdr:row>20</xdr:row>
      <xdr:rowOff>73660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418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161290</xdr:rowOff>
    </xdr:from>
    <xdr:to>
      <xdr:col>73</xdr:col>
      <xdr:colOff>180975</xdr:colOff>
      <xdr:row>20</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418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27940</xdr:rowOff>
    </xdr:from>
    <xdr:to>
      <xdr:col>69</xdr:col>
      <xdr:colOff>92075</xdr:colOff>
      <xdr:row>20</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456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15240</xdr:rowOff>
    </xdr:from>
    <xdr:to>
      <xdr:col>82</xdr:col>
      <xdr:colOff>158750</xdr:colOff>
      <xdr:row>20</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95267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5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22860</xdr:rowOff>
    </xdr:from>
    <xdr:to>
      <xdr:col>78</xdr:col>
      <xdr:colOff>120650</xdr:colOff>
      <xdr:row>20</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109237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53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110490</xdr:rowOff>
    </xdr:from>
    <xdr:to>
      <xdr:col>74</xdr:col>
      <xdr:colOff>31750</xdr:colOff>
      <xdr:row>20</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156210</xdr:rowOff>
    </xdr:from>
    <xdr:to>
      <xdr:col>69</xdr:col>
      <xdr:colOff>142875</xdr:colOff>
      <xdr:row>20</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148590</xdr:rowOff>
    </xdr:from>
    <xdr:to>
      <xdr:col>65</xdr:col>
      <xdr:colOff>53975</xdr:colOff>
      <xdr:row>20</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年度から増減がなかった。</a:t>
          </a:r>
        </a:p>
        <a:p>
          <a:r>
            <a:rPr kumimoji="1" lang="ja-JP" altLang="en-US" sz="1300">
              <a:latin typeface="ＭＳ Ｐゴシック" panose="020B0600070205080204" pitchFamily="50" charset="-128"/>
              <a:ea typeface="ＭＳ Ｐゴシック" panose="020B0600070205080204" pitchFamily="50" charset="-128"/>
            </a:rPr>
            <a:t>　国の法令に基づき実施されているものが多いほか、町が単独で行う各種扶助費にも多額の費用が掛かっており、歳出削減が難しく、財政を圧迫することが懸念される。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105228</xdr:rowOff>
    </xdr:from>
    <xdr:to>
      <xdr:col>24</xdr:col>
      <xdr:colOff>25400</xdr:colOff>
      <xdr:row>54</xdr:row>
      <xdr:rowOff>105228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363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105228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105228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54</xdr:row>
      <xdr:rowOff>148772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363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54428</xdr:rowOff>
    </xdr:from>
    <xdr:to>
      <xdr:col>24</xdr:col>
      <xdr:colOff>76200</xdr:colOff>
      <xdr:row>54</xdr:row>
      <xdr:rowOff>156028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70955</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54428</xdr:rowOff>
    </xdr:from>
    <xdr:to>
      <xdr:col>20</xdr:col>
      <xdr:colOff>38100</xdr:colOff>
      <xdr:row>54</xdr:row>
      <xdr:rowOff>156028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年度は、積立金や貸付金が減となったため、対前年度比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88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57</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3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73660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4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73660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4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81297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58437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134637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66057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県内及び全国平均を大きく下回り、類似団体内の順位では上位となっている。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今後も引き続き、適正な執行に努めていく。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956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9425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131572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59425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131572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956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年度に実施した大規模事業の償還が始まったことが主な要因となっている。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今後、老朽化した公共施設に対し、投資が必要となるが、公共施設再編・整備計画に従いながらも、地方債の発行と償還のバランスが適切となるよう努めていく。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37846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074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133858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074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133858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349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33274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93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義務的経費や物件費は増加しているが、積立金や貸付金の減により、令和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今後も引き続き、経費の削減に努めていく。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142239</xdr:rowOff>
    </xdr:from>
    <xdr:to>
      <xdr:col>82</xdr:col>
      <xdr:colOff>107950</xdr:colOff>
      <xdr:row>80</xdr:row>
      <xdr:rowOff>168911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8582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80</xdr:row>
      <xdr:rowOff>168911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7744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81</xdr:row>
      <xdr:rowOff>16511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7744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46989</xdr:rowOff>
    </xdr:from>
    <xdr:to>
      <xdr:col>69</xdr:col>
      <xdr:colOff>92075</xdr:colOff>
      <xdr:row>81</xdr:row>
      <xdr:rowOff>16511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7629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91439</xdr:rowOff>
    </xdr:from>
    <xdr:to>
      <xdr:col>82</xdr:col>
      <xdr:colOff>158750</xdr:colOff>
      <xdr:row>81</xdr:row>
      <xdr:rowOff>21589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118111</xdr:rowOff>
    </xdr:from>
    <xdr:to>
      <xdr:col>78</xdr:col>
      <xdr:colOff>120650</xdr:colOff>
      <xdr:row>81</xdr:row>
      <xdr:rowOff>48261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33038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920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137161</xdr:rowOff>
    </xdr:from>
    <xdr:to>
      <xdr:col>69</xdr:col>
      <xdr:colOff>142875</xdr:colOff>
      <xdr:row>81</xdr:row>
      <xdr:rowOff>67311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52088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167639</xdr:rowOff>
    </xdr:from>
    <xdr:to>
      <xdr:col>65</xdr:col>
      <xdr:colOff>53975</xdr:colOff>
      <xdr:row>80</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82566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60764</xdr:rowOff>
    </xdr:from>
    <xdr:to>
      <xdr:col>29</xdr:col>
      <xdr:colOff>127000</xdr:colOff>
      <xdr:row>12</xdr:row>
      <xdr:rowOff>87195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165789"/>
          <a:ext cx="647700" cy="2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87195</xdr:rowOff>
    </xdr:from>
    <xdr:to>
      <xdr:col>26</xdr:col>
      <xdr:colOff>50800</xdr:colOff>
      <xdr:row>12</xdr:row>
      <xdr:rowOff>144806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192220"/>
          <a:ext cx="698500" cy="57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144806</xdr:rowOff>
    </xdr:from>
    <xdr:to>
      <xdr:col>22</xdr:col>
      <xdr:colOff>114300</xdr:colOff>
      <xdr:row>13</xdr:row>
      <xdr:rowOff>4053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249831"/>
          <a:ext cx="698500" cy="30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4053</xdr:rowOff>
    </xdr:from>
    <xdr:to>
      <xdr:col>18</xdr:col>
      <xdr:colOff>177800</xdr:colOff>
      <xdr:row>13</xdr:row>
      <xdr:rowOff>47917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280528"/>
          <a:ext cx="698500" cy="4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9964</xdr:rowOff>
    </xdr:from>
    <xdr:to>
      <xdr:col>29</xdr:col>
      <xdr:colOff>177800</xdr:colOff>
      <xdr:row>12</xdr:row>
      <xdr:rowOff>111564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11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128091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06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36395</xdr:rowOff>
    </xdr:from>
    <xdr:to>
      <xdr:col>26</xdr:col>
      <xdr:colOff>101600</xdr:colOff>
      <xdr:row>12</xdr:row>
      <xdr:rowOff>137995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14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148172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1910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94006</xdr:rowOff>
    </xdr:from>
    <xdr:to>
      <xdr:col>22</xdr:col>
      <xdr:colOff>165100</xdr:colOff>
      <xdr:row>13</xdr:row>
      <xdr:rowOff>24156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199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34333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196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124703</xdr:rowOff>
    </xdr:from>
    <xdr:to>
      <xdr:col>19</xdr:col>
      <xdr:colOff>38100</xdr:colOff>
      <xdr:row>13</xdr:row>
      <xdr:rowOff>54853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229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65030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199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168567</xdr:rowOff>
    </xdr:from>
    <xdr:to>
      <xdr:col>15</xdr:col>
      <xdr:colOff>101600</xdr:colOff>
      <xdr:row>13</xdr:row>
      <xdr:rowOff>98717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273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108894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04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45371</xdr:rowOff>
    </xdr:from>
    <xdr:to>
      <xdr:col>29</xdr:col>
      <xdr:colOff>127000</xdr:colOff>
      <xdr:row>38</xdr:row>
      <xdr:rowOff>65412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12821"/>
          <a:ext cx="0" cy="122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37489</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0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65412</xdr:rowOff>
    </xdr:from>
    <xdr:to>
      <xdr:col>30</xdr:col>
      <xdr:colOff>25400</xdr:colOff>
      <xdr:row>38</xdr:row>
      <xdr:rowOff>65412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33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131748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45371</xdr:rowOff>
    </xdr:from>
    <xdr:to>
      <xdr:col>30</xdr:col>
      <xdr:colOff>25400</xdr:colOff>
      <xdr:row>34</xdr:row>
      <xdr:rowOff>45371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128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197942</xdr:rowOff>
    </xdr:from>
    <xdr:to>
      <xdr:col>29</xdr:col>
      <xdr:colOff>127000</xdr:colOff>
      <xdr:row>34</xdr:row>
      <xdr:rowOff>263989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465392"/>
          <a:ext cx="647700" cy="66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5357</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5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33280</xdr:rowOff>
    </xdr:from>
    <xdr:to>
      <xdr:col>29</xdr:col>
      <xdr:colOff>177800</xdr:colOff>
      <xdr:row>36</xdr:row>
      <xdr:rowOff>134880</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986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228555</xdr:rowOff>
    </xdr:from>
    <xdr:to>
      <xdr:col>26</xdr:col>
      <xdr:colOff>50800</xdr:colOff>
      <xdr:row>34</xdr:row>
      <xdr:rowOff>263989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153105"/>
          <a:ext cx="698500" cy="378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45377</xdr:rowOff>
    </xdr:from>
    <xdr:to>
      <xdr:col>26</xdr:col>
      <xdr:colOff>101600</xdr:colOff>
      <xdr:row>36</xdr:row>
      <xdr:rowOff>146977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998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131754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085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228555</xdr:rowOff>
    </xdr:from>
    <xdr:to>
      <xdr:col>22</xdr:col>
      <xdr:colOff>114300</xdr:colOff>
      <xdr:row>34</xdr:row>
      <xdr:rowOff>338589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153105"/>
          <a:ext cx="698500" cy="45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71799</xdr:rowOff>
    </xdr:from>
    <xdr:to>
      <xdr:col>22</xdr:col>
      <xdr:colOff>165100</xdr:colOff>
      <xdr:row>37</xdr:row>
      <xdr:rowOff>1949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25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158176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1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286086</xdr:rowOff>
    </xdr:from>
    <xdr:to>
      <xdr:col>18</xdr:col>
      <xdr:colOff>177800</xdr:colOff>
      <xdr:row>34</xdr:row>
      <xdr:rowOff>338589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553536"/>
          <a:ext cx="698500" cy="52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117539</xdr:rowOff>
    </xdr:from>
    <xdr:to>
      <xdr:col>19</xdr:col>
      <xdr:colOff>38100</xdr:colOff>
      <xdr:row>37</xdr:row>
      <xdr:rowOff>47689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0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32466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5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129521</xdr:rowOff>
    </xdr:from>
    <xdr:to>
      <xdr:col>15</xdr:col>
      <xdr:colOff>101600</xdr:colOff>
      <xdr:row>37</xdr:row>
      <xdr:rowOff>59671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82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44448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147142</xdr:rowOff>
    </xdr:from>
    <xdr:to>
      <xdr:col>29</xdr:col>
      <xdr:colOff>177800</xdr:colOff>
      <xdr:row>34</xdr:row>
      <xdr:rowOff>248742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14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335119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25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213189</xdr:rowOff>
    </xdr:from>
    <xdr:to>
      <xdr:col>26</xdr:col>
      <xdr:colOff>101600</xdr:colOff>
      <xdr:row>34</xdr:row>
      <xdr:rowOff>314789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8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324966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4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177755</xdr:rowOff>
    </xdr:from>
    <xdr:to>
      <xdr:col>22</xdr:col>
      <xdr:colOff>165100</xdr:colOff>
      <xdr:row>33</xdr:row>
      <xdr:rowOff>279355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10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118082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87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287789</xdr:rowOff>
    </xdr:from>
    <xdr:to>
      <xdr:col>19</xdr:col>
      <xdr:colOff>38100</xdr:colOff>
      <xdr:row>35</xdr:row>
      <xdr:rowOff>46489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55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56665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2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235286</xdr:rowOff>
    </xdr:from>
    <xdr:to>
      <xdr:col>15</xdr:col>
      <xdr:colOff>101600</xdr:colOff>
      <xdr:row>34</xdr:row>
      <xdr:rowOff>336886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0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4163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7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10,907
9,943
92.86
12,669,584
12,193,420
434,144
5,813,792
6,794,099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169674</xdr:rowOff>
    </xdr:from>
    <xdr:to>
      <xdr:col>24</xdr:col>
      <xdr:colOff>63500</xdr:colOff>
      <xdr:row>31</xdr:row>
      <xdr:rowOff>22634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313174"/>
          <a:ext cx="8382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22634</xdr:rowOff>
    </xdr:from>
    <xdr:to>
      <xdr:col>19</xdr:col>
      <xdr:colOff>177800</xdr:colOff>
      <xdr:row>31</xdr:row>
      <xdr:rowOff>70073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337584"/>
          <a:ext cx="8890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70073</xdr:rowOff>
    </xdr:from>
    <xdr:to>
      <xdr:col>15</xdr:col>
      <xdr:colOff>50800</xdr:colOff>
      <xdr:row>31</xdr:row>
      <xdr:rowOff>101963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385023"/>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101963</xdr:rowOff>
    </xdr:from>
    <xdr:to>
      <xdr:col>10</xdr:col>
      <xdr:colOff>114300</xdr:colOff>
      <xdr:row>32</xdr:row>
      <xdr:rowOff>38956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416913"/>
          <a:ext cx="889000" cy="10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118874</xdr:rowOff>
    </xdr:from>
    <xdr:to>
      <xdr:col>24</xdr:col>
      <xdr:colOff>114300</xdr:colOff>
      <xdr:row>31</xdr:row>
      <xdr:rowOff>49024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2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71901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21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143284</xdr:rowOff>
    </xdr:from>
    <xdr:to>
      <xdr:col>20</xdr:col>
      <xdr:colOff>38100</xdr:colOff>
      <xdr:row>31</xdr:row>
      <xdr:rowOff>73434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2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89961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06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19273</xdr:rowOff>
    </xdr:from>
    <xdr:to>
      <xdr:col>15</xdr:col>
      <xdr:colOff>101600</xdr:colOff>
      <xdr:row>31</xdr:row>
      <xdr:rowOff>120873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3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137400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10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51163</xdr:rowOff>
    </xdr:from>
    <xdr:to>
      <xdr:col>10</xdr:col>
      <xdr:colOff>165100</xdr:colOff>
      <xdr:row>31</xdr:row>
      <xdr:rowOff>152763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3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169290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1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159606</xdr:rowOff>
    </xdr:from>
    <xdr:to>
      <xdr:col>6</xdr:col>
      <xdr:colOff>38100</xdr:colOff>
      <xdr:row>32</xdr:row>
      <xdr:rowOff>89756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4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106283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24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46820</xdr:rowOff>
    </xdr:from>
    <xdr:to>
      <xdr:col>24</xdr:col>
      <xdr:colOff>63500</xdr:colOff>
      <xdr:row>51</xdr:row>
      <xdr:rowOff>79852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8790770"/>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79852</xdr:rowOff>
    </xdr:from>
    <xdr:to>
      <xdr:col>19</xdr:col>
      <xdr:colOff>177800</xdr:colOff>
      <xdr:row>52</xdr:row>
      <xdr:rowOff>33991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8823802"/>
          <a:ext cx="889000" cy="12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33991</xdr:rowOff>
    </xdr:from>
    <xdr:to>
      <xdr:col>15</xdr:col>
      <xdr:colOff>50800</xdr:colOff>
      <xdr:row>52</xdr:row>
      <xdr:rowOff>49604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8949391"/>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49604</xdr:rowOff>
    </xdr:from>
    <xdr:to>
      <xdr:col>10</xdr:col>
      <xdr:colOff>114300</xdr:colOff>
      <xdr:row>52</xdr:row>
      <xdr:rowOff>113457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8965004"/>
          <a:ext cx="889000" cy="6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167470</xdr:rowOff>
    </xdr:from>
    <xdr:to>
      <xdr:col>24</xdr:col>
      <xdr:colOff>114300</xdr:colOff>
      <xdr:row>51</xdr:row>
      <xdr:rowOff>97620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87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105364</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867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29052</xdr:rowOff>
    </xdr:from>
    <xdr:to>
      <xdr:col>20</xdr:col>
      <xdr:colOff>38100</xdr:colOff>
      <xdr:row>51</xdr:row>
      <xdr:rowOff>130652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87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147179</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854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154641</xdr:rowOff>
    </xdr:from>
    <xdr:to>
      <xdr:col>15</xdr:col>
      <xdr:colOff>101600</xdr:colOff>
      <xdr:row>52</xdr:row>
      <xdr:rowOff>84791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88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101318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867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170254</xdr:rowOff>
    </xdr:from>
    <xdr:to>
      <xdr:col>10</xdr:col>
      <xdr:colOff>165100</xdr:colOff>
      <xdr:row>52</xdr:row>
      <xdr:rowOff>100404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89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116931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868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62657</xdr:rowOff>
    </xdr:from>
    <xdr:to>
      <xdr:col>6</xdr:col>
      <xdr:colOff>38100</xdr:colOff>
      <xdr:row>52</xdr:row>
      <xdr:rowOff>164257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897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9334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875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144500</xdr:rowOff>
    </xdr:from>
    <xdr:to>
      <xdr:col>24</xdr:col>
      <xdr:colOff>62865</xdr:colOff>
      <xdr:row>79</xdr:row>
      <xdr:rowOff>20943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488900"/>
          <a:ext cx="1270" cy="1076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24770</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6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20943</xdr:rowOff>
    </xdr:from>
    <xdr:to>
      <xdr:col>24</xdr:col>
      <xdr:colOff>152400</xdr:colOff>
      <xdr:row>79</xdr:row>
      <xdr:rowOff>20943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91177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2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144500</xdr:rowOff>
    </xdr:from>
    <xdr:to>
      <xdr:col>24</xdr:col>
      <xdr:colOff>152400</xdr:colOff>
      <xdr:row>72</xdr:row>
      <xdr:rowOff>144500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48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58356</xdr:rowOff>
    </xdr:from>
    <xdr:to>
      <xdr:col>24</xdr:col>
      <xdr:colOff>63500</xdr:colOff>
      <xdr:row>73</xdr:row>
      <xdr:rowOff>159741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2574206"/>
          <a:ext cx="838200" cy="1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47325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68898</xdr:rowOff>
    </xdr:from>
    <xdr:to>
      <xdr:col>24</xdr:col>
      <xdr:colOff>114300</xdr:colOff>
      <xdr:row>77</xdr:row>
      <xdr:rowOff>170498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101791</xdr:rowOff>
    </xdr:from>
    <xdr:to>
      <xdr:col>19</xdr:col>
      <xdr:colOff>177800</xdr:colOff>
      <xdr:row>73</xdr:row>
      <xdr:rowOff>58356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244619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69165</xdr:rowOff>
    </xdr:from>
    <xdr:to>
      <xdr:col>20</xdr:col>
      <xdr:colOff>38100</xdr:colOff>
      <xdr:row>77</xdr:row>
      <xdr:rowOff>170765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161892</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6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93790</xdr:rowOff>
    </xdr:from>
    <xdr:to>
      <xdr:col>15</xdr:col>
      <xdr:colOff>50800</xdr:colOff>
      <xdr:row>72</xdr:row>
      <xdr:rowOff>101791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2266740"/>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75642</xdr:rowOff>
    </xdr:from>
    <xdr:to>
      <xdr:col>15</xdr:col>
      <xdr:colOff>101600</xdr:colOff>
      <xdr:row>78</xdr:row>
      <xdr:rowOff>5792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93790</xdr:rowOff>
    </xdr:from>
    <xdr:to>
      <xdr:col>10</xdr:col>
      <xdr:colOff>114300</xdr:colOff>
      <xdr:row>71</xdr:row>
      <xdr:rowOff>112344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266740"/>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107417</xdr:rowOff>
    </xdr:from>
    <xdr:to>
      <xdr:col>10</xdr:col>
      <xdr:colOff>165100</xdr:colOff>
      <xdr:row>78</xdr:row>
      <xdr:rowOff>37567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28694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136486</xdr:rowOff>
    </xdr:from>
    <xdr:to>
      <xdr:col>6</xdr:col>
      <xdr:colOff>38100</xdr:colOff>
      <xdr:row>78</xdr:row>
      <xdr:rowOff>66636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57763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108941</xdr:rowOff>
    </xdr:from>
    <xdr:to>
      <xdr:col>24</xdr:col>
      <xdr:colOff>114300</xdr:colOff>
      <xdr:row>74</xdr:row>
      <xdr:rowOff>39091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6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131818</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7556</xdr:rowOff>
    </xdr:from>
    <xdr:to>
      <xdr:col>20</xdr:col>
      <xdr:colOff>38100</xdr:colOff>
      <xdr:row>73</xdr:row>
      <xdr:rowOff>109156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5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125683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2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50991</xdr:rowOff>
    </xdr:from>
    <xdr:to>
      <xdr:col>15</xdr:col>
      <xdr:colOff>101600</xdr:colOff>
      <xdr:row>72</xdr:row>
      <xdr:rowOff>152591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3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169118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1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42990</xdr:rowOff>
    </xdr:from>
    <xdr:to>
      <xdr:col>10</xdr:col>
      <xdr:colOff>165100</xdr:colOff>
      <xdr:row>71</xdr:row>
      <xdr:rowOff>144590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2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161117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199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61544</xdr:rowOff>
    </xdr:from>
    <xdr:to>
      <xdr:col>6</xdr:col>
      <xdr:colOff>38100</xdr:colOff>
      <xdr:row>71</xdr:row>
      <xdr:rowOff>163144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23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8221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110995</xdr:rowOff>
    </xdr:from>
    <xdr:to>
      <xdr:col>24</xdr:col>
      <xdr:colOff>63500</xdr:colOff>
      <xdr:row>97</xdr:row>
      <xdr:rowOff>138449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41645"/>
          <a:ext cx="838200" cy="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66123</xdr:rowOff>
    </xdr:from>
    <xdr:to>
      <xdr:col>19</xdr:col>
      <xdr:colOff>177800</xdr:colOff>
      <xdr:row>97</xdr:row>
      <xdr:rowOff>138449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96773"/>
          <a:ext cx="889000" cy="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66123</xdr:rowOff>
    </xdr:from>
    <xdr:to>
      <xdr:col>15</xdr:col>
      <xdr:colOff>50800</xdr:colOff>
      <xdr:row>98</xdr:row>
      <xdr:rowOff>140222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96773"/>
          <a:ext cx="889000" cy="24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112911</xdr:rowOff>
    </xdr:from>
    <xdr:to>
      <xdr:col>10</xdr:col>
      <xdr:colOff>114300</xdr:colOff>
      <xdr:row>98</xdr:row>
      <xdr:rowOff>140222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915011"/>
          <a:ext cx="889000" cy="2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60195</xdr:rowOff>
    </xdr:from>
    <xdr:to>
      <xdr:col>24</xdr:col>
      <xdr:colOff>114300</xdr:colOff>
      <xdr:row>97</xdr:row>
      <xdr:rowOff>161795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38622</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6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87649</xdr:rowOff>
    </xdr:from>
    <xdr:to>
      <xdr:col>20</xdr:col>
      <xdr:colOff>38100</xdr:colOff>
      <xdr:row>98</xdr:row>
      <xdr:rowOff>17799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8926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1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15323</xdr:rowOff>
    </xdr:from>
    <xdr:to>
      <xdr:col>15</xdr:col>
      <xdr:colOff>101600</xdr:colOff>
      <xdr:row>97</xdr:row>
      <xdr:rowOff>116923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108050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89422</xdr:rowOff>
    </xdr:from>
    <xdr:to>
      <xdr:col>10</xdr:col>
      <xdr:colOff>165100</xdr:colOff>
      <xdr:row>99</xdr:row>
      <xdr:rowOff>19572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10699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62111</xdr:rowOff>
    </xdr:from>
    <xdr:to>
      <xdr:col>6</xdr:col>
      <xdr:colOff>38100</xdr:colOff>
      <xdr:row>98</xdr:row>
      <xdr:rowOff>163711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154838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20234</xdr:rowOff>
    </xdr:from>
    <xdr:to>
      <xdr:col>55</xdr:col>
      <xdr:colOff>0</xdr:colOff>
      <xdr:row>36</xdr:row>
      <xdr:rowOff>67430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92434"/>
          <a:ext cx="838200" cy="4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56736</xdr:rowOff>
    </xdr:from>
    <xdr:to>
      <xdr:col>50</xdr:col>
      <xdr:colOff>114300</xdr:colOff>
      <xdr:row>36</xdr:row>
      <xdr:rowOff>67430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228936"/>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110979</xdr:rowOff>
    </xdr:from>
    <xdr:to>
      <xdr:col>45</xdr:col>
      <xdr:colOff>177800</xdr:colOff>
      <xdr:row>36</xdr:row>
      <xdr:rowOff>56736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597379"/>
          <a:ext cx="889000" cy="63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110979</xdr:rowOff>
    </xdr:from>
    <xdr:to>
      <xdr:col>41</xdr:col>
      <xdr:colOff>50800</xdr:colOff>
      <xdr:row>37</xdr:row>
      <xdr:rowOff>7144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597379"/>
          <a:ext cx="889000" cy="7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140884</xdr:rowOff>
    </xdr:from>
    <xdr:to>
      <xdr:col>55</xdr:col>
      <xdr:colOff>50800</xdr:colOff>
      <xdr:row>36</xdr:row>
      <xdr:rowOff>71034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119311</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2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16630</xdr:rowOff>
    </xdr:from>
    <xdr:to>
      <xdr:col>50</xdr:col>
      <xdr:colOff>165100</xdr:colOff>
      <xdr:row>36</xdr:row>
      <xdr:rowOff>118230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109357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28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5936</xdr:rowOff>
    </xdr:from>
    <xdr:to>
      <xdr:col>46</xdr:col>
      <xdr:colOff>38100</xdr:colOff>
      <xdr:row>36</xdr:row>
      <xdr:rowOff>107536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1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98663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27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60179</xdr:rowOff>
    </xdr:from>
    <xdr:to>
      <xdr:col>41</xdr:col>
      <xdr:colOff>101600</xdr:colOff>
      <xdr:row>32</xdr:row>
      <xdr:rowOff>161779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54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6856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32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127794</xdr:rowOff>
    </xdr:from>
    <xdr:to>
      <xdr:col>36</xdr:col>
      <xdr:colOff>165100</xdr:colOff>
      <xdr:row>37</xdr:row>
      <xdr:rowOff>57944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9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49071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39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38681</xdr:rowOff>
    </xdr:from>
    <xdr:to>
      <xdr:col>55</xdr:col>
      <xdr:colOff>0</xdr:colOff>
      <xdr:row>58</xdr:row>
      <xdr:rowOff>103450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11331"/>
          <a:ext cx="8382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57531</xdr:rowOff>
    </xdr:from>
    <xdr:to>
      <xdr:col>50</xdr:col>
      <xdr:colOff>114300</xdr:colOff>
      <xdr:row>58</xdr:row>
      <xdr:rowOff>103450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10001631"/>
          <a:ext cx="889000" cy="4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120152</xdr:rowOff>
    </xdr:from>
    <xdr:to>
      <xdr:col>45</xdr:col>
      <xdr:colOff>177800</xdr:colOff>
      <xdr:row>58</xdr:row>
      <xdr:rowOff>57531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721352"/>
          <a:ext cx="889000" cy="28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67194</xdr:rowOff>
    </xdr:from>
    <xdr:to>
      <xdr:col>41</xdr:col>
      <xdr:colOff>50800</xdr:colOff>
      <xdr:row>56</xdr:row>
      <xdr:rowOff>120152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68394"/>
          <a:ext cx="889000" cy="5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159331</xdr:rowOff>
    </xdr:from>
    <xdr:to>
      <xdr:col>55</xdr:col>
      <xdr:colOff>50800</xdr:colOff>
      <xdr:row>57</xdr:row>
      <xdr:rowOff>89481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6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10758</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1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52650</xdr:rowOff>
    </xdr:from>
    <xdr:to>
      <xdr:col>50</xdr:col>
      <xdr:colOff>165100</xdr:colOff>
      <xdr:row>58</xdr:row>
      <xdr:rowOff>154250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9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145377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6731</xdr:rowOff>
    </xdr:from>
    <xdr:to>
      <xdr:col>46</xdr:col>
      <xdr:colOff>38100</xdr:colOff>
      <xdr:row>58</xdr:row>
      <xdr:rowOff>108331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99458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69352</xdr:rowOff>
    </xdr:from>
    <xdr:to>
      <xdr:col>41</xdr:col>
      <xdr:colOff>101600</xdr:colOff>
      <xdr:row>56</xdr:row>
      <xdr:rowOff>170952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7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16029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44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16394</xdr:rowOff>
    </xdr:from>
    <xdr:to>
      <xdr:col>36</xdr:col>
      <xdr:colOff>165100</xdr:colOff>
      <xdr:row>56</xdr:row>
      <xdr:rowOff>117994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134521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39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63151</xdr:rowOff>
    </xdr:from>
    <xdr:to>
      <xdr:col>55</xdr:col>
      <xdr:colOff>0</xdr:colOff>
      <xdr:row>79</xdr:row>
      <xdr:rowOff>78750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607701"/>
          <a:ext cx="83820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78750</xdr:rowOff>
    </xdr:from>
    <xdr:to>
      <xdr:col>50</xdr:col>
      <xdr:colOff>114300</xdr:colOff>
      <xdr:row>79</xdr:row>
      <xdr:rowOff>95058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623300"/>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90889</xdr:rowOff>
    </xdr:from>
    <xdr:to>
      <xdr:col>45</xdr:col>
      <xdr:colOff>177800</xdr:colOff>
      <xdr:row>79</xdr:row>
      <xdr:rowOff>95058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121089"/>
          <a:ext cx="889000" cy="51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138295</xdr:rowOff>
    </xdr:from>
    <xdr:to>
      <xdr:col>41</xdr:col>
      <xdr:colOff>50800</xdr:colOff>
      <xdr:row>76</xdr:row>
      <xdr:rowOff>90889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997045"/>
          <a:ext cx="889000" cy="12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73772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12351</xdr:rowOff>
    </xdr:from>
    <xdr:to>
      <xdr:col>55</xdr:col>
      <xdr:colOff>50800</xdr:colOff>
      <xdr:row>79</xdr:row>
      <xdr:rowOff>113951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98728</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7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27950</xdr:rowOff>
    </xdr:from>
    <xdr:to>
      <xdr:col>50</xdr:col>
      <xdr:colOff>165100</xdr:colOff>
      <xdr:row>79</xdr:row>
      <xdr:rowOff>129550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120677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6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44258</xdr:rowOff>
    </xdr:from>
    <xdr:to>
      <xdr:col>46</xdr:col>
      <xdr:colOff>38100</xdr:colOff>
      <xdr:row>79</xdr:row>
      <xdr:rowOff>145858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136985</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61017" y="13681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40089</xdr:rowOff>
    </xdr:from>
    <xdr:to>
      <xdr:col>41</xdr:col>
      <xdr:colOff>101600</xdr:colOff>
      <xdr:row>76</xdr:row>
      <xdr:rowOff>141689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158215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8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87495</xdr:rowOff>
    </xdr:from>
    <xdr:to>
      <xdr:col>36</xdr:col>
      <xdr:colOff>165100</xdr:colOff>
      <xdr:row>76</xdr:row>
      <xdr:rowOff>17645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9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34172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7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104784</xdr:rowOff>
    </xdr:from>
    <xdr:to>
      <xdr:col>55</xdr:col>
      <xdr:colOff>0</xdr:colOff>
      <xdr:row>97</xdr:row>
      <xdr:rowOff>86120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392534"/>
          <a:ext cx="838200" cy="32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30009</xdr:rowOff>
    </xdr:from>
    <xdr:to>
      <xdr:col>50</xdr:col>
      <xdr:colOff>114300</xdr:colOff>
      <xdr:row>97</xdr:row>
      <xdr:rowOff>86120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60659"/>
          <a:ext cx="889000" cy="5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12168</xdr:rowOff>
    </xdr:from>
    <xdr:to>
      <xdr:col>45</xdr:col>
      <xdr:colOff>177800</xdr:colOff>
      <xdr:row>97</xdr:row>
      <xdr:rowOff>30009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471368"/>
          <a:ext cx="889000" cy="18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12168</xdr:rowOff>
    </xdr:from>
    <xdr:to>
      <xdr:col>41</xdr:col>
      <xdr:colOff>50800</xdr:colOff>
      <xdr:row>96</xdr:row>
      <xdr:rowOff>20120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471368"/>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53984</xdr:rowOff>
    </xdr:from>
    <xdr:to>
      <xdr:col>55</xdr:col>
      <xdr:colOff>50800</xdr:colOff>
      <xdr:row>95</xdr:row>
      <xdr:rowOff>155584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34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76861</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19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35320</xdr:rowOff>
    </xdr:from>
    <xdr:to>
      <xdr:col>50</xdr:col>
      <xdr:colOff>165100</xdr:colOff>
      <xdr:row>97</xdr:row>
      <xdr:rowOff>136920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128047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150659</xdr:rowOff>
    </xdr:from>
    <xdr:to>
      <xdr:col>46</xdr:col>
      <xdr:colOff>38100</xdr:colOff>
      <xdr:row>97</xdr:row>
      <xdr:rowOff>80809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97336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3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132818</xdr:rowOff>
    </xdr:from>
    <xdr:to>
      <xdr:col>41</xdr:col>
      <xdr:colOff>101600</xdr:colOff>
      <xdr:row>96</xdr:row>
      <xdr:rowOff>62968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4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79495</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19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140770</xdr:rowOff>
    </xdr:from>
    <xdr:to>
      <xdr:col>36</xdr:col>
      <xdr:colOff>165100</xdr:colOff>
      <xdr:row>96</xdr:row>
      <xdr:rowOff>70920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4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87447</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2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60307</xdr:rowOff>
    </xdr:from>
    <xdr:to>
      <xdr:col>81</xdr:col>
      <xdr:colOff>50800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75407"/>
          <a:ext cx="889000" cy="7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13124</xdr:rowOff>
    </xdr:from>
    <xdr:to>
      <xdr:col>76</xdr:col>
      <xdr:colOff>114300</xdr:colOff>
      <xdr:row>38</xdr:row>
      <xdr:rowOff>60307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28224"/>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77795</xdr:rowOff>
    </xdr:from>
    <xdr:to>
      <xdr:col>71</xdr:col>
      <xdr:colOff>177800</xdr:colOff>
      <xdr:row>38</xdr:row>
      <xdr:rowOff>13124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421445"/>
          <a:ext cx="889000" cy="10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61658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57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32214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9507</xdr:rowOff>
    </xdr:from>
    <xdr:to>
      <xdr:col>76</xdr:col>
      <xdr:colOff>165100</xdr:colOff>
      <xdr:row>38</xdr:row>
      <xdr:rowOff>111107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52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102234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61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133774</xdr:rowOff>
    </xdr:from>
    <xdr:to>
      <xdr:col>72</xdr:col>
      <xdr:colOff>38100</xdr:colOff>
      <xdr:row>38</xdr:row>
      <xdr:rowOff>63924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80451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25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26995</xdr:rowOff>
    </xdr:from>
    <xdr:to>
      <xdr:col>67</xdr:col>
      <xdr:colOff>101600</xdr:colOff>
      <xdr:row>37</xdr:row>
      <xdr:rowOff>128595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3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145122</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14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47334</xdr:rowOff>
    </xdr:from>
    <xdr:to>
      <xdr:col>85</xdr:col>
      <xdr:colOff>127000</xdr:colOff>
      <xdr:row>75</xdr:row>
      <xdr:rowOff>73634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906084"/>
          <a:ext cx="8382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151256</xdr:rowOff>
    </xdr:from>
    <xdr:to>
      <xdr:col>81</xdr:col>
      <xdr:colOff>50800</xdr:colOff>
      <xdr:row>75</xdr:row>
      <xdr:rowOff>73634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2838556"/>
          <a:ext cx="889000" cy="9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151256</xdr:rowOff>
    </xdr:from>
    <xdr:to>
      <xdr:col>76</xdr:col>
      <xdr:colOff>114300</xdr:colOff>
      <xdr:row>75</xdr:row>
      <xdr:rowOff>81830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838556"/>
          <a:ext cx="889000" cy="10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81830</xdr:rowOff>
    </xdr:from>
    <xdr:to>
      <xdr:col>71</xdr:col>
      <xdr:colOff>177800</xdr:colOff>
      <xdr:row>75</xdr:row>
      <xdr:rowOff>107273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940580"/>
          <a:ext cx="8890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167984</xdr:rowOff>
    </xdr:from>
    <xdr:to>
      <xdr:col>85</xdr:col>
      <xdr:colOff>177800</xdr:colOff>
      <xdr:row>75</xdr:row>
      <xdr:rowOff>98134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8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19411</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70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22834</xdr:rowOff>
    </xdr:from>
    <xdr:to>
      <xdr:col>81</xdr:col>
      <xdr:colOff>101600</xdr:colOff>
      <xdr:row>75</xdr:row>
      <xdr:rowOff>124434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8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140961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100456</xdr:rowOff>
    </xdr:from>
    <xdr:to>
      <xdr:col>76</xdr:col>
      <xdr:colOff>165100</xdr:colOff>
      <xdr:row>75</xdr:row>
      <xdr:rowOff>30606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7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47133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6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31030</xdr:rowOff>
    </xdr:from>
    <xdr:to>
      <xdr:col>72</xdr:col>
      <xdr:colOff>38100</xdr:colOff>
      <xdr:row>75</xdr:row>
      <xdr:rowOff>132630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149157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6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56473</xdr:rowOff>
    </xdr:from>
    <xdr:to>
      <xdr:col>67</xdr:col>
      <xdr:colOff>101600</xdr:colOff>
      <xdr:row>75</xdr:row>
      <xdr:rowOff>158074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9152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3150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54448</xdr:rowOff>
    </xdr:from>
    <xdr:to>
      <xdr:col>85</xdr:col>
      <xdr:colOff>127000</xdr:colOff>
      <xdr:row>97</xdr:row>
      <xdr:rowOff>77677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481300" y="16685098"/>
          <a:ext cx="838200" cy="2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54448</xdr:rowOff>
    </xdr:from>
    <xdr:to>
      <xdr:col>81</xdr:col>
      <xdr:colOff>50800</xdr:colOff>
      <xdr:row>97</xdr:row>
      <xdr:rowOff>108370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685098"/>
          <a:ext cx="889000" cy="5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108370</xdr:rowOff>
    </xdr:from>
    <xdr:to>
      <xdr:col>76</xdr:col>
      <xdr:colOff>114300</xdr:colOff>
      <xdr:row>97</xdr:row>
      <xdr:rowOff>153481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739020"/>
          <a:ext cx="8890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114782</xdr:rowOff>
    </xdr:from>
    <xdr:to>
      <xdr:col>71</xdr:col>
      <xdr:colOff>177800</xdr:colOff>
      <xdr:row>97</xdr:row>
      <xdr:rowOff>153481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745432"/>
          <a:ext cx="889000" cy="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26877</xdr:rowOff>
    </xdr:from>
    <xdr:to>
      <xdr:col>85</xdr:col>
      <xdr:colOff>177800</xdr:colOff>
      <xdr:row>97</xdr:row>
      <xdr:rowOff>128477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6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49754</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50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3648</xdr:rowOff>
    </xdr:from>
    <xdr:to>
      <xdr:col>81</xdr:col>
      <xdr:colOff>101600</xdr:colOff>
      <xdr:row>97</xdr:row>
      <xdr:rowOff>105248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63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121775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57570</xdr:rowOff>
    </xdr:from>
    <xdr:to>
      <xdr:col>76</xdr:col>
      <xdr:colOff>165100</xdr:colOff>
      <xdr:row>97</xdr:row>
      <xdr:rowOff>159170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6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4247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4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102681</xdr:rowOff>
    </xdr:from>
    <xdr:to>
      <xdr:col>72</xdr:col>
      <xdr:colOff>38100</xdr:colOff>
      <xdr:row>98</xdr:row>
      <xdr:rowOff>32831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7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49358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0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63982</xdr:rowOff>
    </xdr:from>
    <xdr:to>
      <xdr:col>67</xdr:col>
      <xdr:colOff>101600</xdr:colOff>
      <xdr:row>97</xdr:row>
      <xdr:rowOff>165582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6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10659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46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70434</xdr:rowOff>
    </xdr:from>
    <xdr:to>
      <xdr:col>116</xdr:col>
      <xdr:colOff>63500</xdr:colOff>
      <xdr:row>56</xdr:row>
      <xdr:rowOff>597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9328734"/>
          <a:ext cx="838200" cy="27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43841</xdr:rowOff>
    </xdr:from>
    <xdr:to>
      <xdr:col>111</xdr:col>
      <xdr:colOff>177800</xdr:colOff>
      <xdr:row>54</xdr:row>
      <xdr:rowOff>70434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9302141"/>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43841</xdr:rowOff>
    </xdr:from>
    <xdr:to>
      <xdr:col>107</xdr:col>
      <xdr:colOff>50800</xdr:colOff>
      <xdr:row>55</xdr:row>
      <xdr:rowOff>138061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9302141"/>
          <a:ext cx="889000" cy="26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138061</xdr:rowOff>
    </xdr:from>
    <xdr:to>
      <xdr:col>102</xdr:col>
      <xdr:colOff>114300</xdr:colOff>
      <xdr:row>57</xdr:row>
      <xdr:rowOff>22581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9567811"/>
          <a:ext cx="889000" cy="2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121247</xdr:rowOff>
    </xdr:from>
    <xdr:to>
      <xdr:col>116</xdr:col>
      <xdr:colOff>114300</xdr:colOff>
      <xdr:row>56</xdr:row>
      <xdr:rowOff>51397</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5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144124</xdr:rowOff>
    </xdr:from>
    <xdr:ext cx="534377"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4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19634</xdr:rowOff>
    </xdr:from>
    <xdr:to>
      <xdr:col>112</xdr:col>
      <xdr:colOff>38100</xdr:colOff>
      <xdr:row>54</xdr:row>
      <xdr:rowOff>121234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2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137761</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90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164491</xdr:rowOff>
    </xdr:from>
    <xdr:to>
      <xdr:col>107</xdr:col>
      <xdr:colOff>101600</xdr:colOff>
      <xdr:row>54</xdr:row>
      <xdr:rowOff>94641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2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111168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0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87261</xdr:rowOff>
    </xdr:from>
    <xdr:to>
      <xdr:col>102</xdr:col>
      <xdr:colOff>165100</xdr:colOff>
      <xdr:row>56</xdr:row>
      <xdr:rowOff>17411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5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33938</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929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143231</xdr:rowOff>
    </xdr:from>
    <xdr:to>
      <xdr:col>98</xdr:col>
      <xdr:colOff>38100</xdr:colOff>
      <xdr:row>57</xdr:row>
      <xdr:rowOff>73381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7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89908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1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61660</xdr:rowOff>
    </xdr:from>
    <xdr:to>
      <xdr:col>116</xdr:col>
      <xdr:colOff>63500</xdr:colOff>
      <xdr:row>76</xdr:row>
      <xdr:rowOff>66199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091860"/>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66199</xdr:rowOff>
    </xdr:from>
    <xdr:to>
      <xdr:col>111</xdr:col>
      <xdr:colOff>177800</xdr:colOff>
      <xdr:row>76</xdr:row>
      <xdr:rowOff>101817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096399"/>
          <a:ext cx="889000" cy="3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101817</xdr:rowOff>
    </xdr:from>
    <xdr:to>
      <xdr:col>107</xdr:col>
      <xdr:colOff>50800</xdr:colOff>
      <xdr:row>76</xdr:row>
      <xdr:rowOff>114489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132017"/>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114489</xdr:rowOff>
    </xdr:from>
    <xdr:to>
      <xdr:col>102</xdr:col>
      <xdr:colOff>114300</xdr:colOff>
      <xdr:row>76</xdr:row>
      <xdr:rowOff>118898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144689"/>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10860</xdr:rowOff>
    </xdr:from>
    <xdr:to>
      <xdr:col>116</xdr:col>
      <xdr:colOff>114300</xdr:colOff>
      <xdr:row>76</xdr:row>
      <xdr:rowOff>112460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0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160737</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0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15399</xdr:rowOff>
    </xdr:from>
    <xdr:to>
      <xdr:col>112</xdr:col>
      <xdr:colOff>38100</xdr:colOff>
      <xdr:row>76</xdr:row>
      <xdr:rowOff>116999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0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108126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51017</xdr:rowOff>
    </xdr:from>
    <xdr:to>
      <xdr:col>107</xdr:col>
      <xdr:colOff>101600</xdr:colOff>
      <xdr:row>76</xdr:row>
      <xdr:rowOff>152617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0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143744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63689</xdr:rowOff>
    </xdr:from>
    <xdr:to>
      <xdr:col>102</xdr:col>
      <xdr:colOff>165100</xdr:colOff>
      <xdr:row>76</xdr:row>
      <xdr:rowOff>165289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156416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68098</xdr:rowOff>
    </xdr:from>
    <xdr:to>
      <xdr:col>98</xdr:col>
      <xdr:colOff>38100</xdr:colOff>
      <xdr:row>76</xdr:row>
      <xdr:rowOff>169698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0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160825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万人程度であるが、年間を通じて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の維持管理や消防・救急体制の強化が必要不可欠となっている。そのため、住民一人当たりのコストは、類似団体と比べて非常に高くなっている。</a:t>
          </a:r>
        </a:p>
        <a:p>
          <a:r>
            <a:rPr kumimoji="1" lang="ja-JP" altLang="en-US" sz="1300">
              <a:latin typeface="ＭＳ Ｐゴシック" panose="020B0600070205080204" pitchFamily="50" charset="-128"/>
              <a:ea typeface="ＭＳ Ｐゴシック" panose="020B0600070205080204" pitchFamily="50" charset="-128"/>
            </a:rPr>
            <a:t>　また、山岳地帯に集落が点在する地形により、消防分署なども多く配置しており、人件費、物件費、維持補修費が他の市町村と比べ非常に高くなっている。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年度は、消防関係設備の更新などから普通建設事業（うち更新整備）が増となっている。また、貸付金については、新型コロナ対策として実施していた融資事業の減に伴い減少している。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10,907
9,943
92.86
12,669,584
12,193,420
434,144
5,813,792
6,794,099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101219</xdr:rowOff>
    </xdr:from>
    <xdr:to>
      <xdr:col>24</xdr:col>
      <xdr:colOff>63500</xdr:colOff>
      <xdr:row>31</xdr:row>
      <xdr:rowOff>140272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16169"/>
          <a:ext cx="8382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101219</xdr:rowOff>
    </xdr:from>
    <xdr:to>
      <xdr:col>19</xdr:col>
      <xdr:colOff>177800</xdr:colOff>
      <xdr:row>31</xdr:row>
      <xdr:rowOff>169418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16169"/>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169418</xdr:rowOff>
    </xdr:from>
    <xdr:to>
      <xdr:col>15</xdr:col>
      <xdr:colOff>50800</xdr:colOff>
      <xdr:row>32</xdr:row>
      <xdr:rowOff>87884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84368"/>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826</xdr:rowOff>
    </xdr:from>
    <xdr:to>
      <xdr:col>10</xdr:col>
      <xdr:colOff>114300</xdr:colOff>
      <xdr:row>32</xdr:row>
      <xdr:rowOff>87884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87226"/>
          <a:ext cx="8890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89472</xdr:rowOff>
    </xdr:from>
    <xdr:to>
      <xdr:col>24</xdr:col>
      <xdr:colOff>114300</xdr:colOff>
      <xdr:row>32</xdr:row>
      <xdr:rowOff>19622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0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4399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50419</xdr:rowOff>
    </xdr:from>
    <xdr:to>
      <xdr:col>20</xdr:col>
      <xdr:colOff>38100</xdr:colOff>
      <xdr:row>31</xdr:row>
      <xdr:rowOff>152019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168546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14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118618</xdr:rowOff>
    </xdr:from>
    <xdr:to>
      <xdr:col>15</xdr:col>
      <xdr:colOff>101600</xdr:colOff>
      <xdr:row>32</xdr:row>
      <xdr:rowOff>48768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65295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0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37084</xdr:rowOff>
    </xdr:from>
    <xdr:to>
      <xdr:col>10</xdr:col>
      <xdr:colOff>165100</xdr:colOff>
      <xdr:row>32</xdr:row>
      <xdr:rowOff>138684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155211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121476</xdr:rowOff>
    </xdr:from>
    <xdr:to>
      <xdr:col>6</xdr:col>
      <xdr:colOff>38100</xdr:colOff>
      <xdr:row>32</xdr:row>
      <xdr:rowOff>51626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68153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1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147198</xdr:rowOff>
    </xdr:from>
    <xdr:to>
      <xdr:col>24</xdr:col>
      <xdr:colOff>63500</xdr:colOff>
      <xdr:row>54</xdr:row>
      <xdr:rowOff>156157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05498"/>
          <a:ext cx="8382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147198</xdr:rowOff>
    </xdr:from>
    <xdr:to>
      <xdr:col>19</xdr:col>
      <xdr:colOff>177800</xdr:colOff>
      <xdr:row>55</xdr:row>
      <xdr:rowOff>53593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05498"/>
          <a:ext cx="889000" cy="7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17774</xdr:rowOff>
    </xdr:from>
    <xdr:to>
      <xdr:col>15</xdr:col>
      <xdr:colOff>50800</xdr:colOff>
      <xdr:row>55</xdr:row>
      <xdr:rowOff>53593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76074"/>
          <a:ext cx="889000" cy="20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17774</xdr:rowOff>
    </xdr:from>
    <xdr:to>
      <xdr:col>10</xdr:col>
      <xdr:colOff>114300</xdr:colOff>
      <xdr:row>55</xdr:row>
      <xdr:rowOff>115196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76074"/>
          <a:ext cx="889000" cy="26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71076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105357</xdr:rowOff>
    </xdr:from>
    <xdr:to>
      <xdr:col>24</xdr:col>
      <xdr:colOff>114300</xdr:colOff>
      <xdr:row>55</xdr:row>
      <xdr:rowOff>35507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128234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1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96398</xdr:rowOff>
    </xdr:from>
    <xdr:to>
      <xdr:col>20</xdr:col>
      <xdr:colOff>38100</xdr:colOff>
      <xdr:row>55</xdr:row>
      <xdr:rowOff>26548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43075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2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2793</xdr:rowOff>
    </xdr:from>
    <xdr:to>
      <xdr:col>15</xdr:col>
      <xdr:colOff>101600</xdr:colOff>
      <xdr:row>55</xdr:row>
      <xdr:rowOff>104393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120920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0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138424</xdr:rowOff>
    </xdr:from>
    <xdr:to>
      <xdr:col>10</xdr:col>
      <xdr:colOff>165100</xdr:colOff>
      <xdr:row>54</xdr:row>
      <xdr:rowOff>68574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2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85101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0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64396</xdr:rowOff>
    </xdr:from>
    <xdr:to>
      <xdr:col>6</xdr:col>
      <xdr:colOff>38100</xdr:colOff>
      <xdr:row>55</xdr:row>
      <xdr:rowOff>165996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9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11073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13646</xdr:rowOff>
    </xdr:from>
    <xdr:to>
      <xdr:col>24</xdr:col>
      <xdr:colOff>63500</xdr:colOff>
      <xdr:row>77</xdr:row>
      <xdr:rowOff>43757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15296"/>
          <a:ext cx="8382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43757</xdr:rowOff>
    </xdr:from>
    <xdr:to>
      <xdr:col>19</xdr:col>
      <xdr:colOff>177800</xdr:colOff>
      <xdr:row>77</xdr:row>
      <xdr:rowOff>61254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45407"/>
          <a:ext cx="8890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61254</xdr:rowOff>
    </xdr:from>
    <xdr:to>
      <xdr:col>15</xdr:col>
      <xdr:colOff>50800</xdr:colOff>
      <xdr:row>77</xdr:row>
      <xdr:rowOff>163370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62904"/>
          <a:ext cx="889000" cy="10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156369</xdr:rowOff>
    </xdr:from>
    <xdr:to>
      <xdr:col>10</xdr:col>
      <xdr:colOff>114300</xdr:colOff>
      <xdr:row>77</xdr:row>
      <xdr:rowOff>163370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58019"/>
          <a:ext cx="889000" cy="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134296</xdr:rowOff>
    </xdr:from>
    <xdr:to>
      <xdr:col>24</xdr:col>
      <xdr:colOff>114300</xdr:colOff>
      <xdr:row>77</xdr:row>
      <xdr:rowOff>64446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112723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4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164407</xdr:rowOff>
    </xdr:from>
    <xdr:to>
      <xdr:col>20</xdr:col>
      <xdr:colOff>38100</xdr:colOff>
      <xdr:row>77</xdr:row>
      <xdr:rowOff>94557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85684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8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10454</xdr:rowOff>
    </xdr:from>
    <xdr:to>
      <xdr:col>15</xdr:col>
      <xdr:colOff>101600</xdr:colOff>
      <xdr:row>77</xdr:row>
      <xdr:rowOff>112054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103181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0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112570</xdr:rowOff>
    </xdr:from>
    <xdr:to>
      <xdr:col>10</xdr:col>
      <xdr:colOff>165100</xdr:colOff>
      <xdr:row>78</xdr:row>
      <xdr:rowOff>42720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33847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0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105569</xdr:rowOff>
    </xdr:from>
    <xdr:to>
      <xdr:col>6</xdr:col>
      <xdr:colOff>38100</xdr:colOff>
      <xdr:row>78</xdr:row>
      <xdr:rowOff>35719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26846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9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67321</xdr:rowOff>
    </xdr:from>
    <xdr:to>
      <xdr:col>24</xdr:col>
      <xdr:colOff>63500</xdr:colOff>
      <xdr:row>93</xdr:row>
      <xdr:rowOff>139798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669271"/>
          <a:ext cx="838200" cy="4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14089</xdr:rowOff>
    </xdr:from>
    <xdr:to>
      <xdr:col>19</xdr:col>
      <xdr:colOff>177800</xdr:colOff>
      <xdr:row>93</xdr:row>
      <xdr:rowOff>139798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958939"/>
          <a:ext cx="889000" cy="12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14089</xdr:rowOff>
    </xdr:from>
    <xdr:to>
      <xdr:col>15</xdr:col>
      <xdr:colOff>50800</xdr:colOff>
      <xdr:row>93</xdr:row>
      <xdr:rowOff>150651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958939"/>
          <a:ext cx="889000" cy="1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150651</xdr:rowOff>
    </xdr:from>
    <xdr:to>
      <xdr:col>10</xdr:col>
      <xdr:colOff>114300</xdr:colOff>
      <xdr:row>94</xdr:row>
      <xdr:rowOff>30669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095501"/>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16521</xdr:rowOff>
    </xdr:from>
    <xdr:to>
      <xdr:col>24</xdr:col>
      <xdr:colOff>114300</xdr:colOff>
      <xdr:row>91</xdr:row>
      <xdr:rowOff>118121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6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39398</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46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88998</xdr:rowOff>
    </xdr:from>
    <xdr:to>
      <xdr:col>20</xdr:col>
      <xdr:colOff>38100</xdr:colOff>
      <xdr:row>94</xdr:row>
      <xdr:rowOff>19148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03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35675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80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134739</xdr:rowOff>
    </xdr:from>
    <xdr:to>
      <xdr:col>15</xdr:col>
      <xdr:colOff>101600</xdr:colOff>
      <xdr:row>93</xdr:row>
      <xdr:rowOff>64889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90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81416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68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99851</xdr:rowOff>
    </xdr:from>
    <xdr:to>
      <xdr:col>10</xdr:col>
      <xdr:colOff>165100</xdr:colOff>
      <xdr:row>94</xdr:row>
      <xdr:rowOff>30001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04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46528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81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151319</xdr:rowOff>
    </xdr:from>
    <xdr:to>
      <xdr:col>6</xdr:col>
      <xdr:colOff>38100</xdr:colOff>
      <xdr:row>94</xdr:row>
      <xdr:rowOff>81469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97996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8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58384</xdr:rowOff>
    </xdr:from>
    <xdr:to>
      <xdr:col>55</xdr:col>
      <xdr:colOff>0</xdr:colOff>
      <xdr:row>39</xdr:row>
      <xdr:rowOff>58710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44934"/>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58384</xdr:rowOff>
    </xdr:from>
    <xdr:to>
      <xdr:col>50</xdr:col>
      <xdr:colOff>114300</xdr:colOff>
      <xdr:row>39</xdr:row>
      <xdr:rowOff>60343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44934"/>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37483</xdr:rowOff>
    </xdr:from>
    <xdr:to>
      <xdr:col>45</xdr:col>
      <xdr:colOff>177800</xdr:colOff>
      <xdr:row>39</xdr:row>
      <xdr:rowOff>60343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240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32258</xdr:rowOff>
    </xdr:from>
    <xdr:to>
      <xdr:col>41</xdr:col>
      <xdr:colOff>50800</xdr:colOff>
      <xdr:row>39</xdr:row>
      <xdr:rowOff>37483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1880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7910</xdr:rowOff>
    </xdr:from>
    <xdr:to>
      <xdr:col>55</xdr:col>
      <xdr:colOff>50800</xdr:colOff>
      <xdr:row>39</xdr:row>
      <xdr:rowOff>109510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94287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0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7584</xdr:rowOff>
    </xdr:from>
    <xdr:to>
      <xdr:col>50</xdr:col>
      <xdr:colOff>165100</xdr:colOff>
      <xdr:row>39</xdr:row>
      <xdr:rowOff>109184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100311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8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9543</xdr:rowOff>
    </xdr:from>
    <xdr:to>
      <xdr:col>46</xdr:col>
      <xdr:colOff>38100</xdr:colOff>
      <xdr:row>39</xdr:row>
      <xdr:rowOff>111143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102270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8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158133</xdr:rowOff>
    </xdr:from>
    <xdr:to>
      <xdr:col>41</xdr:col>
      <xdr:colOff>101600</xdr:colOff>
      <xdr:row>39</xdr:row>
      <xdr:rowOff>88283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79410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152908</xdr:rowOff>
    </xdr:from>
    <xdr:to>
      <xdr:col>36</xdr:col>
      <xdr:colOff>165100</xdr:colOff>
      <xdr:row>39</xdr:row>
      <xdr:rowOff>83058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74185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106828</xdr:rowOff>
    </xdr:from>
    <xdr:to>
      <xdr:col>55</xdr:col>
      <xdr:colOff>0</xdr:colOff>
      <xdr:row>58</xdr:row>
      <xdr:rowOff>120017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50928"/>
          <a:ext cx="838200" cy="1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120017</xdr:rowOff>
    </xdr:from>
    <xdr:to>
      <xdr:col>50</xdr:col>
      <xdr:colOff>114300</xdr:colOff>
      <xdr:row>58</xdr:row>
      <xdr:rowOff>136431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64117"/>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123568</xdr:rowOff>
    </xdr:from>
    <xdr:to>
      <xdr:col>45</xdr:col>
      <xdr:colOff>177800</xdr:colOff>
      <xdr:row>58</xdr:row>
      <xdr:rowOff>136431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67668"/>
          <a:ext cx="88900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123568</xdr:rowOff>
    </xdr:from>
    <xdr:to>
      <xdr:col>41</xdr:col>
      <xdr:colOff>50800</xdr:colOff>
      <xdr:row>58</xdr:row>
      <xdr:rowOff>133429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67668"/>
          <a:ext cx="889000" cy="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56028</xdr:rowOff>
    </xdr:from>
    <xdr:to>
      <xdr:col>55</xdr:col>
      <xdr:colOff>50800</xdr:colOff>
      <xdr:row>58</xdr:row>
      <xdr:rowOff>157628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142405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69217</xdr:rowOff>
    </xdr:from>
    <xdr:to>
      <xdr:col>50</xdr:col>
      <xdr:colOff>165100</xdr:colOff>
      <xdr:row>58</xdr:row>
      <xdr:rowOff>170817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161944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0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85631</xdr:rowOff>
    </xdr:from>
    <xdr:to>
      <xdr:col>46</xdr:col>
      <xdr:colOff>38100</xdr:colOff>
      <xdr:row>59</xdr:row>
      <xdr:rowOff>15781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2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6908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2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72768</xdr:rowOff>
    </xdr:from>
    <xdr:to>
      <xdr:col>41</xdr:col>
      <xdr:colOff>101600</xdr:colOff>
      <xdr:row>59</xdr:row>
      <xdr:rowOff>2918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165495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82629</xdr:rowOff>
    </xdr:from>
    <xdr:to>
      <xdr:col>36</xdr:col>
      <xdr:colOff>165100</xdr:colOff>
      <xdr:row>59</xdr:row>
      <xdr:rowOff>12779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3906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11783</xdr:rowOff>
    </xdr:from>
    <xdr:to>
      <xdr:col>55</xdr:col>
      <xdr:colOff>0</xdr:colOff>
      <xdr:row>75</xdr:row>
      <xdr:rowOff>74930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870533"/>
          <a:ext cx="838200" cy="6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150688</xdr:rowOff>
    </xdr:from>
    <xdr:to>
      <xdr:col>50</xdr:col>
      <xdr:colOff>114300</xdr:colOff>
      <xdr:row>75</xdr:row>
      <xdr:rowOff>11783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837988"/>
          <a:ext cx="889000" cy="3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165464</xdr:rowOff>
    </xdr:from>
    <xdr:to>
      <xdr:col>45</xdr:col>
      <xdr:colOff>177800</xdr:colOff>
      <xdr:row>74</xdr:row>
      <xdr:rowOff>150688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681314"/>
          <a:ext cx="889000" cy="1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165464</xdr:rowOff>
    </xdr:from>
    <xdr:to>
      <xdr:col>41</xdr:col>
      <xdr:colOff>50800</xdr:colOff>
      <xdr:row>76</xdr:row>
      <xdr:rowOff>135426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681314"/>
          <a:ext cx="889000" cy="48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24130</xdr:rowOff>
    </xdr:from>
    <xdr:to>
      <xdr:col>55</xdr:col>
      <xdr:colOff>50800</xdr:colOff>
      <xdr:row>75</xdr:row>
      <xdr:rowOff>125730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47007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132433</xdr:rowOff>
    </xdr:from>
    <xdr:to>
      <xdr:col>50</xdr:col>
      <xdr:colOff>165100</xdr:colOff>
      <xdr:row>75</xdr:row>
      <xdr:rowOff>62583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79110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59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99888</xdr:rowOff>
    </xdr:from>
    <xdr:to>
      <xdr:col>46</xdr:col>
      <xdr:colOff>38100</xdr:colOff>
      <xdr:row>75</xdr:row>
      <xdr:rowOff>30038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78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46565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56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114664</xdr:rowOff>
    </xdr:from>
    <xdr:to>
      <xdr:col>41</xdr:col>
      <xdr:colOff>101600</xdr:colOff>
      <xdr:row>74</xdr:row>
      <xdr:rowOff>44814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6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61341</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40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84626</xdr:rowOff>
    </xdr:from>
    <xdr:to>
      <xdr:col>36</xdr:col>
      <xdr:colOff>165100</xdr:colOff>
      <xdr:row>77</xdr:row>
      <xdr:rowOff>14776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31302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8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157792</xdr:rowOff>
    </xdr:from>
    <xdr:to>
      <xdr:col>55</xdr:col>
      <xdr:colOff>0</xdr:colOff>
      <xdr:row>97</xdr:row>
      <xdr:rowOff>6421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16992"/>
          <a:ext cx="8382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165733</xdr:rowOff>
    </xdr:from>
    <xdr:to>
      <xdr:col>50</xdr:col>
      <xdr:colOff>114300</xdr:colOff>
      <xdr:row>97</xdr:row>
      <xdr:rowOff>6421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24933"/>
          <a:ext cx="8890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165733</xdr:rowOff>
    </xdr:from>
    <xdr:to>
      <xdr:col>45</xdr:col>
      <xdr:colOff>177800</xdr:colOff>
      <xdr:row>97</xdr:row>
      <xdr:rowOff>35733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24933"/>
          <a:ext cx="889000" cy="4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166319</xdr:rowOff>
    </xdr:from>
    <xdr:to>
      <xdr:col>41</xdr:col>
      <xdr:colOff>50800</xdr:colOff>
      <xdr:row>97</xdr:row>
      <xdr:rowOff>35733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25519"/>
          <a:ext cx="889000" cy="4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106992</xdr:rowOff>
    </xdr:from>
    <xdr:to>
      <xdr:col>55</xdr:col>
      <xdr:colOff>50800</xdr:colOff>
      <xdr:row>97</xdr:row>
      <xdr:rowOff>37142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129869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127071</xdr:rowOff>
    </xdr:from>
    <xdr:to>
      <xdr:col>50</xdr:col>
      <xdr:colOff>165100</xdr:colOff>
      <xdr:row>97</xdr:row>
      <xdr:rowOff>57221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73748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114933</xdr:rowOff>
    </xdr:from>
    <xdr:to>
      <xdr:col>46</xdr:col>
      <xdr:colOff>38100</xdr:colOff>
      <xdr:row>97</xdr:row>
      <xdr:rowOff>45083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7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61610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4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156383</xdr:rowOff>
    </xdr:from>
    <xdr:to>
      <xdr:col>41</xdr:col>
      <xdr:colOff>101600</xdr:colOff>
      <xdr:row>97</xdr:row>
      <xdr:rowOff>86533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77660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115519</xdr:rowOff>
    </xdr:from>
    <xdr:to>
      <xdr:col>36</xdr:col>
      <xdr:colOff>165100</xdr:colOff>
      <xdr:row>97</xdr:row>
      <xdr:rowOff>45669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62196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101796</xdr:rowOff>
    </xdr:from>
    <xdr:to>
      <xdr:col>85</xdr:col>
      <xdr:colOff>126364</xdr:colOff>
      <xdr:row>38</xdr:row>
      <xdr:rowOff>111745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6746"/>
          <a:ext cx="1269" cy="1210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115572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3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111745</xdr:rowOff>
    </xdr:from>
    <xdr:to>
      <xdr:col>86</xdr:col>
      <xdr:colOff>25400</xdr:colOff>
      <xdr:row>38</xdr:row>
      <xdr:rowOff>111745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2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48473</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9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101796</xdr:rowOff>
    </xdr:from>
    <xdr:to>
      <xdr:col>86</xdr:col>
      <xdr:colOff>25400</xdr:colOff>
      <xdr:row>31</xdr:row>
      <xdr:rowOff>101796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101796</xdr:rowOff>
    </xdr:from>
    <xdr:to>
      <xdr:col>85</xdr:col>
      <xdr:colOff>127000</xdr:colOff>
      <xdr:row>33</xdr:row>
      <xdr:rowOff>146133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416746"/>
          <a:ext cx="838200" cy="38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52207</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95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73780</xdr:rowOff>
    </xdr:from>
    <xdr:to>
      <xdr:col>85</xdr:col>
      <xdr:colOff>177800</xdr:colOff>
      <xdr:row>38</xdr:row>
      <xdr:rowOff>3930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132135</xdr:rowOff>
    </xdr:from>
    <xdr:to>
      <xdr:col>81</xdr:col>
      <xdr:colOff>50800</xdr:colOff>
      <xdr:row>33</xdr:row>
      <xdr:rowOff>146133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789985"/>
          <a:ext cx="889000" cy="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94746</xdr:rowOff>
    </xdr:from>
    <xdr:to>
      <xdr:col>81</xdr:col>
      <xdr:colOff>101600</xdr:colOff>
      <xdr:row>38</xdr:row>
      <xdr:rowOff>24896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16022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117961</xdr:rowOff>
    </xdr:from>
    <xdr:to>
      <xdr:col>76</xdr:col>
      <xdr:colOff>114300</xdr:colOff>
      <xdr:row>33</xdr:row>
      <xdr:rowOff>132135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261461"/>
          <a:ext cx="889000" cy="5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78450</xdr:rowOff>
    </xdr:from>
    <xdr:to>
      <xdr:col>76</xdr:col>
      <xdr:colOff>165100</xdr:colOff>
      <xdr:row>38</xdr:row>
      <xdr:rowOff>8599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2210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171176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1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117961</xdr:rowOff>
    </xdr:from>
    <xdr:to>
      <xdr:col>71</xdr:col>
      <xdr:colOff>177800</xdr:colOff>
      <xdr:row>30</xdr:row>
      <xdr:rowOff>139069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261461"/>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40339</xdr:rowOff>
    </xdr:from>
    <xdr:to>
      <xdr:col>72</xdr:col>
      <xdr:colOff>38100</xdr:colOff>
      <xdr:row>37</xdr:row>
      <xdr:rowOff>141939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133066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7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87518</xdr:rowOff>
    </xdr:from>
    <xdr:to>
      <xdr:col>67</xdr:col>
      <xdr:colOff>101600</xdr:colOff>
      <xdr:row>38</xdr:row>
      <xdr:rowOff>17667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8794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50996</xdr:rowOff>
    </xdr:from>
    <xdr:to>
      <xdr:col>85</xdr:col>
      <xdr:colOff>177800</xdr:colOff>
      <xdr:row>31</xdr:row>
      <xdr:rowOff>152596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36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4023</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31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95333</xdr:rowOff>
    </xdr:from>
    <xdr:to>
      <xdr:col>81</xdr:col>
      <xdr:colOff>101600</xdr:colOff>
      <xdr:row>34</xdr:row>
      <xdr:rowOff>25483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7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42010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52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81335</xdr:rowOff>
    </xdr:from>
    <xdr:to>
      <xdr:col>76</xdr:col>
      <xdr:colOff>165100</xdr:colOff>
      <xdr:row>34</xdr:row>
      <xdr:rowOff>11485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7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28012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5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67161</xdr:rowOff>
    </xdr:from>
    <xdr:to>
      <xdr:col>72</xdr:col>
      <xdr:colOff>38100</xdr:colOff>
      <xdr:row>30</xdr:row>
      <xdr:rowOff>168761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2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13838</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498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88269</xdr:rowOff>
    </xdr:from>
    <xdr:to>
      <xdr:col>67</xdr:col>
      <xdr:colOff>101600</xdr:colOff>
      <xdr:row>31</xdr:row>
      <xdr:rowOff>18419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2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34946</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500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92011</xdr:rowOff>
    </xdr:from>
    <xdr:to>
      <xdr:col>85</xdr:col>
      <xdr:colOff>127000</xdr:colOff>
      <xdr:row>57</xdr:row>
      <xdr:rowOff>118806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64661"/>
          <a:ext cx="838200" cy="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118806</xdr:rowOff>
    </xdr:from>
    <xdr:to>
      <xdr:col>81</xdr:col>
      <xdr:colOff>50800</xdr:colOff>
      <xdr:row>57</xdr:row>
      <xdr:rowOff>143400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91456"/>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123394</xdr:rowOff>
    </xdr:from>
    <xdr:to>
      <xdr:col>76</xdr:col>
      <xdr:colOff>114300</xdr:colOff>
      <xdr:row>57</xdr:row>
      <xdr:rowOff>143400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724594"/>
          <a:ext cx="889000" cy="19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123394</xdr:rowOff>
    </xdr:from>
    <xdr:to>
      <xdr:col>71</xdr:col>
      <xdr:colOff>177800</xdr:colOff>
      <xdr:row>56</xdr:row>
      <xdr:rowOff>130788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24594"/>
          <a:ext cx="8890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74368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100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41211</xdr:rowOff>
    </xdr:from>
    <xdr:to>
      <xdr:col>85</xdr:col>
      <xdr:colOff>177800</xdr:colOff>
      <xdr:row>57</xdr:row>
      <xdr:rowOff>142811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64088</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6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68006</xdr:rowOff>
    </xdr:from>
    <xdr:to>
      <xdr:col>81</xdr:col>
      <xdr:colOff>101600</xdr:colOff>
      <xdr:row>57</xdr:row>
      <xdr:rowOff>169606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4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14683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61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92600</xdr:rowOff>
    </xdr:from>
    <xdr:to>
      <xdr:col>76</xdr:col>
      <xdr:colOff>165100</xdr:colOff>
      <xdr:row>58</xdr:row>
      <xdr:rowOff>22750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39277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64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72594</xdr:rowOff>
    </xdr:from>
    <xdr:to>
      <xdr:col>72</xdr:col>
      <xdr:colOff>38100</xdr:colOff>
      <xdr:row>57</xdr:row>
      <xdr:rowOff>2744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7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19271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44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79988</xdr:rowOff>
    </xdr:from>
    <xdr:to>
      <xdr:col>67</xdr:col>
      <xdr:colOff>101600</xdr:colOff>
      <xdr:row>57</xdr:row>
      <xdr:rowOff>10138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26665</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45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60308</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33408"/>
          <a:ext cx="889000" cy="7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13125</xdr:rowOff>
    </xdr:from>
    <xdr:to>
      <xdr:col>76</xdr:col>
      <xdr:colOff>114300</xdr:colOff>
      <xdr:row>78</xdr:row>
      <xdr:rowOff>60308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86225"/>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77795</xdr:rowOff>
    </xdr:from>
    <xdr:to>
      <xdr:col>71</xdr:col>
      <xdr:colOff>177800</xdr:colOff>
      <xdr:row>78</xdr:row>
      <xdr:rowOff>13125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279445"/>
          <a:ext cx="889000" cy="10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61634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32214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9508</xdr:rowOff>
    </xdr:from>
    <xdr:to>
      <xdr:col>76</xdr:col>
      <xdr:colOff>165100</xdr:colOff>
      <xdr:row>78</xdr:row>
      <xdr:rowOff>111108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102235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4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133775</xdr:rowOff>
    </xdr:from>
    <xdr:to>
      <xdr:col>72</xdr:col>
      <xdr:colOff>38100</xdr:colOff>
      <xdr:row>78</xdr:row>
      <xdr:rowOff>63925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80452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1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26995</xdr:rowOff>
    </xdr:from>
    <xdr:to>
      <xdr:col>67</xdr:col>
      <xdr:colOff>101600</xdr:colOff>
      <xdr:row>77</xdr:row>
      <xdr:rowOff>128595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2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145122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0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47334</xdr:rowOff>
    </xdr:from>
    <xdr:to>
      <xdr:col>85</xdr:col>
      <xdr:colOff>127000</xdr:colOff>
      <xdr:row>95</xdr:row>
      <xdr:rowOff>73634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335084"/>
          <a:ext cx="8382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151256</xdr:rowOff>
    </xdr:from>
    <xdr:to>
      <xdr:col>81</xdr:col>
      <xdr:colOff>50800</xdr:colOff>
      <xdr:row>95</xdr:row>
      <xdr:rowOff>73634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267556"/>
          <a:ext cx="889000" cy="9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151256</xdr:rowOff>
    </xdr:from>
    <xdr:to>
      <xdr:col>76</xdr:col>
      <xdr:colOff>114300</xdr:colOff>
      <xdr:row>95</xdr:row>
      <xdr:rowOff>81831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267556"/>
          <a:ext cx="889000" cy="10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81831</xdr:rowOff>
    </xdr:from>
    <xdr:to>
      <xdr:col>71</xdr:col>
      <xdr:colOff>177800</xdr:colOff>
      <xdr:row>95</xdr:row>
      <xdr:rowOff>107273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369581"/>
          <a:ext cx="889000" cy="2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167984</xdr:rowOff>
    </xdr:from>
    <xdr:to>
      <xdr:col>85</xdr:col>
      <xdr:colOff>177800</xdr:colOff>
      <xdr:row>95</xdr:row>
      <xdr:rowOff>98134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19411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22834</xdr:rowOff>
    </xdr:from>
    <xdr:to>
      <xdr:col>81</xdr:col>
      <xdr:colOff>101600</xdr:colOff>
      <xdr:row>95</xdr:row>
      <xdr:rowOff>124434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140961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100456</xdr:rowOff>
    </xdr:from>
    <xdr:to>
      <xdr:col>76</xdr:col>
      <xdr:colOff>165100</xdr:colOff>
      <xdr:row>95</xdr:row>
      <xdr:rowOff>30606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1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47133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99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31031</xdr:rowOff>
    </xdr:from>
    <xdr:to>
      <xdr:col>72</xdr:col>
      <xdr:colOff>38100</xdr:colOff>
      <xdr:row>95</xdr:row>
      <xdr:rowOff>132631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149158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9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56473</xdr:rowOff>
    </xdr:from>
    <xdr:to>
      <xdr:col>67</xdr:col>
      <xdr:colOff>101600</xdr:colOff>
      <xdr:row>95</xdr:row>
      <xdr:rowOff>158073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4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3150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11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万人程度であるが、年間を通じて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の維持管理や消防・救急体制の強化が必要不可欠となっている。そのため、住民一人当たりのコストは、類似団体と比べて非常に高くなっており、特に衛生費、商工費、消防費は高い数値となっている。</a:t>
          </a:r>
        </a:p>
        <a:p>
          <a:r>
            <a:rPr kumimoji="1" lang="ja-JP" altLang="en-US" sz="1300">
              <a:latin typeface="ＭＳ Ｐゴシック" panose="020B0600070205080204" pitchFamily="50" charset="-128"/>
              <a:ea typeface="ＭＳ Ｐゴシック" panose="020B0600070205080204" pitchFamily="50" charset="-128"/>
            </a:rPr>
            <a:t>　また、ふるさと納税の増に伴い、関連経費が増となっていることから、総務費も高い数値となっている。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年度は、町環境センターの故障に伴う対応経費に多額の経費を要ししたため、衛生費が令和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年度よりも増となっている。消防費については、消防指令システムの更新を実施したことで増となっている。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財政調整基金残高は、町環境センターの焼却炉停止に伴う対応に係る経費として取り崩したため、減となっている。</a:t>
          </a:r>
        </a:p>
        <a:p>
          <a:r>
            <a:rPr kumimoji="1" lang="ja-JP" altLang="en-US" sz="1400">
              <a:latin typeface="ＭＳ ゴシック" pitchFamily="49" charset="-128"/>
              <a:ea typeface="ＭＳ ゴシック" pitchFamily="49" charset="-128"/>
            </a:rPr>
            <a:t>　実質単年度収支では赤字となっているが、上述のとおり、町環境センターの焼却炉停止に係る経費を基金の取崩しにより対応したためで、実質収支に関しては前年度と比較して</a:t>
          </a:r>
          <a:r>
            <a:rPr kumimoji="1" lang="en-US" altLang="ja-JP" sz="1400">
              <a:latin typeface="ＭＳ ゴシック" pitchFamily="49" charset="-128"/>
              <a:ea typeface="ＭＳ ゴシック" pitchFamily="49" charset="-128"/>
            </a:rPr>
            <a:t>0.81</a:t>
          </a:r>
          <a:r>
            <a:rPr kumimoji="1" lang="ja-JP" altLang="en-US" sz="1400">
              <a:latin typeface="ＭＳ ゴシック" pitchFamily="49" charset="-128"/>
              <a:ea typeface="ＭＳ ゴシック" pitchFamily="49" charset="-128"/>
            </a:rPr>
            <a:t>％の増となった。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年度は、公共下水道事業会計及び水道事業会計において、観光客の増に伴い収益が増となったこともあり、黒字額は増となったもの。</a:t>
          </a:r>
        </a:p>
        <a:p>
          <a:r>
            <a:rPr kumimoji="1" lang="ja-JP" altLang="en-US" sz="1400">
              <a:latin typeface="ＭＳ ゴシック" pitchFamily="49" charset="-128"/>
              <a:ea typeface="ＭＳ ゴシック" pitchFamily="49" charset="-128"/>
            </a:rPr>
            <a:t>　今後も各会計において、歳出の抑制と歳入の確保に努め、黒字額の維持、増加を図っていく。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公債費については、年間を通じて</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万人にのぼる観光客に対応するため、ごみ処理施設、下水道施設の整備や消防力の強化に係る負担が大きく、劇的な数値の改善は難しい状況にある。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年度に実施した普通建設事業の償還が始まったことによる影響が大きく、元利償還金が増となった。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将来負担額は、地方債現在高は減少（</a:t>
          </a:r>
          <a:r>
            <a:rPr kumimoji="1" lang="en-US" altLang="ja-JP" sz="1400">
              <a:latin typeface="ＭＳ ゴシック" pitchFamily="49" charset="-128"/>
              <a:ea typeface="ＭＳ ゴシック" pitchFamily="49" charset="-128"/>
            </a:rPr>
            <a:t>243</a:t>
          </a:r>
          <a:r>
            <a:rPr kumimoji="1" lang="ja-JP" altLang="en-US" sz="1400">
              <a:latin typeface="ＭＳ ゴシック" pitchFamily="49" charset="-128"/>
              <a:ea typeface="ＭＳ ゴシック" pitchFamily="49" charset="-128"/>
            </a:rPr>
            <a:t>百万円）したが、公営企業債等繰入見込額は増（</a:t>
          </a:r>
          <a:r>
            <a:rPr kumimoji="1" lang="en-US" altLang="ja-JP" sz="1400">
              <a:latin typeface="ＭＳ ゴシック" pitchFamily="49" charset="-128"/>
              <a:ea typeface="ＭＳ ゴシック" pitchFamily="49" charset="-128"/>
            </a:rPr>
            <a:t>241</a:t>
          </a:r>
          <a:r>
            <a:rPr kumimoji="1" lang="ja-JP" altLang="en-US" sz="1400">
              <a:latin typeface="ＭＳ ゴシック" pitchFamily="49" charset="-128"/>
              <a:ea typeface="ＭＳ ゴシック" pitchFamily="49" charset="-128"/>
            </a:rPr>
            <a:t>百万円）となったため、</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百万円の微減となった。</a:t>
          </a:r>
        </a:p>
        <a:p>
          <a:r>
            <a:rPr kumimoji="1" lang="ja-JP" altLang="en-US" sz="1400">
              <a:latin typeface="ＭＳ ゴシック" pitchFamily="49" charset="-128"/>
              <a:ea typeface="ＭＳ ゴシック" pitchFamily="49" charset="-128"/>
            </a:rPr>
            <a:t>　充当可能財源等も、充当可能基金減の影響から</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将来負担額は減となったが、充当可能財源等も減となったことで将来負担比率の分子は増加した。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神奈川県箱根町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百万円の減となっている。これは町環境センターの故障に伴う対応経費として取り崩したことが主な要因となっている。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その他特定目的基金の基金残高は増加した。これは積み立てを行ったことが主な要因となっている。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緊急時の対応としての残高としては、依然として不足していることから、今後も基金残高の増に向けて努力していく必要がある。そのため、財政調整基金に関しては、平成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年度に町行財政改革アクションプランで定めた、財政調整基金積立金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百万円の当初予算への計上を続けていくこととし、その他特定目的基金に関しては、寄付の受け入れ、事業の執行等において均衡を保ちつつ適切に運用していくもの。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・災害支援基金：災害時の被災者の生活再建、災害時の見舞金弔慰金の支給を行う災害支援事業の財源とするため設置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・育英奨学基金：箱根町育英奨学事業を推進するため設置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・育英奨学基金：基金への積立（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百万円）により増になった。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・各基金において、歳入については寄付金の多寡や事業の執行状況により増減が伴うため、今後の方針については寄付金の受け入れ、事業の執行等において均衡を保ちつつ、適切に運用していく。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当町では、留保財源を確保しないため、前年度繰越金がそのまま財政調整基金に積み立てられ、補正予算の財源は財政調整基金の取り崩しで対応している。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当初予算を超過して集まったふるさと納税寄付金を、一度財政調整基金に積み立てて翌年度以降に活用しており、基金の増要因となり得るが、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年度については、町環境センターの故障に伴う対応経費を基金を取崩して措置したため、全体では減となった。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の増加により、財政調整基金の残高増に寄与しているものの、この増加分は翌年度以降、寄付者の指定した使い道に従って使用されるものであるため、緊急時の対応としての残高としては依然として不足している。そのため、今後も引き続き、基金残高の増に向けて努力していく必要が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年度に町行財政改革アクションプランで定めた、財政調整基金積立金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百万円の当初予算への計上を続けていく。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12669584</v>
      </c>
      <c r="BO4" s="371"/>
      <c r="BP4" s="371"/>
      <c r="BQ4" s="371"/>
      <c r="BR4" s="371"/>
      <c r="BS4" s="371"/>
      <c r="BT4" s="371"/>
      <c r="BU4" s="372"/>
      <c r="BV4" s="370">
        <v>11577350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7.5</v>
      </c>
      <c r="CU4" s="377"/>
      <c r="CV4" s="377"/>
      <c r="CW4" s="377"/>
      <c r="CX4" s="377"/>
      <c r="CY4" s="377"/>
      <c r="CZ4" s="377"/>
      <c r="DA4" s="378"/>
      <c r="DB4" s="376">
        <v>6.7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12193420</v>
      </c>
      <c r="BO5" s="408"/>
      <c r="BP5" s="408"/>
      <c r="BQ5" s="408"/>
      <c r="BR5" s="408"/>
      <c r="BS5" s="408"/>
      <c r="BT5" s="408"/>
      <c r="BU5" s="409"/>
      <c r="BV5" s="407">
        <v>11182369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99.7</v>
      </c>
      <c r="CU5" s="405"/>
      <c r="CV5" s="405"/>
      <c r="CW5" s="405"/>
      <c r="CX5" s="405"/>
      <c r="CY5" s="405"/>
      <c r="CZ5" s="405"/>
      <c r="DA5" s="406"/>
      <c r="DB5" s="404">
        <v>99.7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132</v>
      </c>
      <c r="AV6" s="440"/>
      <c r="AW6" s="440"/>
      <c r="AX6" s="440"/>
      <c r="AY6" s="441" t="s">
        <v>98</v>
      </c>
      <c r="AZ6" s="442"/>
      <c r="BA6" s="442"/>
      <c r="BB6" s="442"/>
      <c r="BC6" s="442"/>
      <c r="BD6" s="442"/>
      <c r="BE6" s="442"/>
      <c r="BF6" s="442"/>
      <c r="BG6" s="442"/>
      <c r="BH6" s="442"/>
      <c r="BI6" s="442"/>
      <c r="BJ6" s="442"/>
      <c r="BK6" s="442"/>
      <c r="BL6" s="442"/>
      <c r="BM6" s="443"/>
      <c r="BN6" s="407">
        <v>476164</v>
      </c>
      <c r="BO6" s="408"/>
      <c r="BP6" s="408"/>
      <c r="BQ6" s="408"/>
      <c r="BR6" s="408"/>
      <c r="BS6" s="408"/>
      <c r="BT6" s="408"/>
      <c r="BU6" s="409"/>
      <c r="BV6" s="407">
        <v>394981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99.7</v>
      </c>
      <c r="CU6" s="445"/>
      <c r="CV6" s="445"/>
      <c r="CW6" s="445"/>
      <c r="CX6" s="445"/>
      <c r="CY6" s="445"/>
      <c r="CZ6" s="445"/>
      <c r="DA6" s="446"/>
      <c r="DB6" s="444">
        <v>99.7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42020</v>
      </c>
      <c r="BO7" s="408"/>
      <c r="BP7" s="408"/>
      <c r="BQ7" s="408"/>
      <c r="BR7" s="408"/>
      <c r="BS7" s="408"/>
      <c r="BT7" s="408"/>
      <c r="BU7" s="409"/>
      <c r="BV7" s="407">
        <v>13069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5813792</v>
      </c>
      <c r="CU7" s="408"/>
      <c r="CV7" s="408"/>
      <c r="CW7" s="408"/>
      <c r="CX7" s="408"/>
      <c r="CY7" s="408"/>
      <c r="CZ7" s="408"/>
      <c r="DA7" s="409"/>
      <c r="DB7" s="407">
        <v>5734695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434144</v>
      </c>
      <c r="BO8" s="408"/>
      <c r="BP8" s="408"/>
      <c r="BQ8" s="408"/>
      <c r="BR8" s="408"/>
      <c r="BS8" s="408"/>
      <c r="BT8" s="408"/>
      <c r="BU8" s="409"/>
      <c r="BV8" s="407">
        <v>381912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1.3</v>
      </c>
      <c r="CU8" s="448"/>
      <c r="CV8" s="448"/>
      <c r="CW8" s="448"/>
      <c r="CX8" s="448"/>
      <c r="CY8" s="448"/>
      <c r="CZ8" s="448"/>
      <c r="DA8" s="449"/>
      <c r="DB8" s="447">
        <v>1.33</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11293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52232</v>
      </c>
      <c r="BO9" s="408"/>
      <c r="BP9" s="408"/>
      <c r="BQ9" s="408"/>
      <c r="BR9" s="408"/>
      <c r="BS9" s="408"/>
      <c r="BT9" s="408"/>
      <c r="BU9" s="409"/>
      <c r="BV9" s="407">
        <v>-69533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8.8000000000000007</v>
      </c>
      <c r="CU9" s="405"/>
      <c r="CV9" s="405"/>
      <c r="CW9" s="405"/>
      <c r="CX9" s="405"/>
      <c r="CY9" s="405"/>
      <c r="CZ9" s="405"/>
      <c r="DA9" s="406"/>
      <c r="DB9" s="404">
        <v>9.1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11786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873427</v>
      </c>
      <c r="BO10" s="408"/>
      <c r="BP10" s="408"/>
      <c r="BQ10" s="408"/>
      <c r="BR10" s="408"/>
      <c r="BS10" s="408"/>
      <c r="BT10" s="408"/>
      <c r="BU10" s="409"/>
      <c r="BV10" s="407">
        <v>938156</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10907</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1055789</v>
      </c>
      <c r="BO12" s="408"/>
      <c r="BP12" s="408"/>
      <c r="BQ12" s="408"/>
      <c r="BR12" s="408"/>
      <c r="BS12" s="408"/>
      <c r="BT12" s="408"/>
      <c r="BU12" s="409"/>
      <c r="BV12" s="407">
        <v>522370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129</v>
      </c>
      <c r="N13" s="499"/>
      <c r="O13" s="499"/>
      <c r="P13" s="499"/>
      <c r="Q13" s="500"/>
      <c r="R13" s="491">
        <v>9943</v>
      </c>
      <c r="S13" s="492"/>
      <c r="T13" s="492"/>
      <c r="U13" s="492"/>
      <c r="V13" s="493"/>
      <c r="W13" s="423" t="s">
        <v>130</v>
      </c>
      <c r="X13" s="424"/>
      <c r="Y13" s="424"/>
      <c r="Z13" s="424"/>
      <c r="AA13" s="424"/>
      <c r="AB13" s="414"/>
      <c r="AC13" s="458">
        <v>69</v>
      </c>
      <c r="AD13" s="459"/>
      <c r="AE13" s="459"/>
      <c r="AF13" s="459"/>
      <c r="AG13" s="501"/>
      <c r="AH13" s="458">
        <v>72</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-130130</v>
      </c>
      <c r="BO13" s="408"/>
      <c r="BP13" s="408"/>
      <c r="BQ13" s="408"/>
      <c r="BR13" s="408"/>
      <c r="BS13" s="408"/>
      <c r="BT13" s="408"/>
      <c r="BU13" s="409"/>
      <c r="BV13" s="407">
        <v>346253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12.7</v>
      </c>
      <c r="CU13" s="405"/>
      <c r="CV13" s="405"/>
      <c r="CW13" s="405"/>
      <c r="CX13" s="405"/>
      <c r="CY13" s="405"/>
      <c r="CZ13" s="405"/>
      <c r="DA13" s="406"/>
      <c r="DB13" s="404">
        <v>12.2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10845</v>
      </c>
      <c r="S14" s="492"/>
      <c r="T14" s="492"/>
      <c r="U14" s="492"/>
      <c r="V14" s="493"/>
      <c r="W14" s="397"/>
      <c r="X14" s="398"/>
      <c r="Y14" s="398"/>
      <c r="Z14" s="398"/>
      <c r="AA14" s="398"/>
      <c r="AB14" s="387"/>
      <c r="AC14" s="494">
        <v>1.2</v>
      </c>
      <c r="AD14" s="495"/>
      <c r="AE14" s="495"/>
      <c r="AF14" s="495"/>
      <c r="AG14" s="496"/>
      <c r="AH14" s="494">
        <v>1.1000000000000001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64.400000000000006</v>
      </c>
      <c r="CU14" s="506"/>
      <c r="CV14" s="506"/>
      <c r="CW14" s="506"/>
      <c r="CX14" s="506"/>
      <c r="CY14" s="506"/>
      <c r="CZ14" s="506"/>
      <c r="DA14" s="507"/>
      <c r="DB14" s="505">
        <v>63.4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129</v>
      </c>
      <c r="N15" s="499"/>
      <c r="O15" s="499"/>
      <c r="P15" s="499"/>
      <c r="Q15" s="500"/>
      <c r="R15" s="491">
        <v>10132</v>
      </c>
      <c r="S15" s="492"/>
      <c r="T15" s="492"/>
      <c r="U15" s="492"/>
      <c r="V15" s="493"/>
      <c r="W15" s="423" t="s">
        <v>137</v>
      </c>
      <c r="X15" s="424"/>
      <c r="Y15" s="424"/>
      <c r="Z15" s="424"/>
      <c r="AA15" s="424"/>
      <c r="AB15" s="414"/>
      <c r="AC15" s="458">
        <v>532</v>
      </c>
      <c r="AD15" s="459"/>
      <c r="AE15" s="459"/>
      <c r="AF15" s="459"/>
      <c r="AG15" s="501"/>
      <c r="AH15" s="458">
        <v>634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4438763</v>
      </c>
      <c r="BO15" s="371"/>
      <c r="BP15" s="371"/>
      <c r="BQ15" s="371"/>
      <c r="BR15" s="371"/>
      <c r="BS15" s="371"/>
      <c r="BT15" s="371"/>
      <c r="BU15" s="372"/>
      <c r="BV15" s="370">
        <v>4383255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8.9</v>
      </c>
      <c r="AD16" s="495"/>
      <c r="AE16" s="495"/>
      <c r="AF16" s="495"/>
      <c r="AG16" s="496"/>
      <c r="AH16" s="494">
        <v>9.8000000000000007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3385108</v>
      </c>
      <c r="BO16" s="408"/>
      <c r="BP16" s="408"/>
      <c r="BQ16" s="408"/>
      <c r="BR16" s="408"/>
      <c r="BS16" s="408"/>
      <c r="BT16" s="408"/>
      <c r="BU16" s="409"/>
      <c r="BV16" s="407">
        <v>3367633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5373</v>
      </c>
      <c r="AD17" s="459"/>
      <c r="AE17" s="459"/>
      <c r="AF17" s="459"/>
      <c r="AG17" s="501"/>
      <c r="AH17" s="458">
        <v>5784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5813792</v>
      </c>
      <c r="BO17" s="408"/>
      <c r="BP17" s="408"/>
      <c r="BQ17" s="408"/>
      <c r="BR17" s="408"/>
      <c r="BS17" s="408"/>
      <c r="BT17" s="408"/>
      <c r="BU17" s="409"/>
      <c r="BV17" s="407">
        <v>5734695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92.86</v>
      </c>
      <c r="M18" s="531"/>
      <c r="N18" s="531"/>
      <c r="O18" s="531"/>
      <c r="P18" s="531"/>
      <c r="Q18" s="531"/>
      <c r="R18" s="532"/>
      <c r="S18" s="532"/>
      <c r="T18" s="532"/>
      <c r="U18" s="532"/>
      <c r="V18" s="533"/>
      <c r="W18" s="425"/>
      <c r="X18" s="426"/>
      <c r="Y18" s="426"/>
      <c r="Z18" s="426"/>
      <c r="AA18" s="426"/>
      <c r="AB18" s="417"/>
      <c r="AC18" s="534">
        <v>89.9</v>
      </c>
      <c r="AD18" s="535"/>
      <c r="AE18" s="535"/>
      <c r="AF18" s="535"/>
      <c r="AG18" s="536"/>
      <c r="AH18" s="534">
        <v>89.1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6522659</v>
      </c>
      <c r="BO18" s="408"/>
      <c r="BP18" s="408"/>
      <c r="BQ18" s="408"/>
      <c r="BR18" s="408"/>
      <c r="BS18" s="408"/>
      <c r="BT18" s="408"/>
      <c r="BU18" s="409"/>
      <c r="BV18" s="407">
        <v>6427195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122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10587920</v>
      </c>
      <c r="BO19" s="408"/>
      <c r="BP19" s="408"/>
      <c r="BQ19" s="408"/>
      <c r="BR19" s="408"/>
      <c r="BS19" s="408"/>
      <c r="BT19" s="408"/>
      <c r="BU19" s="409"/>
      <c r="BV19" s="407">
        <v>9646868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6360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6794099</v>
      </c>
      <c r="BO22" s="371"/>
      <c r="BP22" s="371"/>
      <c r="BQ22" s="371"/>
      <c r="BR22" s="371"/>
      <c r="BS22" s="371"/>
      <c r="BT22" s="371"/>
      <c r="BU22" s="372"/>
      <c r="BV22" s="370">
        <v>7036964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2569289</v>
      </c>
      <c r="BO23" s="408"/>
      <c r="BP23" s="408"/>
      <c r="BQ23" s="408"/>
      <c r="BR23" s="408"/>
      <c r="BS23" s="408"/>
      <c r="BT23" s="408"/>
      <c r="BU23" s="409"/>
      <c r="BV23" s="407">
        <v>2825858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8550</v>
      </c>
      <c r="R24" s="459"/>
      <c r="S24" s="459"/>
      <c r="T24" s="459"/>
      <c r="U24" s="459"/>
      <c r="V24" s="501"/>
      <c r="W24" s="553"/>
      <c r="X24" s="554"/>
      <c r="Y24" s="555"/>
      <c r="Z24" s="457" t="s">
        <v>162</v>
      </c>
      <c r="AA24" s="437"/>
      <c r="AB24" s="437"/>
      <c r="AC24" s="437"/>
      <c r="AD24" s="437"/>
      <c r="AE24" s="437"/>
      <c r="AF24" s="437"/>
      <c r="AG24" s="438"/>
      <c r="AH24" s="458">
        <v>342</v>
      </c>
      <c r="AI24" s="459"/>
      <c r="AJ24" s="459"/>
      <c r="AK24" s="459"/>
      <c r="AL24" s="501"/>
      <c r="AM24" s="458">
        <v>1047546</v>
      </c>
      <c r="AN24" s="459"/>
      <c r="AO24" s="459"/>
      <c r="AP24" s="459"/>
      <c r="AQ24" s="459"/>
      <c r="AR24" s="501"/>
      <c r="AS24" s="458">
        <v>3063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6334128</v>
      </c>
      <c r="BO24" s="408"/>
      <c r="BP24" s="408"/>
      <c r="BQ24" s="408"/>
      <c r="BR24" s="408"/>
      <c r="BS24" s="408"/>
      <c r="BT24" s="408"/>
      <c r="BU24" s="409"/>
      <c r="BV24" s="407">
        <v>6457937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6800</v>
      </c>
      <c r="R25" s="459"/>
      <c r="S25" s="459"/>
      <c r="T25" s="459"/>
      <c r="U25" s="459"/>
      <c r="V25" s="501"/>
      <c r="W25" s="553"/>
      <c r="X25" s="554"/>
      <c r="Y25" s="555"/>
      <c r="Z25" s="457" t="s">
        <v>165</v>
      </c>
      <c r="AA25" s="437"/>
      <c r="AB25" s="437"/>
      <c r="AC25" s="437"/>
      <c r="AD25" s="437"/>
      <c r="AE25" s="437"/>
      <c r="AF25" s="437"/>
      <c r="AG25" s="438"/>
      <c r="AH25" s="458">
        <v>100</v>
      </c>
      <c r="AI25" s="459"/>
      <c r="AJ25" s="459"/>
      <c r="AK25" s="459"/>
      <c r="AL25" s="501"/>
      <c r="AM25" s="458">
        <v>300400</v>
      </c>
      <c r="AN25" s="459"/>
      <c r="AO25" s="459"/>
      <c r="AP25" s="459"/>
      <c r="AQ25" s="459"/>
      <c r="AR25" s="501"/>
      <c r="AS25" s="458">
        <v>3004</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5222107</v>
      </c>
      <c r="BO25" s="371"/>
      <c r="BP25" s="371"/>
      <c r="BQ25" s="371"/>
      <c r="BR25" s="371"/>
      <c r="BS25" s="371"/>
      <c r="BT25" s="371"/>
      <c r="BU25" s="372"/>
      <c r="BV25" s="370">
        <v>1205726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6300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15120</v>
      </c>
      <c r="AN26" s="459"/>
      <c r="AO26" s="459"/>
      <c r="AP26" s="459"/>
      <c r="AQ26" s="459"/>
      <c r="AR26" s="501"/>
      <c r="AS26" s="458">
        <v>3024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4080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15470</v>
      </c>
      <c r="AN27" s="459"/>
      <c r="AO27" s="459"/>
      <c r="AP27" s="459"/>
      <c r="AQ27" s="459"/>
      <c r="AR27" s="501"/>
      <c r="AS27" s="458">
        <v>3868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3280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2033719</v>
      </c>
      <c r="BO28" s="371"/>
      <c r="BP28" s="371"/>
      <c r="BQ28" s="371"/>
      <c r="BR28" s="371"/>
      <c r="BS28" s="371"/>
      <c r="BT28" s="371"/>
      <c r="BU28" s="372"/>
      <c r="BV28" s="370">
        <v>2216080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12</v>
      </c>
      <c r="M29" s="459"/>
      <c r="N29" s="459"/>
      <c r="O29" s="459"/>
      <c r="P29" s="501"/>
      <c r="Q29" s="458">
        <v>3060</v>
      </c>
      <c r="R29" s="459"/>
      <c r="S29" s="459"/>
      <c r="T29" s="459"/>
      <c r="U29" s="459"/>
      <c r="V29" s="501"/>
      <c r="W29" s="556"/>
      <c r="X29" s="557"/>
      <c r="Y29" s="558"/>
      <c r="Z29" s="457" t="s">
        <v>177</v>
      </c>
      <c r="AA29" s="437"/>
      <c r="AB29" s="437"/>
      <c r="AC29" s="437"/>
      <c r="AD29" s="437"/>
      <c r="AE29" s="437"/>
      <c r="AF29" s="437"/>
      <c r="AG29" s="438"/>
      <c r="AH29" s="458">
        <v>346</v>
      </c>
      <c r="AI29" s="459"/>
      <c r="AJ29" s="459"/>
      <c r="AK29" s="459"/>
      <c r="AL29" s="501"/>
      <c r="AM29" s="458">
        <v>1063016</v>
      </c>
      <c r="AN29" s="459"/>
      <c r="AO29" s="459"/>
      <c r="AP29" s="459"/>
      <c r="AQ29" s="459"/>
      <c r="AR29" s="501"/>
      <c r="AS29" s="458">
        <v>3072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121</v>
      </c>
      <c r="BO29" s="408"/>
      <c r="BP29" s="408"/>
      <c r="BQ29" s="408"/>
      <c r="BR29" s="408"/>
      <c r="BS29" s="408"/>
      <c r="BT29" s="408"/>
      <c r="BU29" s="409"/>
      <c r="BV29" s="407" t="s">
        <v>121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503253</v>
      </c>
      <c r="BO30" s="527"/>
      <c r="BP30" s="527"/>
      <c r="BQ30" s="527"/>
      <c r="BR30" s="527"/>
      <c r="BS30" s="527"/>
      <c r="BT30" s="527"/>
      <c r="BU30" s="528"/>
      <c r="BV30" s="526">
        <v>497583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温泉特別会計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箱根町外二カ市組合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（公財）箱根町文化スポーツ財団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育英奨学金特別会計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南足柄市外四カ市組合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（一財）箱根町観光協会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神奈川県市町村職員退職手当組合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（公財）かながわ健康財団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神奈川県後期高齢者医療広域連合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神奈川県後期高齢者医療広域連合（後期高齢者特別会計）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神奈川県市町村情報システム協同事業組合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9ujnl0NsFZ3nzMqjNKngoo+R+7Yp6bm92YWhfRAUYkcFn5zXlP0S0Ury6qPZRChAEQTxXaq38uUVgHNkUWEYWQ==" saltValue="13gTbOzOpQIyO4105Nzfo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6365813</v>
      </c>
      <c r="S5" s="613"/>
      <c r="T5" s="613"/>
      <c r="U5" s="613"/>
      <c r="V5" s="613"/>
      <c r="W5" s="613"/>
      <c r="X5" s="613"/>
      <c r="Y5" s="614"/>
      <c r="Z5" s="615">
        <v>50.2</v>
      </c>
      <c r="AA5" s="615"/>
      <c r="AB5" s="615"/>
      <c r="AC5" s="615"/>
      <c r="AD5" s="616">
        <v>5846090</v>
      </c>
      <c r="AE5" s="616"/>
      <c r="AF5" s="616"/>
      <c r="AG5" s="616"/>
      <c r="AH5" s="616"/>
      <c r="AI5" s="616"/>
      <c r="AJ5" s="616"/>
      <c r="AK5" s="616"/>
      <c r="AL5" s="617">
        <v>89.4</v>
      </c>
      <c r="AM5" s="618"/>
      <c r="AN5" s="618"/>
      <c r="AO5" s="619"/>
      <c r="AP5" s="609" t="s">
        <v>216</v>
      </c>
      <c r="AQ5" s="610"/>
      <c r="AR5" s="610"/>
      <c r="AS5" s="610"/>
      <c r="AT5" s="610"/>
      <c r="AU5" s="610"/>
      <c r="AV5" s="610"/>
      <c r="AW5" s="610"/>
      <c r="AX5" s="610"/>
      <c r="AY5" s="610"/>
      <c r="AZ5" s="610"/>
      <c r="BA5" s="610"/>
      <c r="BB5" s="610"/>
      <c r="BC5" s="610"/>
      <c r="BD5" s="610"/>
      <c r="BE5" s="610"/>
      <c r="BF5" s="611"/>
      <c r="BG5" s="623">
        <v>5740871</v>
      </c>
      <c r="BH5" s="624"/>
      <c r="BI5" s="624"/>
      <c r="BJ5" s="624"/>
      <c r="BK5" s="624"/>
      <c r="BL5" s="624"/>
      <c r="BM5" s="624"/>
      <c r="BN5" s="625"/>
      <c r="BO5" s="626">
        <v>90.2</v>
      </c>
      <c r="BP5" s="626"/>
      <c r="BQ5" s="626"/>
      <c r="BR5" s="626"/>
      <c r="BS5" s="627">
        <v>519723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42697</v>
      </c>
      <c r="S6" s="624"/>
      <c r="T6" s="624"/>
      <c r="U6" s="624"/>
      <c r="V6" s="624"/>
      <c r="W6" s="624"/>
      <c r="X6" s="624"/>
      <c r="Y6" s="625"/>
      <c r="Z6" s="626">
        <v>0.3</v>
      </c>
      <c r="AA6" s="626"/>
      <c r="AB6" s="626"/>
      <c r="AC6" s="626"/>
      <c r="AD6" s="627">
        <v>42697</v>
      </c>
      <c r="AE6" s="627"/>
      <c r="AF6" s="627"/>
      <c r="AG6" s="627"/>
      <c r="AH6" s="627"/>
      <c r="AI6" s="627"/>
      <c r="AJ6" s="627"/>
      <c r="AK6" s="627"/>
      <c r="AL6" s="628">
        <v>0.7</v>
      </c>
      <c r="AM6" s="629"/>
      <c r="AN6" s="629"/>
      <c r="AO6" s="630"/>
      <c r="AP6" s="620" t="s">
        <v>221</v>
      </c>
      <c r="AQ6" s="621"/>
      <c r="AR6" s="621"/>
      <c r="AS6" s="621"/>
      <c r="AT6" s="621"/>
      <c r="AU6" s="621"/>
      <c r="AV6" s="621"/>
      <c r="AW6" s="621"/>
      <c r="AX6" s="621"/>
      <c r="AY6" s="621"/>
      <c r="AZ6" s="621"/>
      <c r="BA6" s="621"/>
      <c r="BB6" s="621"/>
      <c r="BC6" s="621"/>
      <c r="BD6" s="621"/>
      <c r="BE6" s="621"/>
      <c r="BF6" s="622"/>
      <c r="BG6" s="623">
        <v>5740871</v>
      </c>
      <c r="BH6" s="624"/>
      <c r="BI6" s="624"/>
      <c r="BJ6" s="624"/>
      <c r="BK6" s="624"/>
      <c r="BL6" s="624"/>
      <c r="BM6" s="624"/>
      <c r="BN6" s="625"/>
      <c r="BO6" s="626">
        <v>90.2</v>
      </c>
      <c r="BP6" s="626"/>
      <c r="BQ6" s="626"/>
      <c r="BR6" s="626"/>
      <c r="BS6" s="627">
        <v>519723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116669</v>
      </c>
      <c r="CS6" s="624"/>
      <c r="CT6" s="624"/>
      <c r="CU6" s="624"/>
      <c r="CV6" s="624"/>
      <c r="CW6" s="624"/>
      <c r="CX6" s="624"/>
      <c r="CY6" s="625"/>
      <c r="CZ6" s="617">
        <v>1</v>
      </c>
      <c r="DA6" s="618"/>
      <c r="DB6" s="618"/>
      <c r="DC6" s="634"/>
      <c r="DD6" s="632" t="s">
        <v>121</v>
      </c>
      <c r="DE6" s="624"/>
      <c r="DF6" s="624"/>
      <c r="DG6" s="624"/>
      <c r="DH6" s="624"/>
      <c r="DI6" s="624"/>
      <c r="DJ6" s="624"/>
      <c r="DK6" s="624"/>
      <c r="DL6" s="624"/>
      <c r="DM6" s="624"/>
      <c r="DN6" s="624"/>
      <c r="DO6" s="624"/>
      <c r="DP6" s="625"/>
      <c r="DQ6" s="632">
        <v>116669</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506</v>
      </c>
      <c r="S7" s="624"/>
      <c r="T7" s="624"/>
      <c r="U7" s="624"/>
      <c r="V7" s="624"/>
      <c r="W7" s="624"/>
      <c r="X7" s="624"/>
      <c r="Y7" s="625"/>
      <c r="Z7" s="626">
        <v>0</v>
      </c>
      <c r="AA7" s="626"/>
      <c r="AB7" s="626"/>
      <c r="AC7" s="626"/>
      <c r="AD7" s="627">
        <v>506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878794</v>
      </c>
      <c r="BH7" s="624"/>
      <c r="BI7" s="624"/>
      <c r="BJ7" s="624"/>
      <c r="BK7" s="624"/>
      <c r="BL7" s="624"/>
      <c r="BM7" s="624"/>
      <c r="BN7" s="625"/>
      <c r="BO7" s="626">
        <v>13.8</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3193582</v>
      </c>
      <c r="CS7" s="624"/>
      <c r="CT7" s="624"/>
      <c r="CU7" s="624"/>
      <c r="CV7" s="624"/>
      <c r="CW7" s="624"/>
      <c r="CX7" s="624"/>
      <c r="CY7" s="625"/>
      <c r="CZ7" s="626">
        <v>26.2</v>
      </c>
      <c r="DA7" s="626"/>
      <c r="DB7" s="626"/>
      <c r="DC7" s="626"/>
      <c r="DD7" s="632">
        <v>87676</v>
      </c>
      <c r="DE7" s="624"/>
      <c r="DF7" s="624"/>
      <c r="DG7" s="624"/>
      <c r="DH7" s="624"/>
      <c r="DI7" s="624"/>
      <c r="DJ7" s="624"/>
      <c r="DK7" s="624"/>
      <c r="DL7" s="624"/>
      <c r="DM7" s="624"/>
      <c r="DN7" s="624"/>
      <c r="DO7" s="624"/>
      <c r="DP7" s="625"/>
      <c r="DQ7" s="632">
        <v>3051838</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12450</v>
      </c>
      <c r="S8" s="624"/>
      <c r="T8" s="624"/>
      <c r="U8" s="624"/>
      <c r="V8" s="624"/>
      <c r="W8" s="624"/>
      <c r="X8" s="624"/>
      <c r="Y8" s="625"/>
      <c r="Z8" s="626">
        <v>0.1</v>
      </c>
      <c r="AA8" s="626"/>
      <c r="AB8" s="626"/>
      <c r="AC8" s="626"/>
      <c r="AD8" s="627">
        <v>12450</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34804</v>
      </c>
      <c r="BH8" s="624"/>
      <c r="BI8" s="624"/>
      <c r="BJ8" s="624"/>
      <c r="BK8" s="624"/>
      <c r="BL8" s="624"/>
      <c r="BM8" s="624"/>
      <c r="BN8" s="625"/>
      <c r="BO8" s="626">
        <v>0.5</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1800427</v>
      </c>
      <c r="CS8" s="624"/>
      <c r="CT8" s="624"/>
      <c r="CU8" s="624"/>
      <c r="CV8" s="624"/>
      <c r="CW8" s="624"/>
      <c r="CX8" s="624"/>
      <c r="CY8" s="625"/>
      <c r="CZ8" s="626">
        <v>14.8</v>
      </c>
      <c r="DA8" s="626"/>
      <c r="DB8" s="626"/>
      <c r="DC8" s="626"/>
      <c r="DD8" s="632">
        <v>30661</v>
      </c>
      <c r="DE8" s="624"/>
      <c r="DF8" s="624"/>
      <c r="DG8" s="624"/>
      <c r="DH8" s="624"/>
      <c r="DI8" s="624"/>
      <c r="DJ8" s="624"/>
      <c r="DK8" s="624"/>
      <c r="DL8" s="624"/>
      <c r="DM8" s="624"/>
      <c r="DN8" s="624"/>
      <c r="DO8" s="624"/>
      <c r="DP8" s="625"/>
      <c r="DQ8" s="632">
        <v>1350112</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13706</v>
      </c>
      <c r="S9" s="624"/>
      <c r="T9" s="624"/>
      <c r="U9" s="624"/>
      <c r="V9" s="624"/>
      <c r="W9" s="624"/>
      <c r="X9" s="624"/>
      <c r="Y9" s="625"/>
      <c r="Z9" s="626">
        <v>0.1</v>
      </c>
      <c r="AA9" s="626"/>
      <c r="AB9" s="626"/>
      <c r="AC9" s="626"/>
      <c r="AD9" s="627">
        <v>13706</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600614</v>
      </c>
      <c r="BH9" s="624"/>
      <c r="BI9" s="624"/>
      <c r="BJ9" s="624"/>
      <c r="BK9" s="624"/>
      <c r="BL9" s="624"/>
      <c r="BM9" s="624"/>
      <c r="BN9" s="625"/>
      <c r="BO9" s="626">
        <v>9.4</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1733114</v>
      </c>
      <c r="CS9" s="624"/>
      <c r="CT9" s="624"/>
      <c r="CU9" s="624"/>
      <c r="CV9" s="624"/>
      <c r="CW9" s="624"/>
      <c r="CX9" s="624"/>
      <c r="CY9" s="625"/>
      <c r="CZ9" s="626">
        <v>14.2</v>
      </c>
      <c r="DA9" s="626"/>
      <c r="DB9" s="626"/>
      <c r="DC9" s="626"/>
      <c r="DD9" s="632">
        <v>301011</v>
      </c>
      <c r="DE9" s="624"/>
      <c r="DF9" s="624"/>
      <c r="DG9" s="624"/>
      <c r="DH9" s="624"/>
      <c r="DI9" s="624"/>
      <c r="DJ9" s="624"/>
      <c r="DK9" s="624"/>
      <c r="DL9" s="624"/>
      <c r="DM9" s="624"/>
      <c r="DN9" s="624"/>
      <c r="DO9" s="624"/>
      <c r="DP9" s="625"/>
      <c r="DQ9" s="632">
        <v>1481292</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180987</v>
      </c>
      <c r="BH10" s="624"/>
      <c r="BI10" s="624"/>
      <c r="BJ10" s="624"/>
      <c r="BK10" s="624"/>
      <c r="BL10" s="624"/>
      <c r="BM10" s="624"/>
      <c r="BN10" s="625"/>
      <c r="BO10" s="626">
        <v>2.8</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1342</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342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378590</v>
      </c>
      <c r="S11" s="624"/>
      <c r="T11" s="624"/>
      <c r="U11" s="624"/>
      <c r="V11" s="624"/>
      <c r="W11" s="624"/>
      <c r="X11" s="624"/>
      <c r="Y11" s="625"/>
      <c r="Z11" s="628">
        <v>3</v>
      </c>
      <c r="AA11" s="629"/>
      <c r="AB11" s="629"/>
      <c r="AC11" s="635"/>
      <c r="AD11" s="632">
        <v>378590</v>
      </c>
      <c r="AE11" s="624"/>
      <c r="AF11" s="624"/>
      <c r="AG11" s="624"/>
      <c r="AH11" s="624"/>
      <c r="AI11" s="624"/>
      <c r="AJ11" s="624"/>
      <c r="AK11" s="625"/>
      <c r="AL11" s="628">
        <v>5.8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62389</v>
      </c>
      <c r="BH11" s="624"/>
      <c r="BI11" s="624"/>
      <c r="BJ11" s="624"/>
      <c r="BK11" s="624"/>
      <c r="BL11" s="624"/>
      <c r="BM11" s="624"/>
      <c r="BN11" s="625"/>
      <c r="BO11" s="626">
        <v>1</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156124</v>
      </c>
      <c r="CS11" s="624"/>
      <c r="CT11" s="624"/>
      <c r="CU11" s="624"/>
      <c r="CV11" s="624"/>
      <c r="CW11" s="624"/>
      <c r="CX11" s="624"/>
      <c r="CY11" s="625"/>
      <c r="CZ11" s="626">
        <v>1.3</v>
      </c>
      <c r="DA11" s="626"/>
      <c r="DB11" s="626"/>
      <c r="DC11" s="626"/>
      <c r="DD11" s="632">
        <v>74135</v>
      </c>
      <c r="DE11" s="624"/>
      <c r="DF11" s="624"/>
      <c r="DG11" s="624"/>
      <c r="DH11" s="624"/>
      <c r="DI11" s="624"/>
      <c r="DJ11" s="624"/>
      <c r="DK11" s="624"/>
      <c r="DL11" s="624"/>
      <c r="DM11" s="624"/>
      <c r="DN11" s="624"/>
      <c r="DO11" s="624"/>
      <c r="DP11" s="625"/>
      <c r="DQ11" s="632">
        <v>33519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101935</v>
      </c>
      <c r="S12" s="624"/>
      <c r="T12" s="624"/>
      <c r="U12" s="624"/>
      <c r="V12" s="624"/>
      <c r="W12" s="624"/>
      <c r="X12" s="624"/>
      <c r="Y12" s="625"/>
      <c r="Z12" s="626">
        <v>0.8</v>
      </c>
      <c r="AA12" s="626"/>
      <c r="AB12" s="626"/>
      <c r="AC12" s="626"/>
      <c r="AD12" s="627">
        <v>101935</v>
      </c>
      <c r="AE12" s="627"/>
      <c r="AF12" s="627"/>
      <c r="AG12" s="627"/>
      <c r="AH12" s="627"/>
      <c r="AI12" s="627"/>
      <c r="AJ12" s="627"/>
      <c r="AK12" s="627"/>
      <c r="AL12" s="628">
        <v>1.6</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4674622</v>
      </c>
      <c r="BH12" s="624"/>
      <c r="BI12" s="624"/>
      <c r="BJ12" s="624"/>
      <c r="BK12" s="624"/>
      <c r="BL12" s="624"/>
      <c r="BM12" s="624"/>
      <c r="BN12" s="625"/>
      <c r="BO12" s="626">
        <v>73.400000000000006</v>
      </c>
      <c r="BP12" s="626"/>
      <c r="BQ12" s="626"/>
      <c r="BR12" s="626"/>
      <c r="BS12" s="627">
        <v>519723</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938001</v>
      </c>
      <c r="CS12" s="624"/>
      <c r="CT12" s="624"/>
      <c r="CU12" s="624"/>
      <c r="CV12" s="624"/>
      <c r="CW12" s="624"/>
      <c r="CX12" s="624"/>
      <c r="CY12" s="625"/>
      <c r="CZ12" s="626">
        <v>7.7</v>
      </c>
      <c r="DA12" s="626"/>
      <c r="DB12" s="626"/>
      <c r="DC12" s="626"/>
      <c r="DD12" s="632">
        <v>145194</v>
      </c>
      <c r="DE12" s="624"/>
      <c r="DF12" s="624"/>
      <c r="DG12" s="624"/>
      <c r="DH12" s="624"/>
      <c r="DI12" s="624"/>
      <c r="DJ12" s="624"/>
      <c r="DK12" s="624"/>
      <c r="DL12" s="624"/>
      <c r="DM12" s="624"/>
      <c r="DN12" s="624"/>
      <c r="DO12" s="624"/>
      <c r="DP12" s="625"/>
      <c r="DQ12" s="632">
        <v>592474</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4601887</v>
      </c>
      <c r="BH13" s="624"/>
      <c r="BI13" s="624"/>
      <c r="BJ13" s="624"/>
      <c r="BK13" s="624"/>
      <c r="BL13" s="624"/>
      <c r="BM13" s="624"/>
      <c r="BN13" s="625"/>
      <c r="BO13" s="626">
        <v>72.3</v>
      </c>
      <c r="BP13" s="626"/>
      <c r="BQ13" s="626"/>
      <c r="BR13" s="626"/>
      <c r="BS13" s="627">
        <v>519723</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774868</v>
      </c>
      <c r="CS13" s="624"/>
      <c r="CT13" s="624"/>
      <c r="CU13" s="624"/>
      <c r="CV13" s="624"/>
      <c r="CW13" s="624"/>
      <c r="CX13" s="624"/>
      <c r="CY13" s="625"/>
      <c r="CZ13" s="626">
        <v>6.4</v>
      </c>
      <c r="DA13" s="626"/>
      <c r="DB13" s="626"/>
      <c r="DC13" s="626"/>
      <c r="DD13" s="632">
        <v>243336</v>
      </c>
      <c r="DE13" s="624"/>
      <c r="DF13" s="624"/>
      <c r="DG13" s="624"/>
      <c r="DH13" s="624"/>
      <c r="DI13" s="624"/>
      <c r="DJ13" s="624"/>
      <c r="DK13" s="624"/>
      <c r="DL13" s="624"/>
      <c r="DM13" s="624"/>
      <c r="DN13" s="624"/>
      <c r="DO13" s="624"/>
      <c r="DP13" s="625"/>
      <c r="DQ13" s="632">
        <v>539674</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315</v>
      </c>
      <c r="S14" s="624"/>
      <c r="T14" s="624"/>
      <c r="U14" s="624"/>
      <c r="V14" s="624"/>
      <c r="W14" s="624"/>
      <c r="X14" s="624"/>
      <c r="Y14" s="625"/>
      <c r="Z14" s="626">
        <v>0</v>
      </c>
      <c r="AA14" s="626"/>
      <c r="AB14" s="626"/>
      <c r="AC14" s="626"/>
      <c r="AD14" s="627">
        <v>315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31735</v>
      </c>
      <c r="BH14" s="624"/>
      <c r="BI14" s="624"/>
      <c r="BJ14" s="624"/>
      <c r="BK14" s="624"/>
      <c r="BL14" s="624"/>
      <c r="BM14" s="624"/>
      <c r="BN14" s="625"/>
      <c r="BO14" s="626">
        <v>0.5</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1371354</v>
      </c>
      <c r="CS14" s="624"/>
      <c r="CT14" s="624"/>
      <c r="CU14" s="624"/>
      <c r="CV14" s="624"/>
      <c r="CW14" s="624"/>
      <c r="CX14" s="624"/>
      <c r="CY14" s="625"/>
      <c r="CZ14" s="626">
        <v>11.2</v>
      </c>
      <c r="DA14" s="626"/>
      <c r="DB14" s="626"/>
      <c r="DC14" s="626"/>
      <c r="DD14" s="632">
        <v>318994</v>
      </c>
      <c r="DE14" s="624"/>
      <c r="DF14" s="624"/>
      <c r="DG14" s="624"/>
      <c r="DH14" s="624"/>
      <c r="DI14" s="624"/>
      <c r="DJ14" s="624"/>
      <c r="DK14" s="624"/>
      <c r="DL14" s="624"/>
      <c r="DM14" s="624"/>
      <c r="DN14" s="624"/>
      <c r="DO14" s="624"/>
      <c r="DP14" s="625"/>
      <c r="DQ14" s="632">
        <v>1022504</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155720</v>
      </c>
      <c r="BH15" s="624"/>
      <c r="BI15" s="624"/>
      <c r="BJ15" s="624"/>
      <c r="BK15" s="624"/>
      <c r="BL15" s="624"/>
      <c r="BM15" s="624"/>
      <c r="BN15" s="625"/>
      <c r="BO15" s="626">
        <v>2.4</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1168171</v>
      </c>
      <c r="CS15" s="624"/>
      <c r="CT15" s="624"/>
      <c r="CU15" s="624"/>
      <c r="CV15" s="624"/>
      <c r="CW15" s="624"/>
      <c r="CX15" s="624"/>
      <c r="CY15" s="625"/>
      <c r="CZ15" s="626">
        <v>9.6</v>
      </c>
      <c r="DA15" s="626"/>
      <c r="DB15" s="626"/>
      <c r="DC15" s="626"/>
      <c r="DD15" s="632">
        <v>145280</v>
      </c>
      <c r="DE15" s="624"/>
      <c r="DF15" s="624"/>
      <c r="DG15" s="624"/>
      <c r="DH15" s="624"/>
      <c r="DI15" s="624"/>
      <c r="DJ15" s="624"/>
      <c r="DK15" s="624"/>
      <c r="DL15" s="624"/>
      <c r="DM15" s="624"/>
      <c r="DN15" s="624"/>
      <c r="DO15" s="624"/>
      <c r="DP15" s="625"/>
      <c r="DQ15" s="632">
        <v>989587</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9775</v>
      </c>
      <c r="S16" s="624"/>
      <c r="T16" s="624"/>
      <c r="U16" s="624"/>
      <c r="V16" s="624"/>
      <c r="W16" s="624"/>
      <c r="X16" s="624"/>
      <c r="Y16" s="625"/>
      <c r="Z16" s="626">
        <v>0.1</v>
      </c>
      <c r="AA16" s="626"/>
      <c r="AB16" s="626"/>
      <c r="AC16" s="626"/>
      <c r="AD16" s="627">
        <v>9775</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80319</v>
      </c>
      <c r="S17" s="624"/>
      <c r="T17" s="624"/>
      <c r="U17" s="624"/>
      <c r="V17" s="624"/>
      <c r="W17" s="624"/>
      <c r="X17" s="624"/>
      <c r="Y17" s="625"/>
      <c r="Z17" s="626">
        <v>0.6</v>
      </c>
      <c r="AA17" s="626"/>
      <c r="AB17" s="626"/>
      <c r="AC17" s="626"/>
      <c r="AD17" s="627">
        <v>80319</v>
      </c>
      <c r="AE17" s="627"/>
      <c r="AF17" s="627"/>
      <c r="AG17" s="627"/>
      <c r="AH17" s="627"/>
      <c r="AI17" s="627"/>
      <c r="AJ17" s="627"/>
      <c r="AK17" s="627"/>
      <c r="AL17" s="628">
        <v>1.2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939768</v>
      </c>
      <c r="CS17" s="624"/>
      <c r="CT17" s="624"/>
      <c r="CU17" s="624"/>
      <c r="CV17" s="624"/>
      <c r="CW17" s="624"/>
      <c r="CX17" s="624"/>
      <c r="CY17" s="625"/>
      <c r="CZ17" s="626">
        <v>7.7</v>
      </c>
      <c r="DA17" s="626"/>
      <c r="DB17" s="626"/>
      <c r="DC17" s="626"/>
      <c r="DD17" s="632" t="s">
        <v>121</v>
      </c>
      <c r="DE17" s="624"/>
      <c r="DF17" s="624"/>
      <c r="DG17" s="624"/>
      <c r="DH17" s="624"/>
      <c r="DI17" s="624"/>
      <c r="DJ17" s="624"/>
      <c r="DK17" s="624"/>
      <c r="DL17" s="624"/>
      <c r="DM17" s="624"/>
      <c r="DN17" s="624"/>
      <c r="DO17" s="624"/>
      <c r="DP17" s="625"/>
      <c r="DQ17" s="632">
        <v>933745</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1701</v>
      </c>
      <c r="S18" s="624"/>
      <c r="T18" s="624"/>
      <c r="U18" s="624"/>
      <c r="V18" s="624"/>
      <c r="W18" s="624"/>
      <c r="X18" s="624"/>
      <c r="Y18" s="625"/>
      <c r="Z18" s="626">
        <v>0</v>
      </c>
      <c r="AA18" s="626"/>
      <c r="AB18" s="626"/>
      <c r="AC18" s="626"/>
      <c r="AD18" s="627">
        <v>1701</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1701</v>
      </c>
      <c r="S19" s="624"/>
      <c r="T19" s="624"/>
      <c r="U19" s="624"/>
      <c r="V19" s="624"/>
      <c r="W19" s="624"/>
      <c r="X19" s="624"/>
      <c r="Y19" s="625"/>
      <c r="Z19" s="626">
        <v>0</v>
      </c>
      <c r="AA19" s="626"/>
      <c r="AB19" s="626"/>
      <c r="AC19" s="626"/>
      <c r="AD19" s="627">
        <v>1701</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624942</v>
      </c>
      <c r="BH19" s="624"/>
      <c r="BI19" s="624"/>
      <c r="BJ19" s="624"/>
      <c r="BK19" s="624"/>
      <c r="BL19" s="624"/>
      <c r="BM19" s="624"/>
      <c r="BN19" s="625"/>
      <c r="BO19" s="626">
        <v>9.8000000000000007</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624942</v>
      </c>
      <c r="BH20" s="624"/>
      <c r="BI20" s="624"/>
      <c r="BJ20" s="624"/>
      <c r="BK20" s="624"/>
      <c r="BL20" s="624"/>
      <c r="BM20" s="624"/>
      <c r="BN20" s="625"/>
      <c r="BO20" s="626">
        <v>9.8000000000000007</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12193420</v>
      </c>
      <c r="CS20" s="624"/>
      <c r="CT20" s="624"/>
      <c r="CU20" s="624"/>
      <c r="CV20" s="624"/>
      <c r="CW20" s="624"/>
      <c r="CX20" s="624"/>
      <c r="CY20" s="625"/>
      <c r="CZ20" s="626">
        <v>100</v>
      </c>
      <c r="DA20" s="626"/>
      <c r="DB20" s="626"/>
      <c r="DC20" s="626"/>
      <c r="DD20" s="632">
        <v>1346287</v>
      </c>
      <c r="DE20" s="624"/>
      <c r="DF20" s="624"/>
      <c r="DG20" s="624"/>
      <c r="DH20" s="624"/>
      <c r="DI20" s="624"/>
      <c r="DJ20" s="624"/>
      <c r="DK20" s="624"/>
      <c r="DL20" s="624"/>
      <c r="DM20" s="624"/>
      <c r="DN20" s="624"/>
      <c r="DO20" s="624"/>
      <c r="DP20" s="625"/>
      <c r="DQ20" s="632">
        <v>10111756</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101329</v>
      </c>
      <c r="S21" s="624"/>
      <c r="T21" s="624"/>
      <c r="U21" s="624"/>
      <c r="V21" s="624"/>
      <c r="W21" s="624"/>
      <c r="X21" s="624"/>
      <c r="Y21" s="625"/>
      <c r="Z21" s="626">
        <v>0.8</v>
      </c>
      <c r="AA21" s="626"/>
      <c r="AB21" s="626"/>
      <c r="AC21" s="626"/>
      <c r="AD21" s="627" t="s">
        <v>121</v>
      </c>
      <c r="AE21" s="627"/>
      <c r="AF21" s="627"/>
      <c r="AG21" s="627"/>
      <c r="AH21" s="627"/>
      <c r="AI21" s="627"/>
      <c r="AJ21" s="627"/>
      <c r="AK21" s="627"/>
      <c r="AL21" s="628" t="s">
        <v>121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624942</v>
      </c>
      <c r="BH21" s="624"/>
      <c r="BI21" s="624"/>
      <c r="BJ21" s="624"/>
      <c r="BK21" s="624"/>
      <c r="BL21" s="624"/>
      <c r="BM21" s="624"/>
      <c r="BN21" s="625"/>
      <c r="BO21" s="626">
        <v>9.8000000000000007</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t="s">
        <v>121</v>
      </c>
      <c r="S22" s="624"/>
      <c r="T22" s="624"/>
      <c r="U22" s="624"/>
      <c r="V22" s="624"/>
      <c r="W22" s="624"/>
      <c r="X22" s="624"/>
      <c r="Y22" s="625"/>
      <c r="Z22" s="626" t="s">
        <v>121</v>
      </c>
      <c r="AA22" s="626"/>
      <c r="AB22" s="626"/>
      <c r="AC22" s="626"/>
      <c r="AD22" s="627" t="s">
        <v>121</v>
      </c>
      <c r="AE22" s="627"/>
      <c r="AF22" s="627"/>
      <c r="AG22" s="627"/>
      <c r="AH22" s="627"/>
      <c r="AI22" s="627"/>
      <c r="AJ22" s="627"/>
      <c r="AK22" s="627"/>
      <c r="AL22" s="628" t="s">
        <v>121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101329</v>
      </c>
      <c r="S23" s="624"/>
      <c r="T23" s="624"/>
      <c r="U23" s="624"/>
      <c r="V23" s="624"/>
      <c r="W23" s="624"/>
      <c r="X23" s="624"/>
      <c r="Y23" s="625"/>
      <c r="Z23" s="626">
        <v>0.8</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4799006</v>
      </c>
      <c r="CS24" s="613"/>
      <c r="CT24" s="613"/>
      <c r="CU24" s="613"/>
      <c r="CV24" s="613"/>
      <c r="CW24" s="613"/>
      <c r="CX24" s="613"/>
      <c r="CY24" s="614"/>
      <c r="CZ24" s="617">
        <v>39.4</v>
      </c>
      <c r="DA24" s="618"/>
      <c r="DB24" s="618"/>
      <c r="DC24" s="634"/>
      <c r="DD24" s="653">
        <v>4405724</v>
      </c>
      <c r="DE24" s="613"/>
      <c r="DF24" s="613"/>
      <c r="DG24" s="613"/>
      <c r="DH24" s="613"/>
      <c r="DI24" s="613"/>
      <c r="DJ24" s="613"/>
      <c r="DK24" s="614"/>
      <c r="DL24" s="653">
        <v>4085671</v>
      </c>
      <c r="DM24" s="613"/>
      <c r="DN24" s="613"/>
      <c r="DO24" s="613"/>
      <c r="DP24" s="613"/>
      <c r="DQ24" s="613"/>
      <c r="DR24" s="613"/>
      <c r="DS24" s="613"/>
      <c r="DT24" s="613"/>
      <c r="DU24" s="613"/>
      <c r="DV24" s="614"/>
      <c r="DW24" s="617">
        <v>62.4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7109136</v>
      </c>
      <c r="S25" s="624"/>
      <c r="T25" s="624"/>
      <c r="U25" s="624"/>
      <c r="V25" s="624"/>
      <c r="W25" s="624"/>
      <c r="X25" s="624"/>
      <c r="Y25" s="625"/>
      <c r="Z25" s="626">
        <v>56.1</v>
      </c>
      <c r="AA25" s="626"/>
      <c r="AB25" s="626"/>
      <c r="AC25" s="626"/>
      <c r="AD25" s="627">
        <v>6488084</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3200592</v>
      </c>
      <c r="CS25" s="656"/>
      <c r="CT25" s="656"/>
      <c r="CU25" s="656"/>
      <c r="CV25" s="656"/>
      <c r="CW25" s="656"/>
      <c r="CX25" s="656"/>
      <c r="CY25" s="657"/>
      <c r="CZ25" s="628">
        <v>26.2</v>
      </c>
      <c r="DA25" s="654"/>
      <c r="DB25" s="654"/>
      <c r="DC25" s="658"/>
      <c r="DD25" s="632">
        <v>3094828</v>
      </c>
      <c r="DE25" s="656"/>
      <c r="DF25" s="656"/>
      <c r="DG25" s="656"/>
      <c r="DH25" s="656"/>
      <c r="DI25" s="656"/>
      <c r="DJ25" s="656"/>
      <c r="DK25" s="657"/>
      <c r="DL25" s="632">
        <v>2946186</v>
      </c>
      <c r="DM25" s="656"/>
      <c r="DN25" s="656"/>
      <c r="DO25" s="656"/>
      <c r="DP25" s="656"/>
      <c r="DQ25" s="656"/>
      <c r="DR25" s="656"/>
      <c r="DS25" s="656"/>
      <c r="DT25" s="656"/>
      <c r="DU25" s="656"/>
      <c r="DV25" s="657"/>
      <c r="DW25" s="628">
        <v>45</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2725</v>
      </c>
      <c r="S26" s="624"/>
      <c r="T26" s="624"/>
      <c r="U26" s="624"/>
      <c r="V26" s="624"/>
      <c r="W26" s="624"/>
      <c r="X26" s="624"/>
      <c r="Y26" s="625"/>
      <c r="Z26" s="626">
        <v>0</v>
      </c>
      <c r="AA26" s="626"/>
      <c r="AB26" s="626"/>
      <c r="AC26" s="626"/>
      <c r="AD26" s="627">
        <v>2725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2123423</v>
      </c>
      <c r="CS26" s="624"/>
      <c r="CT26" s="624"/>
      <c r="CU26" s="624"/>
      <c r="CV26" s="624"/>
      <c r="CW26" s="624"/>
      <c r="CX26" s="624"/>
      <c r="CY26" s="625"/>
      <c r="CZ26" s="628">
        <v>17.399999999999999</v>
      </c>
      <c r="DA26" s="654"/>
      <c r="DB26" s="654"/>
      <c r="DC26" s="658"/>
      <c r="DD26" s="632">
        <v>2047597</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18934</v>
      </c>
      <c r="S27" s="624"/>
      <c r="T27" s="624"/>
      <c r="U27" s="624"/>
      <c r="V27" s="624"/>
      <c r="W27" s="624"/>
      <c r="X27" s="624"/>
      <c r="Y27" s="625"/>
      <c r="Z27" s="626">
        <v>0.1</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6365813</v>
      </c>
      <c r="BH27" s="624"/>
      <c r="BI27" s="624"/>
      <c r="BJ27" s="624"/>
      <c r="BK27" s="624"/>
      <c r="BL27" s="624"/>
      <c r="BM27" s="624"/>
      <c r="BN27" s="625"/>
      <c r="BO27" s="626">
        <v>100</v>
      </c>
      <c r="BP27" s="626"/>
      <c r="BQ27" s="626"/>
      <c r="BR27" s="626"/>
      <c r="BS27" s="627">
        <v>519723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658646</v>
      </c>
      <c r="CS27" s="656"/>
      <c r="CT27" s="656"/>
      <c r="CU27" s="656"/>
      <c r="CV27" s="656"/>
      <c r="CW27" s="656"/>
      <c r="CX27" s="656"/>
      <c r="CY27" s="657"/>
      <c r="CZ27" s="628">
        <v>5.4</v>
      </c>
      <c r="DA27" s="654"/>
      <c r="DB27" s="654"/>
      <c r="DC27" s="658"/>
      <c r="DD27" s="632">
        <v>377151</v>
      </c>
      <c r="DE27" s="656"/>
      <c r="DF27" s="656"/>
      <c r="DG27" s="656"/>
      <c r="DH27" s="656"/>
      <c r="DI27" s="656"/>
      <c r="DJ27" s="656"/>
      <c r="DK27" s="657"/>
      <c r="DL27" s="632">
        <v>205740</v>
      </c>
      <c r="DM27" s="656"/>
      <c r="DN27" s="656"/>
      <c r="DO27" s="656"/>
      <c r="DP27" s="656"/>
      <c r="DQ27" s="656"/>
      <c r="DR27" s="656"/>
      <c r="DS27" s="656"/>
      <c r="DT27" s="656"/>
      <c r="DU27" s="656"/>
      <c r="DV27" s="657"/>
      <c r="DW27" s="628">
        <v>3.1</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235001</v>
      </c>
      <c r="S28" s="624"/>
      <c r="T28" s="624"/>
      <c r="U28" s="624"/>
      <c r="V28" s="624"/>
      <c r="W28" s="624"/>
      <c r="X28" s="624"/>
      <c r="Y28" s="625"/>
      <c r="Z28" s="626">
        <v>1.9</v>
      </c>
      <c r="AA28" s="626"/>
      <c r="AB28" s="626"/>
      <c r="AC28" s="626"/>
      <c r="AD28" s="627">
        <v>26466</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939768</v>
      </c>
      <c r="CS28" s="624"/>
      <c r="CT28" s="624"/>
      <c r="CU28" s="624"/>
      <c r="CV28" s="624"/>
      <c r="CW28" s="624"/>
      <c r="CX28" s="624"/>
      <c r="CY28" s="625"/>
      <c r="CZ28" s="628">
        <v>7.7</v>
      </c>
      <c r="DA28" s="654"/>
      <c r="DB28" s="654"/>
      <c r="DC28" s="658"/>
      <c r="DD28" s="632">
        <v>933745</v>
      </c>
      <c r="DE28" s="624"/>
      <c r="DF28" s="624"/>
      <c r="DG28" s="624"/>
      <c r="DH28" s="624"/>
      <c r="DI28" s="624"/>
      <c r="DJ28" s="624"/>
      <c r="DK28" s="625"/>
      <c r="DL28" s="632">
        <v>933745</v>
      </c>
      <c r="DM28" s="624"/>
      <c r="DN28" s="624"/>
      <c r="DO28" s="624"/>
      <c r="DP28" s="624"/>
      <c r="DQ28" s="624"/>
      <c r="DR28" s="624"/>
      <c r="DS28" s="624"/>
      <c r="DT28" s="624"/>
      <c r="DU28" s="624"/>
      <c r="DV28" s="625"/>
      <c r="DW28" s="628">
        <v>14.3</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178767</v>
      </c>
      <c r="S29" s="624"/>
      <c r="T29" s="624"/>
      <c r="U29" s="624"/>
      <c r="V29" s="624"/>
      <c r="W29" s="624"/>
      <c r="X29" s="624"/>
      <c r="Y29" s="625"/>
      <c r="Z29" s="626">
        <v>1.4</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939768</v>
      </c>
      <c r="CS29" s="656"/>
      <c r="CT29" s="656"/>
      <c r="CU29" s="656"/>
      <c r="CV29" s="656"/>
      <c r="CW29" s="656"/>
      <c r="CX29" s="656"/>
      <c r="CY29" s="657"/>
      <c r="CZ29" s="628">
        <v>7.7</v>
      </c>
      <c r="DA29" s="654"/>
      <c r="DB29" s="654"/>
      <c r="DC29" s="658"/>
      <c r="DD29" s="632">
        <v>933745</v>
      </c>
      <c r="DE29" s="656"/>
      <c r="DF29" s="656"/>
      <c r="DG29" s="656"/>
      <c r="DH29" s="656"/>
      <c r="DI29" s="656"/>
      <c r="DJ29" s="656"/>
      <c r="DK29" s="657"/>
      <c r="DL29" s="632">
        <v>933745</v>
      </c>
      <c r="DM29" s="656"/>
      <c r="DN29" s="656"/>
      <c r="DO29" s="656"/>
      <c r="DP29" s="656"/>
      <c r="DQ29" s="656"/>
      <c r="DR29" s="656"/>
      <c r="DS29" s="656"/>
      <c r="DT29" s="656"/>
      <c r="DU29" s="656"/>
      <c r="DV29" s="657"/>
      <c r="DW29" s="628">
        <v>14.3</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529274</v>
      </c>
      <c r="S30" s="624"/>
      <c r="T30" s="624"/>
      <c r="U30" s="624"/>
      <c r="V30" s="624"/>
      <c r="W30" s="624"/>
      <c r="X30" s="624"/>
      <c r="Y30" s="625"/>
      <c r="Z30" s="626">
        <v>4.2</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922565</v>
      </c>
      <c r="CS30" s="624"/>
      <c r="CT30" s="624"/>
      <c r="CU30" s="624"/>
      <c r="CV30" s="624"/>
      <c r="CW30" s="624"/>
      <c r="CX30" s="624"/>
      <c r="CY30" s="625"/>
      <c r="CZ30" s="628">
        <v>7.6</v>
      </c>
      <c r="DA30" s="654"/>
      <c r="DB30" s="654"/>
      <c r="DC30" s="658"/>
      <c r="DD30" s="632">
        <v>916779</v>
      </c>
      <c r="DE30" s="624"/>
      <c r="DF30" s="624"/>
      <c r="DG30" s="624"/>
      <c r="DH30" s="624"/>
      <c r="DI30" s="624"/>
      <c r="DJ30" s="624"/>
      <c r="DK30" s="625"/>
      <c r="DL30" s="632">
        <v>916779</v>
      </c>
      <c r="DM30" s="624"/>
      <c r="DN30" s="624"/>
      <c r="DO30" s="624"/>
      <c r="DP30" s="624"/>
      <c r="DQ30" s="624"/>
      <c r="DR30" s="624"/>
      <c r="DS30" s="624"/>
      <c r="DT30" s="624"/>
      <c r="DU30" s="624"/>
      <c r="DV30" s="625"/>
      <c r="DW30" s="628">
        <v>14</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98.7</v>
      </c>
      <c r="BH31" s="667"/>
      <c r="BI31" s="667"/>
      <c r="BJ31" s="667"/>
      <c r="BK31" s="667"/>
      <c r="BL31" s="667"/>
      <c r="BM31" s="618">
        <v>95.1</v>
      </c>
      <c r="BN31" s="667"/>
      <c r="BO31" s="667"/>
      <c r="BP31" s="667"/>
      <c r="BQ31" s="668"/>
      <c r="BR31" s="679">
        <v>98.6</v>
      </c>
      <c r="BS31" s="667"/>
      <c r="BT31" s="667"/>
      <c r="BU31" s="667"/>
      <c r="BV31" s="667"/>
      <c r="BW31" s="667"/>
      <c r="BX31" s="618">
        <v>95.1</v>
      </c>
      <c r="BY31" s="667"/>
      <c r="BZ31" s="667"/>
      <c r="CA31" s="667"/>
      <c r="CB31" s="668"/>
      <c r="CD31" s="661"/>
      <c r="CE31" s="662"/>
      <c r="CF31" s="620" t="s">
        <v>300</v>
      </c>
      <c r="CG31" s="621"/>
      <c r="CH31" s="621"/>
      <c r="CI31" s="621"/>
      <c r="CJ31" s="621"/>
      <c r="CK31" s="621"/>
      <c r="CL31" s="621"/>
      <c r="CM31" s="621"/>
      <c r="CN31" s="621"/>
      <c r="CO31" s="621"/>
      <c r="CP31" s="621"/>
      <c r="CQ31" s="622"/>
      <c r="CR31" s="623">
        <v>17203</v>
      </c>
      <c r="CS31" s="656"/>
      <c r="CT31" s="656"/>
      <c r="CU31" s="656"/>
      <c r="CV31" s="656"/>
      <c r="CW31" s="656"/>
      <c r="CX31" s="656"/>
      <c r="CY31" s="657"/>
      <c r="CZ31" s="628">
        <v>0.1</v>
      </c>
      <c r="DA31" s="654"/>
      <c r="DB31" s="654"/>
      <c r="DC31" s="658"/>
      <c r="DD31" s="632">
        <v>16966</v>
      </c>
      <c r="DE31" s="656"/>
      <c r="DF31" s="656"/>
      <c r="DG31" s="656"/>
      <c r="DH31" s="656"/>
      <c r="DI31" s="656"/>
      <c r="DJ31" s="656"/>
      <c r="DK31" s="657"/>
      <c r="DL31" s="632">
        <v>16966</v>
      </c>
      <c r="DM31" s="656"/>
      <c r="DN31" s="656"/>
      <c r="DO31" s="656"/>
      <c r="DP31" s="656"/>
      <c r="DQ31" s="656"/>
      <c r="DR31" s="656"/>
      <c r="DS31" s="656"/>
      <c r="DT31" s="656"/>
      <c r="DU31" s="656"/>
      <c r="DV31" s="657"/>
      <c r="DW31" s="628">
        <v>0.3</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412234</v>
      </c>
      <c r="S32" s="624"/>
      <c r="T32" s="624"/>
      <c r="U32" s="624"/>
      <c r="V32" s="624"/>
      <c r="W32" s="624"/>
      <c r="X32" s="624"/>
      <c r="Y32" s="625"/>
      <c r="Z32" s="626">
        <v>3.3</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98.2</v>
      </c>
      <c r="BH32" s="656"/>
      <c r="BI32" s="656"/>
      <c r="BJ32" s="656"/>
      <c r="BK32" s="656"/>
      <c r="BL32" s="656"/>
      <c r="BM32" s="629">
        <v>93.8</v>
      </c>
      <c r="BN32" s="656"/>
      <c r="BO32" s="656"/>
      <c r="BP32" s="656"/>
      <c r="BQ32" s="678"/>
      <c r="BR32" s="680">
        <v>98.3</v>
      </c>
      <c r="BS32" s="656"/>
      <c r="BT32" s="656"/>
      <c r="BU32" s="656"/>
      <c r="BV32" s="656"/>
      <c r="BW32" s="656"/>
      <c r="BX32" s="629">
        <v>93.7</v>
      </c>
      <c r="BY32" s="656"/>
      <c r="BZ32" s="656"/>
      <c r="CA32" s="656"/>
      <c r="CB32" s="678"/>
      <c r="CD32" s="663"/>
      <c r="CE32" s="664"/>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4"/>
      <c r="DB32" s="654"/>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44205</v>
      </c>
      <c r="S33" s="624"/>
      <c r="T33" s="624"/>
      <c r="U33" s="624"/>
      <c r="V33" s="624"/>
      <c r="W33" s="624"/>
      <c r="X33" s="624"/>
      <c r="Y33" s="625"/>
      <c r="Z33" s="626">
        <v>0.3</v>
      </c>
      <c r="AA33" s="626"/>
      <c r="AB33" s="626"/>
      <c r="AC33" s="626"/>
      <c r="AD33" s="627">
        <v>25515</v>
      </c>
      <c r="AE33" s="627"/>
      <c r="AF33" s="627"/>
      <c r="AG33" s="627"/>
      <c r="AH33" s="627"/>
      <c r="AI33" s="627"/>
      <c r="AJ33" s="627"/>
      <c r="AK33" s="627"/>
      <c r="AL33" s="628">
        <v>0.4</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98.6</v>
      </c>
      <c r="BH33" s="682"/>
      <c r="BI33" s="682"/>
      <c r="BJ33" s="682"/>
      <c r="BK33" s="682"/>
      <c r="BL33" s="682"/>
      <c r="BM33" s="683">
        <v>94.6</v>
      </c>
      <c r="BN33" s="682"/>
      <c r="BO33" s="682"/>
      <c r="BP33" s="682"/>
      <c r="BQ33" s="684"/>
      <c r="BR33" s="681">
        <v>98.5</v>
      </c>
      <c r="BS33" s="682"/>
      <c r="BT33" s="682"/>
      <c r="BU33" s="682"/>
      <c r="BV33" s="682"/>
      <c r="BW33" s="682"/>
      <c r="BX33" s="683">
        <v>94.7</v>
      </c>
      <c r="BY33" s="682"/>
      <c r="BZ33" s="682"/>
      <c r="CA33" s="682"/>
      <c r="CB33" s="684"/>
      <c r="CD33" s="620" t="s">
        <v>307</v>
      </c>
      <c r="CE33" s="621"/>
      <c r="CF33" s="621"/>
      <c r="CG33" s="621"/>
      <c r="CH33" s="621"/>
      <c r="CI33" s="621"/>
      <c r="CJ33" s="621"/>
      <c r="CK33" s="621"/>
      <c r="CL33" s="621"/>
      <c r="CM33" s="621"/>
      <c r="CN33" s="621"/>
      <c r="CO33" s="621"/>
      <c r="CP33" s="621"/>
      <c r="CQ33" s="622"/>
      <c r="CR33" s="623">
        <v>6048127</v>
      </c>
      <c r="CS33" s="656"/>
      <c r="CT33" s="656"/>
      <c r="CU33" s="656"/>
      <c r="CV33" s="656"/>
      <c r="CW33" s="656"/>
      <c r="CX33" s="656"/>
      <c r="CY33" s="657"/>
      <c r="CZ33" s="628">
        <v>49.6</v>
      </c>
      <c r="DA33" s="654"/>
      <c r="DB33" s="654"/>
      <c r="DC33" s="658"/>
      <c r="DD33" s="632">
        <v>5199851</v>
      </c>
      <c r="DE33" s="656"/>
      <c r="DF33" s="656"/>
      <c r="DG33" s="656"/>
      <c r="DH33" s="656"/>
      <c r="DI33" s="656"/>
      <c r="DJ33" s="656"/>
      <c r="DK33" s="657"/>
      <c r="DL33" s="632">
        <v>2436988</v>
      </c>
      <c r="DM33" s="656"/>
      <c r="DN33" s="656"/>
      <c r="DO33" s="656"/>
      <c r="DP33" s="656"/>
      <c r="DQ33" s="656"/>
      <c r="DR33" s="656"/>
      <c r="DS33" s="656"/>
      <c r="DT33" s="656"/>
      <c r="DU33" s="656"/>
      <c r="DV33" s="657"/>
      <c r="DW33" s="628">
        <v>37.200000000000003</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1750930</v>
      </c>
      <c r="S34" s="624"/>
      <c r="T34" s="624"/>
      <c r="U34" s="624"/>
      <c r="V34" s="624"/>
      <c r="W34" s="624"/>
      <c r="X34" s="624"/>
      <c r="Y34" s="625"/>
      <c r="Z34" s="626">
        <v>13.8</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3084667</v>
      </c>
      <c r="CS34" s="624"/>
      <c r="CT34" s="624"/>
      <c r="CU34" s="624"/>
      <c r="CV34" s="624"/>
      <c r="CW34" s="624"/>
      <c r="CX34" s="624"/>
      <c r="CY34" s="625"/>
      <c r="CZ34" s="628">
        <v>25.3</v>
      </c>
      <c r="DA34" s="654"/>
      <c r="DB34" s="654"/>
      <c r="DC34" s="658"/>
      <c r="DD34" s="632">
        <v>2599153</v>
      </c>
      <c r="DE34" s="624"/>
      <c r="DF34" s="624"/>
      <c r="DG34" s="624"/>
      <c r="DH34" s="624"/>
      <c r="DI34" s="624"/>
      <c r="DJ34" s="624"/>
      <c r="DK34" s="625"/>
      <c r="DL34" s="632">
        <v>1417371</v>
      </c>
      <c r="DM34" s="624"/>
      <c r="DN34" s="624"/>
      <c r="DO34" s="624"/>
      <c r="DP34" s="624"/>
      <c r="DQ34" s="624"/>
      <c r="DR34" s="624"/>
      <c r="DS34" s="624"/>
      <c r="DT34" s="624"/>
      <c r="DU34" s="624"/>
      <c r="DV34" s="625"/>
      <c r="DW34" s="628">
        <v>21.7</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1063198</v>
      </c>
      <c r="S35" s="624"/>
      <c r="T35" s="624"/>
      <c r="U35" s="624"/>
      <c r="V35" s="624"/>
      <c r="W35" s="624"/>
      <c r="X35" s="624"/>
      <c r="Y35" s="625"/>
      <c r="Z35" s="626">
        <v>8.4</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261481</v>
      </c>
      <c r="CS35" s="656"/>
      <c r="CT35" s="656"/>
      <c r="CU35" s="656"/>
      <c r="CV35" s="656"/>
      <c r="CW35" s="656"/>
      <c r="CX35" s="656"/>
      <c r="CY35" s="657"/>
      <c r="CZ35" s="628">
        <v>2.1</v>
      </c>
      <c r="DA35" s="654"/>
      <c r="DB35" s="654"/>
      <c r="DC35" s="658"/>
      <c r="DD35" s="632">
        <v>232775</v>
      </c>
      <c r="DE35" s="656"/>
      <c r="DF35" s="656"/>
      <c r="DG35" s="656"/>
      <c r="DH35" s="656"/>
      <c r="DI35" s="656"/>
      <c r="DJ35" s="656"/>
      <c r="DK35" s="657"/>
      <c r="DL35" s="632">
        <v>223680</v>
      </c>
      <c r="DM35" s="656"/>
      <c r="DN35" s="656"/>
      <c r="DO35" s="656"/>
      <c r="DP35" s="656"/>
      <c r="DQ35" s="656"/>
      <c r="DR35" s="656"/>
      <c r="DS35" s="656"/>
      <c r="DT35" s="656"/>
      <c r="DU35" s="656"/>
      <c r="DV35" s="657"/>
      <c r="DW35" s="628">
        <v>3.4</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394981</v>
      </c>
      <c r="S36" s="624"/>
      <c r="T36" s="624"/>
      <c r="U36" s="624"/>
      <c r="V36" s="624"/>
      <c r="W36" s="624"/>
      <c r="X36" s="624"/>
      <c r="Y36" s="625"/>
      <c r="Z36" s="626">
        <v>3.1</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773153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43206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1103026</v>
      </c>
      <c r="CS36" s="624"/>
      <c r="CT36" s="624"/>
      <c r="CU36" s="624"/>
      <c r="CV36" s="624"/>
      <c r="CW36" s="624"/>
      <c r="CX36" s="624"/>
      <c r="CY36" s="625"/>
      <c r="CZ36" s="628">
        <v>9</v>
      </c>
      <c r="DA36" s="654"/>
      <c r="DB36" s="654"/>
      <c r="DC36" s="658"/>
      <c r="DD36" s="632">
        <v>1013019</v>
      </c>
      <c r="DE36" s="624"/>
      <c r="DF36" s="624"/>
      <c r="DG36" s="624"/>
      <c r="DH36" s="624"/>
      <c r="DI36" s="624"/>
      <c r="DJ36" s="624"/>
      <c r="DK36" s="625"/>
      <c r="DL36" s="632">
        <v>327422</v>
      </c>
      <c r="DM36" s="624"/>
      <c r="DN36" s="624"/>
      <c r="DO36" s="624"/>
      <c r="DP36" s="624"/>
      <c r="DQ36" s="624"/>
      <c r="DR36" s="624"/>
      <c r="DS36" s="624"/>
      <c r="DT36" s="624"/>
      <c r="DU36" s="624"/>
      <c r="DV36" s="625"/>
      <c r="DW36" s="628">
        <v>5</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250499</v>
      </c>
      <c r="S37" s="624"/>
      <c r="T37" s="624"/>
      <c r="U37" s="624"/>
      <c r="V37" s="624"/>
      <c r="W37" s="624"/>
      <c r="X37" s="624"/>
      <c r="Y37" s="625"/>
      <c r="Z37" s="626">
        <v>2</v>
      </c>
      <c r="AA37" s="626"/>
      <c r="AB37" s="626"/>
      <c r="AC37" s="626"/>
      <c r="AD37" s="627">
        <v>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218277</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39517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81383</v>
      </c>
      <c r="CS37" s="656"/>
      <c r="CT37" s="656"/>
      <c r="CU37" s="656"/>
      <c r="CV37" s="656"/>
      <c r="CW37" s="656"/>
      <c r="CX37" s="656"/>
      <c r="CY37" s="657"/>
      <c r="CZ37" s="628">
        <v>0.7</v>
      </c>
      <c r="DA37" s="654"/>
      <c r="DB37" s="654"/>
      <c r="DC37" s="658"/>
      <c r="DD37" s="632">
        <v>73099</v>
      </c>
      <c r="DE37" s="656"/>
      <c r="DF37" s="656"/>
      <c r="DG37" s="656"/>
      <c r="DH37" s="656"/>
      <c r="DI37" s="656"/>
      <c r="DJ37" s="656"/>
      <c r="DK37" s="657"/>
      <c r="DL37" s="632">
        <v>50912</v>
      </c>
      <c r="DM37" s="656"/>
      <c r="DN37" s="656"/>
      <c r="DO37" s="656"/>
      <c r="DP37" s="656"/>
      <c r="DQ37" s="656"/>
      <c r="DR37" s="656"/>
      <c r="DS37" s="656"/>
      <c r="DT37" s="656"/>
      <c r="DU37" s="656"/>
      <c r="DV37" s="657"/>
      <c r="DW37" s="628">
        <v>0.8</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679700</v>
      </c>
      <c r="S38" s="624"/>
      <c r="T38" s="624"/>
      <c r="U38" s="624"/>
      <c r="V38" s="624"/>
      <c r="W38" s="624"/>
      <c r="X38" s="624"/>
      <c r="Y38" s="625"/>
      <c r="Z38" s="626">
        <v>5.4</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2224</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1652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552652</v>
      </c>
      <c r="CS38" s="624"/>
      <c r="CT38" s="624"/>
      <c r="CU38" s="624"/>
      <c r="CV38" s="624"/>
      <c r="CW38" s="624"/>
      <c r="CX38" s="624"/>
      <c r="CY38" s="625"/>
      <c r="CZ38" s="628">
        <v>4.5</v>
      </c>
      <c r="DA38" s="654"/>
      <c r="DB38" s="654"/>
      <c r="DC38" s="658"/>
      <c r="DD38" s="632">
        <v>473537</v>
      </c>
      <c r="DE38" s="624"/>
      <c r="DF38" s="624"/>
      <c r="DG38" s="624"/>
      <c r="DH38" s="624"/>
      <c r="DI38" s="624"/>
      <c r="DJ38" s="624"/>
      <c r="DK38" s="625"/>
      <c r="DL38" s="632">
        <v>468515</v>
      </c>
      <c r="DM38" s="624"/>
      <c r="DN38" s="624"/>
      <c r="DO38" s="624"/>
      <c r="DP38" s="624"/>
      <c r="DQ38" s="624"/>
      <c r="DR38" s="624"/>
      <c r="DS38" s="624"/>
      <c r="DT38" s="624"/>
      <c r="DU38" s="624"/>
      <c r="DV38" s="625"/>
      <c r="DW38" s="628">
        <v>7.2</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40</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2187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886505</v>
      </c>
      <c r="CS39" s="656"/>
      <c r="CT39" s="656"/>
      <c r="CU39" s="656"/>
      <c r="CV39" s="656"/>
      <c r="CW39" s="656"/>
      <c r="CX39" s="656"/>
      <c r="CY39" s="657"/>
      <c r="CZ39" s="628">
        <v>7.3</v>
      </c>
      <c r="DA39" s="654"/>
      <c r="DB39" s="654"/>
      <c r="DC39" s="658"/>
      <c r="DD39" s="632">
        <v>881367</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121</v>
      </c>
      <c r="S40" s="624"/>
      <c r="T40" s="624"/>
      <c r="U40" s="624"/>
      <c r="V40" s="624"/>
      <c r="W40" s="624"/>
      <c r="X40" s="624"/>
      <c r="Y40" s="625"/>
      <c r="Z40" s="626" t="s">
        <v>121</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93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159796</v>
      </c>
      <c r="CS40" s="624"/>
      <c r="CT40" s="624"/>
      <c r="CU40" s="624"/>
      <c r="CV40" s="624"/>
      <c r="CW40" s="624"/>
      <c r="CX40" s="624"/>
      <c r="CY40" s="625"/>
      <c r="CZ40" s="628">
        <v>1.3</v>
      </c>
      <c r="DA40" s="654"/>
      <c r="DB40" s="654"/>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12669584</v>
      </c>
      <c r="S41" s="696"/>
      <c r="T41" s="696"/>
      <c r="U41" s="696"/>
      <c r="V41" s="696"/>
      <c r="W41" s="696"/>
      <c r="X41" s="696"/>
      <c r="Y41" s="700"/>
      <c r="Z41" s="701">
        <v>100</v>
      </c>
      <c r="AA41" s="701"/>
      <c r="AB41" s="701"/>
      <c r="AC41" s="701"/>
      <c r="AD41" s="702">
        <v>6542791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122244</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4"/>
      <c r="DB41" s="654"/>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430368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1346287</v>
      </c>
      <c r="CS42" s="656"/>
      <c r="CT42" s="656"/>
      <c r="CU42" s="656"/>
      <c r="CV42" s="656"/>
      <c r="CW42" s="656"/>
      <c r="CX42" s="656"/>
      <c r="CY42" s="657"/>
      <c r="CZ42" s="628">
        <v>11</v>
      </c>
      <c r="DA42" s="654"/>
      <c r="DB42" s="654"/>
      <c r="DC42" s="658"/>
      <c r="DD42" s="632">
        <v>506181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17950</v>
      </c>
      <c r="CS43" s="656"/>
      <c r="CT43" s="656"/>
      <c r="CU43" s="656"/>
      <c r="CV43" s="656"/>
      <c r="CW43" s="656"/>
      <c r="CX43" s="656"/>
      <c r="CY43" s="657"/>
      <c r="CZ43" s="628">
        <v>0.1</v>
      </c>
      <c r="DA43" s="654"/>
      <c r="DB43" s="654"/>
      <c r="DC43" s="658"/>
      <c r="DD43" s="632">
        <v>15508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1346287</v>
      </c>
      <c r="CS44" s="624"/>
      <c r="CT44" s="624"/>
      <c r="CU44" s="624"/>
      <c r="CV44" s="624"/>
      <c r="CW44" s="624"/>
      <c r="CX44" s="624"/>
      <c r="CY44" s="625"/>
      <c r="CZ44" s="628">
        <v>11</v>
      </c>
      <c r="DA44" s="629"/>
      <c r="DB44" s="629"/>
      <c r="DC44" s="635"/>
      <c r="DD44" s="632">
        <v>506181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103393</v>
      </c>
      <c r="CS45" s="656"/>
      <c r="CT45" s="656"/>
      <c r="CU45" s="656"/>
      <c r="CV45" s="656"/>
      <c r="CW45" s="656"/>
      <c r="CX45" s="656"/>
      <c r="CY45" s="657"/>
      <c r="CZ45" s="628">
        <v>0.8</v>
      </c>
      <c r="DA45" s="654"/>
      <c r="DB45" s="654"/>
      <c r="DC45" s="658"/>
      <c r="DD45" s="632">
        <v>5439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1242894</v>
      </c>
      <c r="CS46" s="624"/>
      <c r="CT46" s="624"/>
      <c r="CU46" s="624"/>
      <c r="CV46" s="624"/>
      <c r="CW46" s="624"/>
      <c r="CX46" s="624"/>
      <c r="CY46" s="625"/>
      <c r="CZ46" s="628">
        <v>10.199999999999999</v>
      </c>
      <c r="DA46" s="629"/>
      <c r="DB46" s="629"/>
      <c r="DC46" s="635"/>
      <c r="DD46" s="632">
        <v>500742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121</v>
      </c>
      <c r="CS47" s="656"/>
      <c r="CT47" s="656"/>
      <c r="CU47" s="656"/>
      <c r="CV47" s="656"/>
      <c r="CW47" s="656"/>
      <c r="CX47" s="656"/>
      <c r="CY47" s="657"/>
      <c r="CZ47" s="628" t="s">
        <v>121</v>
      </c>
      <c r="DA47" s="654"/>
      <c r="DB47" s="654"/>
      <c r="DC47" s="658"/>
      <c r="DD47" s="632" t="s">
        <v>121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12193420</v>
      </c>
      <c r="CS49" s="682"/>
      <c r="CT49" s="682"/>
      <c r="CU49" s="682"/>
      <c r="CV49" s="682"/>
      <c r="CW49" s="682"/>
      <c r="CX49" s="682"/>
      <c r="CY49" s="711"/>
      <c r="CZ49" s="703">
        <v>100</v>
      </c>
      <c r="DA49" s="712"/>
      <c r="DB49" s="712"/>
      <c r="DC49" s="713"/>
      <c r="DD49" s="714">
        <v>10111756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oC85Bx4dsfPeg6CwhKRl2rjawC8TdWFAz1caQ440tQxqFac2Zdla8ZjtBDpjpqwlsFLOZjsIIZTgHsg1fq42w==" saltValue="Qn2+1Wc+3nBHlHObA+AMr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12657</v>
      </c>
      <c r="R7" s="753"/>
      <c r="S7" s="753"/>
      <c r="T7" s="753"/>
      <c r="U7" s="753"/>
      <c r="V7" s="753">
        <v>12194</v>
      </c>
      <c r="W7" s="753"/>
      <c r="X7" s="753"/>
      <c r="Y7" s="753"/>
      <c r="Z7" s="753"/>
      <c r="AA7" s="753">
        <v>463</v>
      </c>
      <c r="AB7" s="753"/>
      <c r="AC7" s="753"/>
      <c r="AD7" s="753"/>
      <c r="AE7" s="754"/>
      <c r="AF7" s="755">
        <v>421</v>
      </c>
      <c r="AG7" s="756"/>
      <c r="AH7" s="756"/>
      <c r="AI7" s="756"/>
      <c r="AJ7" s="757"/>
      <c r="AK7" s="758">
        <v>1063</v>
      </c>
      <c r="AL7" s="759"/>
      <c r="AM7" s="759"/>
      <c r="AN7" s="759"/>
      <c r="AO7" s="759"/>
      <c r="AP7" s="759">
        <v>6794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62"/>
      <c r="CH7" s="743">
        <v>0</v>
      </c>
      <c r="CI7" s="744"/>
      <c r="CJ7" s="744"/>
      <c r="CK7" s="744"/>
      <c r="CL7" s="745"/>
      <c r="CM7" s="743">
        <v>215</v>
      </c>
      <c r="CN7" s="744"/>
      <c r="CO7" s="744"/>
      <c r="CP7" s="744"/>
      <c r="CQ7" s="745"/>
      <c r="CR7" s="743">
        <v>168</v>
      </c>
      <c r="CS7" s="744"/>
      <c r="CT7" s="744"/>
      <c r="CU7" s="744"/>
      <c r="CV7" s="745"/>
      <c r="CW7" s="743">
        <v>4</v>
      </c>
      <c r="CX7" s="744"/>
      <c r="CY7" s="744"/>
      <c r="CZ7" s="744"/>
      <c r="DA7" s="745"/>
      <c r="DB7" s="743" t="s">
        <v>549</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29</v>
      </c>
      <c r="R8" s="784"/>
      <c r="S8" s="784"/>
      <c r="T8" s="784"/>
      <c r="U8" s="784"/>
      <c r="V8" s="784">
        <v>16</v>
      </c>
      <c r="W8" s="784"/>
      <c r="X8" s="784"/>
      <c r="Y8" s="784"/>
      <c r="Z8" s="784"/>
      <c r="AA8" s="784">
        <v>13</v>
      </c>
      <c r="AB8" s="784"/>
      <c r="AC8" s="784"/>
      <c r="AD8" s="784"/>
      <c r="AE8" s="785"/>
      <c r="AF8" s="786">
        <v>13</v>
      </c>
      <c r="AG8" s="787"/>
      <c r="AH8" s="787"/>
      <c r="AI8" s="787"/>
      <c r="AJ8" s="788"/>
      <c r="AK8" s="769" t="s">
        <v>549</v>
      </c>
      <c r="AL8" s="770"/>
      <c r="AM8" s="770"/>
      <c r="AN8" s="770"/>
      <c r="AO8" s="770"/>
      <c r="AP8" s="770" t="s">
        <v>549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557</v>
      </c>
      <c r="BT8" s="774"/>
      <c r="BU8" s="774"/>
      <c r="BV8" s="774"/>
      <c r="BW8" s="774"/>
      <c r="BX8" s="774"/>
      <c r="BY8" s="774"/>
      <c r="BZ8" s="774"/>
      <c r="CA8" s="774"/>
      <c r="CB8" s="774"/>
      <c r="CC8" s="774"/>
      <c r="CD8" s="774"/>
      <c r="CE8" s="774"/>
      <c r="CF8" s="774"/>
      <c r="CG8" s="775"/>
      <c r="CH8" s="776">
        <v>-1</v>
      </c>
      <c r="CI8" s="777"/>
      <c r="CJ8" s="777"/>
      <c r="CK8" s="777"/>
      <c r="CL8" s="778"/>
      <c r="CM8" s="776">
        <v>81</v>
      </c>
      <c r="CN8" s="777"/>
      <c r="CO8" s="777"/>
      <c r="CP8" s="777"/>
      <c r="CQ8" s="778"/>
      <c r="CR8" s="776">
        <v>12</v>
      </c>
      <c r="CS8" s="777"/>
      <c r="CT8" s="777"/>
      <c r="CU8" s="777"/>
      <c r="CV8" s="778"/>
      <c r="CW8" s="776">
        <v>21</v>
      </c>
      <c r="CX8" s="777"/>
      <c r="CY8" s="777"/>
      <c r="CZ8" s="777"/>
      <c r="DA8" s="778"/>
      <c r="DB8" s="776" t="s">
        <v>549</v>
      </c>
      <c r="DC8" s="777"/>
      <c r="DD8" s="777"/>
      <c r="DE8" s="777"/>
      <c r="DF8" s="778"/>
      <c r="DG8" s="776" t="s">
        <v>549</v>
      </c>
      <c r="DH8" s="777"/>
      <c r="DI8" s="777"/>
      <c r="DJ8" s="777"/>
      <c r="DK8" s="778"/>
      <c r="DL8" s="776" t="s">
        <v>549</v>
      </c>
      <c r="DM8" s="777"/>
      <c r="DN8" s="777"/>
      <c r="DO8" s="777"/>
      <c r="DP8" s="778"/>
      <c r="DQ8" s="776" t="s">
        <v>549</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558</v>
      </c>
      <c r="BT9" s="774"/>
      <c r="BU9" s="774"/>
      <c r="BV9" s="774"/>
      <c r="BW9" s="774"/>
      <c r="BX9" s="774"/>
      <c r="BY9" s="774"/>
      <c r="BZ9" s="774"/>
      <c r="CA9" s="774"/>
      <c r="CB9" s="774"/>
      <c r="CC9" s="774"/>
      <c r="CD9" s="774"/>
      <c r="CE9" s="774"/>
      <c r="CF9" s="774"/>
      <c r="CG9" s="775"/>
      <c r="CH9" s="776">
        <v>-3</v>
      </c>
      <c r="CI9" s="777"/>
      <c r="CJ9" s="777"/>
      <c r="CK9" s="777"/>
      <c r="CL9" s="778"/>
      <c r="CM9" s="776">
        <v>799</v>
      </c>
      <c r="CN9" s="777"/>
      <c r="CO9" s="777"/>
      <c r="CP9" s="777"/>
      <c r="CQ9" s="778"/>
      <c r="CR9" s="776">
        <v>0</v>
      </c>
      <c r="CS9" s="777"/>
      <c r="CT9" s="777"/>
      <c r="CU9" s="777"/>
      <c r="CV9" s="778"/>
      <c r="CW9" s="776" t="s">
        <v>549</v>
      </c>
      <c r="CX9" s="777"/>
      <c r="CY9" s="777"/>
      <c r="CZ9" s="777"/>
      <c r="DA9" s="778"/>
      <c r="DB9" s="776" t="s">
        <v>549</v>
      </c>
      <c r="DC9" s="777"/>
      <c r="DD9" s="777"/>
      <c r="DE9" s="777"/>
      <c r="DF9" s="778"/>
      <c r="DG9" s="776" t="s">
        <v>549</v>
      </c>
      <c r="DH9" s="777"/>
      <c r="DI9" s="777"/>
      <c r="DJ9" s="777"/>
      <c r="DK9" s="778"/>
      <c r="DL9" s="776" t="s">
        <v>549</v>
      </c>
      <c r="DM9" s="777"/>
      <c r="DN9" s="777"/>
      <c r="DO9" s="777"/>
      <c r="DP9" s="778"/>
      <c r="DQ9" s="776" t="s">
        <v>549</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12686</v>
      </c>
      <c r="R23" s="793"/>
      <c r="S23" s="793"/>
      <c r="T23" s="793"/>
      <c r="U23" s="793"/>
      <c r="V23" s="793">
        <v>12210</v>
      </c>
      <c r="W23" s="793"/>
      <c r="X23" s="793"/>
      <c r="Y23" s="793"/>
      <c r="Z23" s="793"/>
      <c r="AA23" s="793">
        <v>476</v>
      </c>
      <c r="AB23" s="793"/>
      <c r="AC23" s="793"/>
      <c r="AD23" s="793"/>
      <c r="AE23" s="794"/>
      <c r="AF23" s="795">
        <v>434</v>
      </c>
      <c r="AG23" s="793"/>
      <c r="AH23" s="793"/>
      <c r="AI23" s="793"/>
      <c r="AJ23" s="796"/>
      <c r="AK23" s="797"/>
      <c r="AL23" s="798"/>
      <c r="AM23" s="798"/>
      <c r="AN23" s="798"/>
      <c r="AO23" s="798"/>
      <c r="AP23" s="793">
        <v>6794</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1267</v>
      </c>
      <c r="R28" s="823"/>
      <c r="S28" s="823"/>
      <c r="T28" s="823"/>
      <c r="U28" s="823"/>
      <c r="V28" s="823">
        <v>1223</v>
      </c>
      <c r="W28" s="823"/>
      <c r="X28" s="823"/>
      <c r="Y28" s="823"/>
      <c r="Z28" s="823"/>
      <c r="AA28" s="823">
        <v>43</v>
      </c>
      <c r="AB28" s="823"/>
      <c r="AC28" s="823"/>
      <c r="AD28" s="823"/>
      <c r="AE28" s="824"/>
      <c r="AF28" s="825">
        <v>43</v>
      </c>
      <c r="AG28" s="823"/>
      <c r="AH28" s="823"/>
      <c r="AI28" s="823"/>
      <c r="AJ28" s="826"/>
      <c r="AK28" s="827">
        <v>162</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258</v>
      </c>
      <c r="R29" s="784"/>
      <c r="S29" s="784"/>
      <c r="T29" s="784"/>
      <c r="U29" s="784"/>
      <c r="V29" s="784">
        <v>244</v>
      </c>
      <c r="W29" s="784"/>
      <c r="X29" s="784"/>
      <c r="Y29" s="784"/>
      <c r="Z29" s="784"/>
      <c r="AA29" s="784">
        <v>15</v>
      </c>
      <c r="AB29" s="784"/>
      <c r="AC29" s="784"/>
      <c r="AD29" s="784"/>
      <c r="AE29" s="785"/>
      <c r="AF29" s="786">
        <v>15</v>
      </c>
      <c r="AG29" s="787"/>
      <c r="AH29" s="787"/>
      <c r="AI29" s="787"/>
      <c r="AJ29" s="788"/>
      <c r="AK29" s="834">
        <v>185</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1447</v>
      </c>
      <c r="R30" s="784"/>
      <c r="S30" s="784"/>
      <c r="T30" s="784"/>
      <c r="U30" s="784"/>
      <c r="V30" s="784">
        <v>1403</v>
      </c>
      <c r="W30" s="784"/>
      <c r="X30" s="784"/>
      <c r="Y30" s="784"/>
      <c r="Z30" s="784"/>
      <c r="AA30" s="784">
        <v>44</v>
      </c>
      <c r="AB30" s="784"/>
      <c r="AC30" s="784"/>
      <c r="AD30" s="784"/>
      <c r="AE30" s="785"/>
      <c r="AF30" s="786">
        <v>44</v>
      </c>
      <c r="AG30" s="787"/>
      <c r="AH30" s="787"/>
      <c r="AI30" s="787"/>
      <c r="AJ30" s="788"/>
      <c r="AK30" s="834">
        <v>247</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410</v>
      </c>
      <c r="R31" s="784"/>
      <c r="S31" s="784"/>
      <c r="T31" s="784"/>
      <c r="U31" s="784"/>
      <c r="V31" s="784">
        <v>366</v>
      </c>
      <c r="W31" s="784"/>
      <c r="X31" s="784"/>
      <c r="Y31" s="784"/>
      <c r="Z31" s="784"/>
      <c r="AA31" s="784">
        <v>44</v>
      </c>
      <c r="AB31" s="784"/>
      <c r="AC31" s="784"/>
      <c r="AD31" s="784"/>
      <c r="AE31" s="785"/>
      <c r="AF31" s="786">
        <v>224</v>
      </c>
      <c r="AG31" s="787"/>
      <c r="AH31" s="787"/>
      <c r="AI31" s="787"/>
      <c r="AJ31" s="788"/>
      <c r="AK31" s="834">
        <v>2</v>
      </c>
      <c r="AL31" s="830"/>
      <c r="AM31" s="830"/>
      <c r="AN31" s="830"/>
      <c r="AO31" s="830"/>
      <c r="AP31" s="830">
        <v>1376</v>
      </c>
      <c r="AQ31" s="830"/>
      <c r="AR31" s="830"/>
      <c r="AS31" s="830"/>
      <c r="AT31" s="830"/>
      <c r="AU31" s="830">
        <v>8</v>
      </c>
      <c r="AV31" s="830"/>
      <c r="AW31" s="830"/>
      <c r="AX31" s="830"/>
      <c r="AY31" s="830"/>
      <c r="AZ31" s="831" t="s">
        <v>549</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1333</v>
      </c>
      <c r="R32" s="784"/>
      <c r="S32" s="784"/>
      <c r="T32" s="784"/>
      <c r="U32" s="784"/>
      <c r="V32" s="784">
        <v>1184</v>
      </c>
      <c r="W32" s="784"/>
      <c r="X32" s="784"/>
      <c r="Y32" s="784"/>
      <c r="Z32" s="784"/>
      <c r="AA32" s="784">
        <v>149</v>
      </c>
      <c r="AB32" s="784"/>
      <c r="AC32" s="784"/>
      <c r="AD32" s="784"/>
      <c r="AE32" s="785"/>
      <c r="AF32" s="786">
        <v>324</v>
      </c>
      <c r="AG32" s="787"/>
      <c r="AH32" s="787"/>
      <c r="AI32" s="787"/>
      <c r="AJ32" s="788"/>
      <c r="AK32" s="834">
        <v>220</v>
      </c>
      <c r="AL32" s="830"/>
      <c r="AM32" s="830"/>
      <c r="AN32" s="830"/>
      <c r="AO32" s="830"/>
      <c r="AP32" s="830">
        <v>5488</v>
      </c>
      <c r="AQ32" s="830"/>
      <c r="AR32" s="830"/>
      <c r="AS32" s="830"/>
      <c r="AT32" s="830"/>
      <c r="AU32" s="830">
        <v>2195</v>
      </c>
      <c r="AV32" s="830"/>
      <c r="AW32" s="830"/>
      <c r="AX32" s="830"/>
      <c r="AY32" s="830"/>
      <c r="AZ32" s="831" t="s">
        <v>549</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155</v>
      </c>
      <c r="R33" s="784"/>
      <c r="S33" s="784"/>
      <c r="T33" s="784"/>
      <c r="U33" s="784"/>
      <c r="V33" s="784">
        <v>124</v>
      </c>
      <c r="W33" s="784"/>
      <c r="X33" s="784"/>
      <c r="Y33" s="784"/>
      <c r="Z33" s="784"/>
      <c r="AA33" s="784">
        <v>30</v>
      </c>
      <c r="AB33" s="784"/>
      <c r="AC33" s="784"/>
      <c r="AD33" s="784"/>
      <c r="AE33" s="785"/>
      <c r="AF33" s="786">
        <v>30</v>
      </c>
      <c r="AG33" s="787"/>
      <c r="AH33" s="787"/>
      <c r="AI33" s="787"/>
      <c r="AJ33" s="788"/>
      <c r="AK33" s="834">
        <v>0</v>
      </c>
      <c r="AL33" s="830"/>
      <c r="AM33" s="830"/>
      <c r="AN33" s="830"/>
      <c r="AO33" s="830"/>
      <c r="AP33" s="830" t="s">
        <v>549</v>
      </c>
      <c r="AQ33" s="830"/>
      <c r="AR33" s="830"/>
      <c r="AS33" s="830"/>
      <c r="AT33" s="830"/>
      <c r="AU33" s="830" t="s">
        <v>549</v>
      </c>
      <c r="AV33" s="830"/>
      <c r="AW33" s="830"/>
      <c r="AX33" s="830"/>
      <c r="AY33" s="830"/>
      <c r="AZ33" s="831" t="s">
        <v>549</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679</v>
      </c>
      <c r="AG63" s="844"/>
      <c r="AH63" s="844"/>
      <c r="AI63" s="844"/>
      <c r="AJ63" s="845"/>
      <c r="AK63" s="846"/>
      <c r="AL63" s="841"/>
      <c r="AM63" s="841"/>
      <c r="AN63" s="841"/>
      <c r="AO63" s="841"/>
      <c r="AP63" s="844">
        <v>6864</v>
      </c>
      <c r="AQ63" s="844"/>
      <c r="AR63" s="844"/>
      <c r="AS63" s="844"/>
      <c r="AT63" s="844"/>
      <c r="AU63" s="844">
        <v>2203</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550</v>
      </c>
      <c r="C68" s="870"/>
      <c r="D68" s="870"/>
      <c r="E68" s="870"/>
      <c r="F68" s="870"/>
      <c r="G68" s="870"/>
      <c r="H68" s="870"/>
      <c r="I68" s="870"/>
      <c r="J68" s="870"/>
      <c r="K68" s="870"/>
      <c r="L68" s="870"/>
      <c r="M68" s="870"/>
      <c r="N68" s="870"/>
      <c r="O68" s="870"/>
      <c r="P68" s="871"/>
      <c r="Q68" s="872">
        <v>9</v>
      </c>
      <c r="R68" s="866"/>
      <c r="S68" s="866"/>
      <c r="T68" s="866"/>
      <c r="U68" s="866"/>
      <c r="V68" s="866">
        <v>6</v>
      </c>
      <c r="W68" s="866"/>
      <c r="X68" s="866"/>
      <c r="Y68" s="866"/>
      <c r="Z68" s="866"/>
      <c r="AA68" s="866">
        <v>3</v>
      </c>
      <c r="AB68" s="866"/>
      <c r="AC68" s="866"/>
      <c r="AD68" s="866"/>
      <c r="AE68" s="866"/>
      <c r="AF68" s="866">
        <v>3</v>
      </c>
      <c r="AG68" s="866"/>
      <c r="AH68" s="866"/>
      <c r="AI68" s="866"/>
      <c r="AJ68" s="866"/>
      <c r="AK68" s="866" t="s">
        <v>549</v>
      </c>
      <c r="AL68" s="866"/>
      <c r="AM68" s="866"/>
      <c r="AN68" s="866"/>
      <c r="AO68" s="866"/>
      <c r="AP68" s="866" t="s">
        <v>549</v>
      </c>
      <c r="AQ68" s="866"/>
      <c r="AR68" s="866"/>
      <c r="AS68" s="866"/>
      <c r="AT68" s="866"/>
      <c r="AU68" s="866" t="s">
        <v>549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551</v>
      </c>
      <c r="C69" s="874"/>
      <c r="D69" s="874"/>
      <c r="E69" s="874"/>
      <c r="F69" s="874"/>
      <c r="G69" s="874"/>
      <c r="H69" s="874"/>
      <c r="I69" s="874"/>
      <c r="J69" s="874"/>
      <c r="K69" s="874"/>
      <c r="L69" s="874"/>
      <c r="M69" s="874"/>
      <c r="N69" s="874"/>
      <c r="O69" s="874"/>
      <c r="P69" s="875"/>
      <c r="Q69" s="876">
        <v>16</v>
      </c>
      <c r="R69" s="830"/>
      <c r="S69" s="830"/>
      <c r="T69" s="830"/>
      <c r="U69" s="830"/>
      <c r="V69" s="830">
        <v>1</v>
      </c>
      <c r="W69" s="830"/>
      <c r="X69" s="830"/>
      <c r="Y69" s="830"/>
      <c r="Z69" s="830"/>
      <c r="AA69" s="830">
        <v>15</v>
      </c>
      <c r="AB69" s="830"/>
      <c r="AC69" s="830"/>
      <c r="AD69" s="830"/>
      <c r="AE69" s="830"/>
      <c r="AF69" s="830">
        <v>15</v>
      </c>
      <c r="AG69" s="830"/>
      <c r="AH69" s="830"/>
      <c r="AI69" s="830"/>
      <c r="AJ69" s="830"/>
      <c r="AK69" s="830" t="s">
        <v>549</v>
      </c>
      <c r="AL69" s="830"/>
      <c r="AM69" s="830"/>
      <c r="AN69" s="830"/>
      <c r="AO69" s="830"/>
      <c r="AP69" s="830" t="s">
        <v>549</v>
      </c>
      <c r="AQ69" s="830"/>
      <c r="AR69" s="830"/>
      <c r="AS69" s="830"/>
      <c r="AT69" s="830"/>
      <c r="AU69" s="830" t="s">
        <v>549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552</v>
      </c>
      <c r="C70" s="874"/>
      <c r="D70" s="874"/>
      <c r="E70" s="874"/>
      <c r="F70" s="874"/>
      <c r="G70" s="874"/>
      <c r="H70" s="874"/>
      <c r="I70" s="874"/>
      <c r="J70" s="874"/>
      <c r="K70" s="874"/>
      <c r="L70" s="874"/>
      <c r="M70" s="874"/>
      <c r="N70" s="874"/>
      <c r="O70" s="874"/>
      <c r="P70" s="875"/>
      <c r="Q70" s="876">
        <v>3135</v>
      </c>
      <c r="R70" s="830"/>
      <c r="S70" s="830"/>
      <c r="T70" s="830"/>
      <c r="U70" s="830"/>
      <c r="V70" s="830">
        <v>2974</v>
      </c>
      <c r="W70" s="830"/>
      <c r="X70" s="830"/>
      <c r="Y70" s="830"/>
      <c r="Z70" s="830"/>
      <c r="AA70" s="830">
        <v>161</v>
      </c>
      <c r="AB70" s="830"/>
      <c r="AC70" s="830"/>
      <c r="AD70" s="830"/>
      <c r="AE70" s="830"/>
      <c r="AF70" s="830">
        <v>161</v>
      </c>
      <c r="AG70" s="830"/>
      <c r="AH70" s="830"/>
      <c r="AI70" s="830"/>
      <c r="AJ70" s="830"/>
      <c r="AK70" s="830">
        <v>3</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553</v>
      </c>
      <c r="C71" s="874"/>
      <c r="D71" s="874"/>
      <c r="E71" s="874"/>
      <c r="F71" s="874"/>
      <c r="G71" s="874"/>
      <c r="H71" s="874"/>
      <c r="I71" s="874"/>
      <c r="J71" s="874"/>
      <c r="K71" s="874"/>
      <c r="L71" s="874"/>
      <c r="M71" s="874"/>
      <c r="N71" s="874"/>
      <c r="O71" s="874"/>
      <c r="P71" s="875"/>
      <c r="Q71" s="876">
        <v>4407</v>
      </c>
      <c r="R71" s="830"/>
      <c r="S71" s="830"/>
      <c r="T71" s="830"/>
      <c r="U71" s="830"/>
      <c r="V71" s="830">
        <v>4087</v>
      </c>
      <c r="W71" s="830"/>
      <c r="X71" s="830"/>
      <c r="Y71" s="830"/>
      <c r="Z71" s="830"/>
      <c r="AA71" s="830">
        <v>320</v>
      </c>
      <c r="AB71" s="830"/>
      <c r="AC71" s="830"/>
      <c r="AD71" s="830"/>
      <c r="AE71" s="830"/>
      <c r="AF71" s="830">
        <v>320</v>
      </c>
      <c r="AG71" s="830"/>
      <c r="AH71" s="830"/>
      <c r="AI71" s="830"/>
      <c r="AJ71" s="830"/>
      <c r="AK71" s="830">
        <v>507</v>
      </c>
      <c r="AL71" s="830"/>
      <c r="AM71" s="830"/>
      <c r="AN71" s="830"/>
      <c r="AO71" s="830"/>
      <c r="AP71" s="830" t="s">
        <v>549</v>
      </c>
      <c r="AQ71" s="830"/>
      <c r="AR71" s="830"/>
      <c r="AS71" s="830"/>
      <c r="AT71" s="830"/>
      <c r="AU71" s="830" t="s">
        <v>549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554</v>
      </c>
      <c r="C72" s="874"/>
      <c r="D72" s="874"/>
      <c r="E72" s="874"/>
      <c r="F72" s="874"/>
      <c r="G72" s="874"/>
      <c r="H72" s="874"/>
      <c r="I72" s="874"/>
      <c r="J72" s="874"/>
      <c r="K72" s="874"/>
      <c r="L72" s="874"/>
      <c r="M72" s="874"/>
      <c r="N72" s="874"/>
      <c r="O72" s="874"/>
      <c r="P72" s="875"/>
      <c r="Q72" s="876">
        <v>1092963</v>
      </c>
      <c r="R72" s="830"/>
      <c r="S72" s="830"/>
      <c r="T72" s="830"/>
      <c r="U72" s="830"/>
      <c r="V72" s="830">
        <v>1080088</v>
      </c>
      <c r="W72" s="830"/>
      <c r="X72" s="830"/>
      <c r="Y72" s="830"/>
      <c r="Z72" s="830"/>
      <c r="AA72" s="830">
        <v>12875</v>
      </c>
      <c r="AB72" s="830"/>
      <c r="AC72" s="830"/>
      <c r="AD72" s="830"/>
      <c r="AE72" s="830"/>
      <c r="AF72" s="830">
        <v>12875</v>
      </c>
      <c r="AG72" s="830"/>
      <c r="AH72" s="830"/>
      <c r="AI72" s="830"/>
      <c r="AJ72" s="830"/>
      <c r="AK72" s="830">
        <v>8791</v>
      </c>
      <c r="AL72" s="830"/>
      <c r="AM72" s="830"/>
      <c r="AN72" s="830"/>
      <c r="AO72" s="830"/>
      <c r="AP72" s="830" t="s">
        <v>549</v>
      </c>
      <c r="AQ72" s="830"/>
      <c r="AR72" s="830"/>
      <c r="AS72" s="830"/>
      <c r="AT72" s="830"/>
      <c r="AU72" s="830" t="s">
        <v>549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555</v>
      </c>
      <c r="C73" s="874"/>
      <c r="D73" s="874"/>
      <c r="E73" s="874"/>
      <c r="F73" s="874"/>
      <c r="G73" s="874"/>
      <c r="H73" s="874"/>
      <c r="I73" s="874"/>
      <c r="J73" s="874"/>
      <c r="K73" s="874"/>
      <c r="L73" s="874"/>
      <c r="M73" s="874"/>
      <c r="N73" s="874"/>
      <c r="O73" s="874"/>
      <c r="P73" s="875"/>
      <c r="Q73" s="876">
        <v>1205</v>
      </c>
      <c r="R73" s="830"/>
      <c r="S73" s="830"/>
      <c r="T73" s="830"/>
      <c r="U73" s="830"/>
      <c r="V73" s="830">
        <v>1167</v>
      </c>
      <c r="W73" s="830"/>
      <c r="X73" s="830"/>
      <c r="Y73" s="830"/>
      <c r="Z73" s="830"/>
      <c r="AA73" s="830">
        <v>38</v>
      </c>
      <c r="AB73" s="830"/>
      <c r="AC73" s="830"/>
      <c r="AD73" s="830"/>
      <c r="AE73" s="830"/>
      <c r="AF73" s="830">
        <v>38</v>
      </c>
      <c r="AG73" s="830"/>
      <c r="AH73" s="830"/>
      <c r="AI73" s="830"/>
      <c r="AJ73" s="830"/>
      <c r="AK73" s="830" t="s">
        <v>549</v>
      </c>
      <c r="AL73" s="830"/>
      <c r="AM73" s="830"/>
      <c r="AN73" s="830"/>
      <c r="AO73" s="830"/>
      <c r="AP73" s="830" t="s">
        <v>549</v>
      </c>
      <c r="AQ73" s="830"/>
      <c r="AR73" s="830"/>
      <c r="AS73" s="830"/>
      <c r="AT73" s="830"/>
      <c r="AU73" s="830" t="s">
        <v>549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13412</v>
      </c>
      <c r="AG88" s="844"/>
      <c r="AH88" s="844"/>
      <c r="AI88" s="844"/>
      <c r="AJ88" s="844"/>
      <c r="AK88" s="841"/>
      <c r="AL88" s="841"/>
      <c r="AM88" s="841"/>
      <c r="AN88" s="841"/>
      <c r="AO88" s="841"/>
      <c r="AP88" s="844" t="s">
        <v>549</v>
      </c>
      <c r="AQ88" s="844"/>
      <c r="AR88" s="844"/>
      <c r="AS88" s="844"/>
      <c r="AT88" s="844"/>
      <c r="AU88" s="844" t="s">
        <v>549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180</v>
      </c>
      <c r="CS102" s="852"/>
      <c r="CT102" s="852"/>
      <c r="CU102" s="852"/>
      <c r="CV102" s="891"/>
      <c r="CW102" s="890">
        <v>25</v>
      </c>
      <c r="CX102" s="852"/>
      <c r="CY102" s="852"/>
      <c r="CZ102" s="852"/>
      <c r="DA102" s="891"/>
      <c r="DB102" s="890" t="s">
        <v>549</v>
      </c>
      <c r="DC102" s="852"/>
      <c r="DD102" s="852"/>
      <c r="DE102" s="852"/>
      <c r="DF102" s="891"/>
      <c r="DG102" s="890" t="s">
        <v>549</v>
      </c>
      <c r="DH102" s="852"/>
      <c r="DI102" s="852"/>
      <c r="DJ102" s="852"/>
      <c r="DK102" s="891"/>
      <c r="DL102" s="890" t="s">
        <v>549</v>
      </c>
      <c r="DM102" s="852"/>
      <c r="DN102" s="852"/>
      <c r="DO102" s="852"/>
      <c r="DP102" s="891"/>
      <c r="DQ102" s="890" t="s">
        <v>549</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1080889</v>
      </c>
      <c r="AB110" s="900"/>
      <c r="AC110" s="900"/>
      <c r="AD110" s="900"/>
      <c r="AE110" s="901"/>
      <c r="AF110" s="902">
        <v>884513</v>
      </c>
      <c r="AG110" s="900"/>
      <c r="AH110" s="900"/>
      <c r="AI110" s="900"/>
      <c r="AJ110" s="901"/>
      <c r="AK110" s="902">
        <v>939768</v>
      </c>
      <c r="AL110" s="900"/>
      <c r="AM110" s="900"/>
      <c r="AN110" s="900"/>
      <c r="AO110" s="901"/>
      <c r="AP110" s="903">
        <v>17.600000000000001</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7725508</v>
      </c>
      <c r="BR110" s="931"/>
      <c r="BS110" s="931"/>
      <c r="BT110" s="931"/>
      <c r="BU110" s="931"/>
      <c r="BV110" s="931">
        <v>7036964</v>
      </c>
      <c r="BW110" s="931"/>
      <c r="BX110" s="931"/>
      <c r="BY110" s="931"/>
      <c r="BZ110" s="931"/>
      <c r="CA110" s="931">
        <v>6794099</v>
      </c>
      <c r="CB110" s="931"/>
      <c r="CC110" s="931"/>
      <c r="CD110" s="931"/>
      <c r="CE110" s="931"/>
      <c r="CF110" s="944">
        <v>127</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1977233</v>
      </c>
      <c r="BR112" s="926"/>
      <c r="BS112" s="926"/>
      <c r="BT112" s="926"/>
      <c r="BU112" s="926"/>
      <c r="BV112" s="926">
        <v>1962635</v>
      </c>
      <c r="BW112" s="926"/>
      <c r="BX112" s="926"/>
      <c r="BY112" s="926"/>
      <c r="BZ112" s="926"/>
      <c r="CA112" s="926">
        <v>2203557</v>
      </c>
      <c r="CB112" s="926"/>
      <c r="CC112" s="926"/>
      <c r="CD112" s="926"/>
      <c r="CE112" s="926"/>
      <c r="CF112" s="920">
        <v>41.2</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184330</v>
      </c>
      <c r="AB113" s="938"/>
      <c r="AC113" s="938"/>
      <c r="AD113" s="938"/>
      <c r="AE113" s="939"/>
      <c r="AF113" s="940">
        <v>162767</v>
      </c>
      <c r="AG113" s="938"/>
      <c r="AH113" s="938"/>
      <c r="AI113" s="938"/>
      <c r="AJ113" s="939"/>
      <c r="AK113" s="940">
        <v>157040</v>
      </c>
      <c r="AL113" s="938"/>
      <c r="AM113" s="938"/>
      <c r="AN113" s="938"/>
      <c r="AO113" s="939"/>
      <c r="AP113" s="941">
        <v>2.9</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t="s">
        <v>121</v>
      </c>
      <c r="BR113" s="926"/>
      <c r="BS113" s="926"/>
      <c r="BT113" s="926"/>
      <c r="BU113" s="926"/>
      <c r="BV113" s="926" t="s">
        <v>121</v>
      </c>
      <c r="BW113" s="926"/>
      <c r="BX113" s="926"/>
      <c r="BY113" s="926"/>
      <c r="BZ113" s="926"/>
      <c r="CA113" s="926" t="s">
        <v>121</v>
      </c>
      <c r="CB113" s="926"/>
      <c r="CC113" s="926"/>
      <c r="CD113" s="926"/>
      <c r="CE113" s="926"/>
      <c r="CF113" s="920" t="s">
        <v>121</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121</v>
      </c>
      <c r="AB114" s="959"/>
      <c r="AC114" s="959"/>
      <c r="AD114" s="959"/>
      <c r="AE114" s="960"/>
      <c r="AF114" s="961" t="s">
        <v>121</v>
      </c>
      <c r="AG114" s="959"/>
      <c r="AH114" s="959"/>
      <c r="AI114" s="959"/>
      <c r="AJ114" s="960"/>
      <c r="AK114" s="961" t="s">
        <v>121</v>
      </c>
      <c r="AL114" s="959"/>
      <c r="AM114" s="959"/>
      <c r="AN114" s="959"/>
      <c r="AO114" s="960"/>
      <c r="AP114" s="962" t="s">
        <v>121</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2677659</v>
      </c>
      <c r="BR114" s="926"/>
      <c r="BS114" s="926"/>
      <c r="BT114" s="926"/>
      <c r="BU114" s="926"/>
      <c r="BV114" s="926">
        <v>2651464</v>
      </c>
      <c r="BW114" s="926"/>
      <c r="BX114" s="926"/>
      <c r="BY114" s="926"/>
      <c r="BZ114" s="926"/>
      <c r="CA114" s="926">
        <v>2620684</v>
      </c>
      <c r="CB114" s="926"/>
      <c r="CC114" s="926"/>
      <c r="CD114" s="926"/>
      <c r="CE114" s="926"/>
      <c r="CF114" s="920">
        <v>49</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1265219</v>
      </c>
      <c r="AB117" s="979"/>
      <c r="AC117" s="979"/>
      <c r="AD117" s="979"/>
      <c r="AE117" s="980"/>
      <c r="AF117" s="981">
        <v>1047280</v>
      </c>
      <c r="AG117" s="979"/>
      <c r="AH117" s="979"/>
      <c r="AI117" s="979"/>
      <c r="AJ117" s="980"/>
      <c r="AK117" s="981">
        <v>1096808</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12380400</v>
      </c>
      <c r="BR119" s="1000"/>
      <c r="BS119" s="1000"/>
      <c r="BT119" s="1000"/>
      <c r="BU119" s="1000"/>
      <c r="BV119" s="1000">
        <v>11651063</v>
      </c>
      <c r="BW119" s="1000"/>
      <c r="BX119" s="1000"/>
      <c r="BY119" s="1000"/>
      <c r="BZ119" s="1000"/>
      <c r="CA119" s="1000">
        <v>11618340</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2527184</v>
      </c>
      <c r="BR120" s="931"/>
      <c r="BS120" s="931"/>
      <c r="BT120" s="931"/>
      <c r="BU120" s="931"/>
      <c r="BV120" s="931">
        <v>2922658</v>
      </c>
      <c r="BW120" s="931"/>
      <c r="BX120" s="931"/>
      <c r="BY120" s="931"/>
      <c r="BZ120" s="931"/>
      <c r="CA120" s="931">
        <v>2699439</v>
      </c>
      <c r="CB120" s="931"/>
      <c r="CC120" s="931"/>
      <c r="CD120" s="931"/>
      <c r="CE120" s="931"/>
      <c r="CF120" s="944">
        <v>50.5</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1968594</v>
      </c>
      <c r="DH120" s="931"/>
      <c r="DI120" s="931"/>
      <c r="DJ120" s="931"/>
      <c r="DK120" s="931"/>
      <c r="DL120" s="931">
        <v>1954085</v>
      </c>
      <c r="DM120" s="931"/>
      <c r="DN120" s="931"/>
      <c r="DO120" s="931"/>
      <c r="DP120" s="931"/>
      <c r="DQ120" s="931">
        <v>2195302</v>
      </c>
      <c r="DR120" s="931"/>
      <c r="DS120" s="931"/>
      <c r="DT120" s="931"/>
      <c r="DU120" s="931"/>
      <c r="DV120" s="932">
        <v>41.1</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5376</v>
      </c>
      <c r="BR121" s="926"/>
      <c r="BS121" s="926"/>
      <c r="BT121" s="926"/>
      <c r="BU121" s="926"/>
      <c r="BV121" s="926">
        <v>24460</v>
      </c>
      <c r="BW121" s="926"/>
      <c r="BX121" s="926"/>
      <c r="BY121" s="926"/>
      <c r="BZ121" s="926"/>
      <c r="CA121" s="926">
        <v>60903</v>
      </c>
      <c r="CB121" s="926"/>
      <c r="CC121" s="926"/>
      <c r="CD121" s="926"/>
      <c r="CE121" s="926"/>
      <c r="CF121" s="920">
        <v>1.1000000000000001</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8639</v>
      </c>
      <c r="DH121" s="926"/>
      <c r="DI121" s="926"/>
      <c r="DJ121" s="926"/>
      <c r="DK121" s="926"/>
      <c r="DL121" s="926">
        <v>8550</v>
      </c>
      <c r="DM121" s="926"/>
      <c r="DN121" s="926"/>
      <c r="DO121" s="926"/>
      <c r="DP121" s="926"/>
      <c r="DQ121" s="926">
        <v>8255</v>
      </c>
      <c r="DR121" s="926"/>
      <c r="DS121" s="926"/>
      <c r="DT121" s="926"/>
      <c r="DU121" s="926"/>
      <c r="DV121" s="927">
        <v>0.2</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5512314</v>
      </c>
      <c r="BR122" s="1000"/>
      <c r="BS122" s="1000"/>
      <c r="BT122" s="1000"/>
      <c r="BU122" s="1000"/>
      <c r="BV122" s="1000">
        <v>5351642</v>
      </c>
      <c r="BW122" s="1000"/>
      <c r="BX122" s="1000"/>
      <c r="BY122" s="1000"/>
      <c r="BZ122" s="1000"/>
      <c r="CA122" s="1000">
        <v>5412577</v>
      </c>
      <c r="CB122" s="1000"/>
      <c r="CC122" s="1000"/>
      <c r="CD122" s="1000"/>
      <c r="CE122" s="1000"/>
      <c r="CF122" s="1017">
        <v>101.2</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8044874</v>
      </c>
      <c r="BR123" s="1064"/>
      <c r="BS123" s="1064"/>
      <c r="BT123" s="1064"/>
      <c r="BU123" s="1064"/>
      <c r="BV123" s="1064">
        <v>8298760</v>
      </c>
      <c r="BW123" s="1064"/>
      <c r="BX123" s="1064"/>
      <c r="BY123" s="1064"/>
      <c r="BZ123" s="1064"/>
      <c r="CA123" s="1064">
        <v>8172919</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82.3</v>
      </c>
      <c r="BR124" s="1027"/>
      <c r="BS124" s="1027"/>
      <c r="BT124" s="1027"/>
      <c r="BU124" s="1027"/>
      <c r="BV124" s="1027">
        <v>63.4</v>
      </c>
      <c r="BW124" s="1027"/>
      <c r="BX124" s="1027"/>
      <c r="BY124" s="1027"/>
      <c r="BZ124" s="1027"/>
      <c r="CA124" s="1027">
        <v>64.400000000000006</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7361</v>
      </c>
      <c r="AB128" s="1046"/>
      <c r="AC128" s="1046"/>
      <c r="AD128" s="1046"/>
      <c r="AE128" s="1047"/>
      <c r="AF128" s="1048">
        <v>9032</v>
      </c>
      <c r="AG128" s="1046"/>
      <c r="AH128" s="1046"/>
      <c r="AI128" s="1046"/>
      <c r="AJ128" s="1047"/>
      <c r="AK128" s="1048">
        <v>6023</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121</v>
      </c>
      <c r="BG128" s="1053"/>
      <c r="BH128" s="1053"/>
      <c r="BI128" s="1053"/>
      <c r="BJ128" s="1053"/>
      <c r="BK128" s="1053"/>
      <c r="BL128" s="1054"/>
      <c r="BM128" s="1052">
        <v>14.53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5708348</v>
      </c>
      <c r="AB129" s="959"/>
      <c r="AC129" s="959"/>
      <c r="AD129" s="959"/>
      <c r="AE129" s="960"/>
      <c r="AF129" s="961">
        <v>5734695</v>
      </c>
      <c r="AG129" s="959"/>
      <c r="AH129" s="959"/>
      <c r="AI129" s="959"/>
      <c r="AJ129" s="960"/>
      <c r="AK129" s="961">
        <v>5813792</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121</v>
      </c>
      <c r="BG129" s="1067"/>
      <c r="BH129" s="1067"/>
      <c r="BI129" s="1067"/>
      <c r="BJ129" s="1067"/>
      <c r="BK129" s="1067"/>
      <c r="BL129" s="1068"/>
      <c r="BM129" s="1066">
        <v>19.53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445141</v>
      </c>
      <c r="AB130" s="959"/>
      <c r="AC130" s="959"/>
      <c r="AD130" s="959"/>
      <c r="AE130" s="960"/>
      <c r="AF130" s="961">
        <v>454688</v>
      </c>
      <c r="AG130" s="959"/>
      <c r="AH130" s="959"/>
      <c r="AI130" s="959"/>
      <c r="AJ130" s="960"/>
      <c r="AK130" s="961">
        <v>466075</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12.7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5263207</v>
      </c>
      <c r="AB131" s="986"/>
      <c r="AC131" s="986"/>
      <c r="AD131" s="986"/>
      <c r="AE131" s="987"/>
      <c r="AF131" s="985">
        <v>5280007</v>
      </c>
      <c r="AG131" s="986"/>
      <c r="AH131" s="986"/>
      <c r="AI131" s="986"/>
      <c r="AJ131" s="987"/>
      <c r="AK131" s="985">
        <v>5347717</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64.400000000000006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15.441478930000001</v>
      </c>
      <c r="AB132" s="1097"/>
      <c r="AC132" s="1097"/>
      <c r="AD132" s="1097"/>
      <c r="AE132" s="1098"/>
      <c r="AF132" s="1099">
        <v>11.052258070000001</v>
      </c>
      <c r="AG132" s="1097"/>
      <c r="AH132" s="1097"/>
      <c r="AI132" s="1097"/>
      <c r="AJ132" s="1098"/>
      <c r="AK132" s="1099">
        <v>11.6818074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12.3</v>
      </c>
      <c r="AB133" s="1080"/>
      <c r="AC133" s="1080"/>
      <c r="AD133" s="1080"/>
      <c r="AE133" s="1081"/>
      <c r="AF133" s="1079">
        <v>12.2</v>
      </c>
      <c r="AG133" s="1080"/>
      <c r="AH133" s="1080"/>
      <c r="AI133" s="1080"/>
      <c r="AJ133" s="1081"/>
      <c r="AK133" s="1079">
        <v>12.7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tRuqKdFJfDlm8iXwwLfMItfirb0lsD8Bc4BdeBWZoafC1DKmls2/iRv4J3KmMFcFE2/w+cCTz2EWIA+82zoPw==" saltValue="ASmMEiRrD9rn1eYLBvPu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mtUhZUO9N4PrsfAEd/jsdfWmWM/KEakmFVkj4u8TkxjiTSB3KEaA/GFF2iakHkzylbEMIR6QckgRVhH+0yewg==" saltValue="sC78gCZ/cElpafTKxQQc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gWnK54p1qq6OtJhQWSzBkjzKbmeVQysEJeAs63OuI2U9GsW5qNwmKAgYyiYCEcMBvev3532zJADOYeRnRfQlw==" saltValue="w9rg8SQ1gQxjAjt8nP3W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3200592</v>
      </c>
      <c r="AP9" s="281">
        <v>293444</v>
      </c>
      <c r="AQ9" s="282">
        <v>111034</v>
      </c>
      <c r="AR9" s="283">
        <v>164.3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2213</v>
      </c>
      <c r="AP10" s="284">
        <v>203</v>
      </c>
      <c r="AQ10" s="285">
        <v>15617</v>
      </c>
      <c r="AR10" s="286">
        <v>-98.7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1538</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v>0</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129640</v>
      </c>
      <c r="AP13" s="284">
        <v>11886</v>
      </c>
      <c r="AQ13" s="285">
        <v>4378</v>
      </c>
      <c r="AR13" s="286">
        <v>171.5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17950</v>
      </c>
      <c r="AP14" s="284">
        <v>1646</v>
      </c>
      <c r="AQ14" s="285">
        <v>2499</v>
      </c>
      <c r="AR14" s="286">
        <v>-34.1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-215677</v>
      </c>
      <c r="AP15" s="284">
        <v>-19774</v>
      </c>
      <c r="AQ15" s="285">
        <v>-6867</v>
      </c>
      <c r="AR15" s="286">
        <v>188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3134718</v>
      </c>
      <c r="AP16" s="284">
        <v>287404</v>
      </c>
      <c r="AQ16" s="285">
        <v>128199</v>
      </c>
      <c r="AR16" s="286">
        <v>124.2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31.72</v>
      </c>
      <c r="AP21" s="298">
        <v>10.85</v>
      </c>
      <c r="AQ21" s="299">
        <v>20.87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99.1</v>
      </c>
      <c r="AP22" s="303">
        <v>96.2</v>
      </c>
      <c r="AQ22" s="304">
        <v>2.9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939768</v>
      </c>
      <c r="AP32" s="312">
        <v>86162</v>
      </c>
      <c r="AQ32" s="313">
        <v>62185</v>
      </c>
      <c r="AR32" s="314">
        <v>38.6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157040</v>
      </c>
      <c r="AP35" s="312">
        <v>14398</v>
      </c>
      <c r="AQ35" s="313">
        <v>15497</v>
      </c>
      <c r="AR35" s="314">
        <v>-7.1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t="s">
        <v>488</v>
      </c>
      <c r="AP36" s="312" t="s">
        <v>488</v>
      </c>
      <c r="AQ36" s="313">
        <v>3842</v>
      </c>
      <c r="AR36" s="314" t="s">
        <v>488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306</v>
      </c>
      <c r="AR37" s="314" t="s">
        <v>488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4</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-6023</v>
      </c>
      <c r="AP39" s="312">
        <v>-552</v>
      </c>
      <c r="AQ39" s="313">
        <v>-2250</v>
      </c>
      <c r="AR39" s="314">
        <v>-75.5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-466075</v>
      </c>
      <c r="AP40" s="312">
        <v>-42732</v>
      </c>
      <c r="AQ40" s="313">
        <v>-52332</v>
      </c>
      <c r="AR40" s="314">
        <v>-18.3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624710</v>
      </c>
      <c r="AP41" s="312">
        <v>57276</v>
      </c>
      <c r="AQ41" s="313">
        <v>27253</v>
      </c>
      <c r="AR41" s="314">
        <v>110.2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1917477</v>
      </c>
      <c r="AN51" s="334">
        <v>167202</v>
      </c>
      <c r="AO51" s="335">
        <v>-18.600000000000001</v>
      </c>
      <c r="AP51" s="336">
        <v>103390</v>
      </c>
      <c r="AQ51" s="337">
        <v>17.100000000000001</v>
      </c>
      <c r="AR51" s="338">
        <v>-35.700000000000003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1329958</v>
      </c>
      <c r="AN52" s="342">
        <v>115971</v>
      </c>
      <c r="AO52" s="343">
        <v>79.7</v>
      </c>
      <c r="AP52" s="344">
        <v>51269</v>
      </c>
      <c r="AQ52" s="345">
        <v>4.5999999999999996</v>
      </c>
      <c r="AR52" s="346">
        <v>75.099999999999994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1690293</v>
      </c>
      <c r="AN53" s="334">
        <v>150986</v>
      </c>
      <c r="AO53" s="335">
        <v>-9.6999999999999993</v>
      </c>
      <c r="AP53" s="336">
        <v>117234</v>
      </c>
      <c r="AQ53" s="337">
        <v>13.4</v>
      </c>
      <c r="AR53" s="338">
        <v>-23.1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1554902</v>
      </c>
      <c r="AN54" s="342">
        <v>138893</v>
      </c>
      <c r="AO54" s="343">
        <v>19.8</v>
      </c>
      <c r="AP54" s="344">
        <v>59796</v>
      </c>
      <c r="AQ54" s="345">
        <v>16.600000000000001</v>
      </c>
      <c r="AR54" s="346">
        <v>3.2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718855</v>
      </c>
      <c r="AN55" s="334">
        <v>65161</v>
      </c>
      <c r="AO55" s="335">
        <v>-56.8</v>
      </c>
      <c r="AP55" s="336">
        <v>97758</v>
      </c>
      <c r="AQ55" s="337">
        <v>-16.600000000000001</v>
      </c>
      <c r="AR55" s="338">
        <v>-40.200000000000003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651534</v>
      </c>
      <c r="AN56" s="342">
        <v>59059</v>
      </c>
      <c r="AO56" s="343">
        <v>-57.5</v>
      </c>
      <c r="AP56" s="344">
        <v>45946</v>
      </c>
      <c r="AQ56" s="345">
        <v>-23.2</v>
      </c>
      <c r="AR56" s="346">
        <v>-34.299999999999997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554175</v>
      </c>
      <c r="AN57" s="334">
        <v>51100</v>
      </c>
      <c r="AO57" s="335">
        <v>-21.6</v>
      </c>
      <c r="AP57" s="336">
        <v>91338</v>
      </c>
      <c r="AQ57" s="337">
        <v>-6.6</v>
      </c>
      <c r="AR57" s="338">
        <v>-15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437020</v>
      </c>
      <c r="AN58" s="342">
        <v>40297</v>
      </c>
      <c r="AO58" s="343">
        <v>-31.8</v>
      </c>
      <c r="AP58" s="344">
        <v>43989</v>
      </c>
      <c r="AQ58" s="345">
        <v>-4.3</v>
      </c>
      <c r="AR58" s="346">
        <v>-27.5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1346287</v>
      </c>
      <c r="AN59" s="334">
        <v>123433</v>
      </c>
      <c r="AO59" s="335">
        <v>141.6</v>
      </c>
      <c r="AP59" s="336">
        <v>103975</v>
      </c>
      <c r="AQ59" s="337">
        <v>13.8</v>
      </c>
      <c r="AR59" s="338">
        <v>127.8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1242894</v>
      </c>
      <c r="AN60" s="342">
        <v>113954</v>
      </c>
      <c r="AO60" s="343">
        <v>182.8</v>
      </c>
      <c r="AP60" s="344">
        <v>52698</v>
      </c>
      <c r="AQ60" s="345">
        <v>19.8</v>
      </c>
      <c r="AR60" s="346">
        <v>163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1245417</v>
      </c>
      <c r="AN61" s="349">
        <v>111576</v>
      </c>
      <c r="AO61" s="350">
        <v>7</v>
      </c>
      <c r="AP61" s="351">
        <v>102739</v>
      </c>
      <c r="AQ61" s="352">
        <v>4.2</v>
      </c>
      <c r="AR61" s="338">
        <v>2.8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1043262</v>
      </c>
      <c r="AN62" s="342">
        <v>93635</v>
      </c>
      <c r="AO62" s="343">
        <v>38.6</v>
      </c>
      <c r="AP62" s="344">
        <v>50740</v>
      </c>
      <c r="AQ62" s="345">
        <v>2.7</v>
      </c>
      <c r="AR62" s="346">
        <v>35.9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bJV2I6FDBqLBfO6n9dr5XNnV0cwB0YYU1kufjVIHmLhooMayw5vkyUF8HVx93KP7QawjwSe/AAf/lPaQl0X75w==" saltValue="0h+xvXlHLuOLeuS2nNTr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D7K232KJHiH69MBL0lcDFfTadspaqY0qIUONzD03UhK1Vfu+LcSwLwhDeVqrwcS5JOopHmvMRfAySzYkJMs2Aw==" saltValue="MIdfmUFGr1MewVvyAvQW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yF1DnaJX/oNJtimLcFVpv0JeAEtR7ArbCJK/sJE5e7JtBvB6B9piY8qYX5zXoQCRIv+AyTgOMptLVDF0sWlmsg==" saltValue="8uBxwiWq+XbH/s2Pia8z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32.07</v>
      </c>
      <c r="G47" s="12">
        <v>25.76</v>
      </c>
      <c r="H47" s="12">
        <v>31.54</v>
      </c>
      <c r="I47" s="12">
        <v>38.64</v>
      </c>
      <c r="J47" s="13">
        <v>34.979999999999997</v>
      </c>
    </row>
    <row r="48" spans="2:10" ht="57.75" customHeight="1" x14ac:dyDescent="0.2">
      <c r="B48" s="14"/>
      <c r="C48" s="1141" t="s">
        <v>4</v>
      </c>
      <c r="D48" s="1141"/>
      <c r="E48" s="1142"/>
      <c r="F48" s="15">
        <v>8.11</v>
      </c>
      <c r="G48" s="16">
        <v>7.32</v>
      </c>
      <c r="H48" s="16">
        <v>7.91</v>
      </c>
      <c r="I48" s="16">
        <v>6.66</v>
      </c>
      <c r="J48" s="17">
        <v>7.47</v>
      </c>
    </row>
    <row r="49" spans="2:10" ht="57.75" customHeight="1" thickBot="1" x14ac:dyDescent="0.25">
      <c r="B49" s="18"/>
      <c r="C49" s="1143" t="s">
        <v>5</v>
      </c>
      <c r="D49" s="1143"/>
      <c r="E49" s="1144"/>
      <c r="F49" s="19">
        <v>2.36</v>
      </c>
      <c r="G49" s="20" t="s">
        <v>532</v>
      </c>
      <c r="H49" s="20">
        <v>5.68</v>
      </c>
      <c r="I49" s="20">
        <v>6.04</v>
      </c>
      <c r="J49" s="21" t="s">
        <v>533</v>
      </c>
    </row>
    <row r="50" spans="2:10" ht="13" x14ac:dyDescent="0.2"/>
  </sheetData>
  <sheetProtection algorithmName="SHA-512" hashValue="LmZbcCaRqjKVthZFrOcfJnbN3bMk6JnOqXx1YSI4UylUkl4+ppKgMtSxEt5YiI/xdQL/C1yoPDxuv+kYoNx5KA==" saltValue="VD4aZM1lM0DdB6WGBCT9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534</v>
      </c>
      <c r="D34" s="1151"/>
      <c r="E34" s="1152"/>
      <c r="F34" s="32">
        <v>7.65</v>
      </c>
      <c r="G34" s="33">
        <v>6.99</v>
      </c>
      <c r="H34" s="33">
        <v>7.5</v>
      </c>
      <c r="I34" s="33">
        <v>6.28</v>
      </c>
      <c r="J34" s="34">
        <v>7.24</v>
      </c>
      <c r="K34" s="22"/>
      <c r="L34" s="22"/>
      <c r="M34" s="22"/>
      <c r="N34" s="22"/>
      <c r="O34" s="22"/>
      <c r="P34" s="22"/>
    </row>
    <row r="35" spans="1:16" ht="39" customHeight="1" x14ac:dyDescent="0.2">
      <c r="A35" s="22"/>
      <c r="B35" s="35"/>
      <c r="C35" s="1145" t="s">
        <v>535</v>
      </c>
      <c r="D35" s="1146"/>
      <c r="E35" s="1147"/>
      <c r="F35" s="36">
        <v>4.82</v>
      </c>
      <c r="G35" s="37">
        <v>3.78</v>
      </c>
      <c r="H35" s="37">
        <v>3.45</v>
      </c>
      <c r="I35" s="37">
        <v>3.9</v>
      </c>
      <c r="J35" s="38">
        <v>5.56</v>
      </c>
      <c r="K35" s="22"/>
      <c r="L35" s="22"/>
      <c r="M35" s="22"/>
      <c r="N35" s="22"/>
      <c r="O35" s="22"/>
      <c r="P35" s="22"/>
    </row>
    <row r="36" spans="1:16" ht="39" customHeight="1" x14ac:dyDescent="0.2">
      <c r="A36" s="22"/>
      <c r="B36" s="35"/>
      <c r="C36" s="1145" t="s">
        <v>536</v>
      </c>
      <c r="D36" s="1146"/>
      <c r="E36" s="1147"/>
      <c r="F36" s="36">
        <v>3.41</v>
      </c>
      <c r="G36" s="37">
        <v>2.63</v>
      </c>
      <c r="H36" s="37">
        <v>2.46</v>
      </c>
      <c r="I36" s="37">
        <v>2.54</v>
      </c>
      <c r="J36" s="38">
        <v>3.84</v>
      </c>
      <c r="K36" s="22"/>
      <c r="L36" s="22"/>
      <c r="M36" s="22"/>
      <c r="N36" s="22"/>
      <c r="O36" s="22"/>
      <c r="P36" s="22"/>
    </row>
    <row r="37" spans="1:16" ht="39" customHeight="1" x14ac:dyDescent="0.2">
      <c r="A37" s="22"/>
      <c r="B37" s="35"/>
      <c r="C37" s="1145" t="s">
        <v>537</v>
      </c>
      <c r="D37" s="1146"/>
      <c r="E37" s="1147"/>
      <c r="F37" s="36">
        <v>1.05</v>
      </c>
      <c r="G37" s="37">
        <v>0.86</v>
      </c>
      <c r="H37" s="37">
        <v>0.91</v>
      </c>
      <c r="I37" s="37">
        <v>0.68</v>
      </c>
      <c r="J37" s="38">
        <v>0.75</v>
      </c>
      <c r="K37" s="22"/>
      <c r="L37" s="22"/>
      <c r="M37" s="22"/>
      <c r="N37" s="22"/>
      <c r="O37" s="22"/>
      <c r="P37" s="22"/>
    </row>
    <row r="38" spans="1:16" ht="39" customHeight="1" x14ac:dyDescent="0.2">
      <c r="A38" s="22"/>
      <c r="B38" s="35"/>
      <c r="C38" s="1145" t="s">
        <v>538</v>
      </c>
      <c r="D38" s="1146"/>
      <c r="E38" s="1147"/>
      <c r="F38" s="36">
        <v>1.02</v>
      </c>
      <c r="G38" s="37">
        <v>0.93</v>
      </c>
      <c r="H38" s="37">
        <v>0.97</v>
      </c>
      <c r="I38" s="37">
        <v>1.41</v>
      </c>
      <c r="J38" s="38">
        <v>0.74</v>
      </c>
      <c r="K38" s="22"/>
      <c r="L38" s="22"/>
      <c r="M38" s="22"/>
      <c r="N38" s="22"/>
      <c r="O38" s="22"/>
      <c r="P38" s="22"/>
    </row>
    <row r="39" spans="1:16" ht="39" customHeight="1" x14ac:dyDescent="0.2">
      <c r="A39" s="22"/>
      <c r="B39" s="35"/>
      <c r="C39" s="1145" t="s">
        <v>539</v>
      </c>
      <c r="D39" s="1146"/>
      <c r="E39" s="1147"/>
      <c r="F39" s="36">
        <v>0.48</v>
      </c>
      <c r="G39" s="37">
        <v>0.62</v>
      </c>
      <c r="H39" s="37">
        <v>0.49</v>
      </c>
      <c r="I39" s="37">
        <v>0.25</v>
      </c>
      <c r="J39" s="38">
        <v>0.52</v>
      </c>
      <c r="K39" s="22"/>
      <c r="L39" s="22"/>
      <c r="M39" s="22"/>
      <c r="N39" s="22"/>
      <c r="O39" s="22"/>
      <c r="P39" s="22"/>
    </row>
    <row r="40" spans="1:16" ht="39" customHeight="1" x14ac:dyDescent="0.2">
      <c r="A40" s="22"/>
      <c r="B40" s="35"/>
      <c r="C40" s="1145" t="s">
        <v>540</v>
      </c>
      <c r="D40" s="1146"/>
      <c r="E40" s="1147"/>
      <c r="F40" s="36">
        <v>0.17</v>
      </c>
      <c r="G40" s="37">
        <v>0.18</v>
      </c>
      <c r="H40" s="37">
        <v>0.21</v>
      </c>
      <c r="I40" s="37">
        <v>0.26</v>
      </c>
      <c r="J40" s="38">
        <v>0.25</v>
      </c>
      <c r="K40" s="22"/>
      <c r="L40" s="22"/>
      <c r="M40" s="22"/>
      <c r="N40" s="22"/>
      <c r="O40" s="22"/>
      <c r="P40" s="22"/>
    </row>
    <row r="41" spans="1:16" ht="39" customHeight="1" x14ac:dyDescent="0.2">
      <c r="A41" s="22"/>
      <c r="B41" s="35"/>
      <c r="C41" s="1145" t="s">
        <v>541</v>
      </c>
      <c r="D41" s="1146"/>
      <c r="E41" s="1147"/>
      <c r="F41" s="36">
        <v>0.44</v>
      </c>
      <c r="G41" s="37">
        <v>0.32</v>
      </c>
      <c r="H41" s="37">
        <v>0.4</v>
      </c>
      <c r="I41" s="37">
        <v>0.37</v>
      </c>
      <c r="J41" s="38">
        <v>0.22</v>
      </c>
      <c r="K41" s="22"/>
      <c r="L41" s="22"/>
      <c r="M41" s="22"/>
      <c r="N41" s="22"/>
      <c r="O41" s="22"/>
      <c r="P41" s="22"/>
    </row>
    <row r="42" spans="1:16" ht="39" customHeight="1" x14ac:dyDescent="0.2">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543</v>
      </c>
      <c r="D43" s="1149"/>
      <c r="E43" s="1150"/>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BcwigMakX5ffqP/Xoecv1kbAhA1YcFOgZTdAG1NhqZvRJKiiwRViGONAKdKoOPPEKK9labqGn/f9aziSxfCngQ==" saltValue="BPgHtFrPLKcL6uScbUIR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868</v>
      </c>
      <c r="L45" s="60">
        <v>897</v>
      </c>
      <c r="M45" s="60">
        <v>1081</v>
      </c>
      <c r="N45" s="60">
        <v>885</v>
      </c>
      <c r="O45" s="61">
        <v>940</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
      <c r="A48" s="48"/>
      <c r="B48" s="1155"/>
      <c r="C48" s="1156"/>
      <c r="D48" s="62"/>
      <c r="E48" s="1161" t="s">
        <v>13</v>
      </c>
      <c r="F48" s="1161"/>
      <c r="G48" s="1161"/>
      <c r="H48" s="1161"/>
      <c r="I48" s="1161"/>
      <c r="J48" s="1162"/>
      <c r="K48" s="63">
        <v>194</v>
      </c>
      <c r="L48" s="64">
        <v>111</v>
      </c>
      <c r="M48" s="64">
        <v>184</v>
      </c>
      <c r="N48" s="64">
        <v>163</v>
      </c>
      <c r="O48" s="65">
        <v>157</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488</v>
      </c>
      <c r="L49" s="64" t="s">
        <v>488</v>
      </c>
      <c r="M49" s="64" t="s">
        <v>488</v>
      </c>
      <c r="N49" s="64" t="s">
        <v>488</v>
      </c>
      <c r="O49" s="65" t="s">
        <v>488</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458</v>
      </c>
      <c r="L52" s="64">
        <v>450</v>
      </c>
      <c r="M52" s="64">
        <v>453</v>
      </c>
      <c r="N52" s="64">
        <v>463</v>
      </c>
      <c r="O52" s="65">
        <v>472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604</v>
      </c>
      <c r="L53" s="69">
        <v>558</v>
      </c>
      <c r="M53" s="69">
        <v>812</v>
      </c>
      <c r="N53" s="69">
        <v>585</v>
      </c>
      <c r="O53" s="70">
        <v>625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E26KXQVavwm1akOZA7EdTIi4UkOf4CttH/ytkGoKMi+tRs/jdFVvrX+DzX0maqVlaHBjzFqIiCuL9oolCQrlQ==" saltValue="waOPGUhoA3TwWKbjNA2OC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7449</v>
      </c>
      <c r="J41" s="356">
        <v>8408</v>
      </c>
      <c r="K41" s="356">
        <v>7726</v>
      </c>
      <c r="L41" s="356">
        <v>7037</v>
      </c>
      <c r="M41" s="357">
        <v>6794</v>
      </c>
    </row>
    <row r="42" spans="2:13" ht="27.75" customHeight="1" x14ac:dyDescent="0.2">
      <c r="B42" s="1186"/>
      <c r="C42" s="1187"/>
      <c r="D42" s="106"/>
      <c r="E42" s="1192" t="s">
        <v>32</v>
      </c>
      <c r="F42" s="1192"/>
      <c r="G42" s="1192"/>
      <c r="H42" s="1193"/>
      <c r="I42" s="358" t="s">
        <v>488</v>
      </c>
      <c r="J42" s="359" t="s">
        <v>488</v>
      </c>
      <c r="K42" s="359" t="s">
        <v>488</v>
      </c>
      <c r="L42" s="359" t="s">
        <v>488</v>
      </c>
      <c r="M42" s="360" t="s">
        <v>488</v>
      </c>
    </row>
    <row r="43" spans="2:13" ht="27.75" customHeight="1" x14ac:dyDescent="0.2">
      <c r="B43" s="1186"/>
      <c r="C43" s="1187"/>
      <c r="D43" s="106"/>
      <c r="E43" s="1192" t="s">
        <v>33</v>
      </c>
      <c r="F43" s="1192"/>
      <c r="G43" s="1192"/>
      <c r="H43" s="1193"/>
      <c r="I43" s="358">
        <v>2297</v>
      </c>
      <c r="J43" s="359">
        <v>1854</v>
      </c>
      <c r="K43" s="359">
        <v>1977</v>
      </c>
      <c r="L43" s="359">
        <v>1963</v>
      </c>
      <c r="M43" s="360">
        <v>2204</v>
      </c>
    </row>
    <row r="44" spans="2:13" ht="27.75" customHeight="1" x14ac:dyDescent="0.2">
      <c r="B44" s="1186"/>
      <c r="C44" s="1187"/>
      <c r="D44" s="106"/>
      <c r="E44" s="1192" t="s">
        <v>34</v>
      </c>
      <c r="F44" s="1192"/>
      <c r="G44" s="1192"/>
      <c r="H44" s="1193"/>
      <c r="I44" s="358" t="s">
        <v>488</v>
      </c>
      <c r="J44" s="359" t="s">
        <v>488</v>
      </c>
      <c r="K44" s="359" t="s">
        <v>488</v>
      </c>
      <c r="L44" s="359" t="s">
        <v>488</v>
      </c>
      <c r="M44" s="360" t="s">
        <v>488</v>
      </c>
    </row>
    <row r="45" spans="2:13" ht="27.75" customHeight="1" x14ac:dyDescent="0.2">
      <c r="B45" s="1186"/>
      <c r="C45" s="1187"/>
      <c r="D45" s="106"/>
      <c r="E45" s="1192" t="s">
        <v>35</v>
      </c>
      <c r="F45" s="1192"/>
      <c r="G45" s="1192"/>
      <c r="H45" s="1193"/>
      <c r="I45" s="358">
        <v>2744</v>
      </c>
      <c r="J45" s="359">
        <v>2694</v>
      </c>
      <c r="K45" s="359">
        <v>2678</v>
      </c>
      <c r="L45" s="359">
        <v>2651</v>
      </c>
      <c r="M45" s="360">
        <v>2621</v>
      </c>
    </row>
    <row r="46" spans="2:13" ht="27.75" customHeight="1" x14ac:dyDescent="0.2">
      <c r="B46" s="1186"/>
      <c r="C46" s="1187"/>
      <c r="D46" s="107"/>
      <c r="E46" s="1192" t="s">
        <v>36</v>
      </c>
      <c r="F46" s="1192"/>
      <c r="G46" s="1192"/>
      <c r="H46" s="1193"/>
      <c r="I46" s="358" t="s">
        <v>488</v>
      </c>
      <c r="J46" s="359" t="s">
        <v>488</v>
      </c>
      <c r="K46" s="359" t="s">
        <v>488</v>
      </c>
      <c r="L46" s="359" t="s">
        <v>488</v>
      </c>
      <c r="M46" s="360" t="s">
        <v>488</v>
      </c>
    </row>
    <row r="47" spans="2:13" ht="27.75" customHeight="1" x14ac:dyDescent="0.2">
      <c r="B47" s="1186"/>
      <c r="C47" s="1187"/>
      <c r="D47" s="108"/>
      <c r="E47" s="1194" t="s">
        <v>37</v>
      </c>
      <c r="F47" s="1195"/>
      <c r="G47" s="1195"/>
      <c r="H47" s="1196"/>
      <c r="I47" s="358" t="s">
        <v>488</v>
      </c>
      <c r="J47" s="359" t="s">
        <v>488</v>
      </c>
      <c r="K47" s="359" t="s">
        <v>488</v>
      </c>
      <c r="L47" s="359" t="s">
        <v>488</v>
      </c>
      <c r="M47" s="360" t="s">
        <v>488</v>
      </c>
    </row>
    <row r="48" spans="2:13" ht="27.75" customHeight="1" x14ac:dyDescent="0.2">
      <c r="B48" s="1186"/>
      <c r="C48" s="1187"/>
      <c r="D48" s="106"/>
      <c r="E48" s="1192" t="s">
        <v>38</v>
      </c>
      <c r="F48" s="1192"/>
      <c r="G48" s="1192"/>
      <c r="H48" s="1193"/>
      <c r="I48" s="358" t="s">
        <v>488</v>
      </c>
      <c r="J48" s="359" t="s">
        <v>488</v>
      </c>
      <c r="K48" s="359" t="s">
        <v>488</v>
      </c>
      <c r="L48" s="359" t="s">
        <v>488</v>
      </c>
      <c r="M48" s="360" t="s">
        <v>488</v>
      </c>
    </row>
    <row r="49" spans="2:13" ht="27.75" customHeight="1" x14ac:dyDescent="0.2">
      <c r="B49" s="1188"/>
      <c r="C49" s="1189"/>
      <c r="D49" s="106"/>
      <c r="E49" s="1192" t="s">
        <v>39</v>
      </c>
      <c r="F49" s="1192"/>
      <c r="G49" s="1192"/>
      <c r="H49" s="1193"/>
      <c r="I49" s="358" t="s">
        <v>488</v>
      </c>
      <c r="J49" s="359" t="s">
        <v>488</v>
      </c>
      <c r="K49" s="359" t="s">
        <v>488</v>
      </c>
      <c r="L49" s="359" t="s">
        <v>488</v>
      </c>
      <c r="M49" s="360" t="s">
        <v>488</v>
      </c>
    </row>
    <row r="50" spans="2:13" ht="27.75" customHeight="1" x14ac:dyDescent="0.2">
      <c r="B50" s="1197" t="s">
        <v>40</v>
      </c>
      <c r="C50" s="1198"/>
      <c r="D50" s="109"/>
      <c r="E50" s="1192" t="s">
        <v>41</v>
      </c>
      <c r="F50" s="1192"/>
      <c r="G50" s="1192"/>
      <c r="H50" s="1193"/>
      <c r="I50" s="358">
        <v>2614</v>
      </c>
      <c r="J50" s="359">
        <v>2234</v>
      </c>
      <c r="K50" s="359">
        <v>2527</v>
      </c>
      <c r="L50" s="359">
        <v>2923</v>
      </c>
      <c r="M50" s="360">
        <v>2699</v>
      </c>
    </row>
    <row r="51" spans="2:13" ht="27.75" customHeight="1" x14ac:dyDescent="0.2">
      <c r="B51" s="1186"/>
      <c r="C51" s="1187"/>
      <c r="D51" s="106"/>
      <c r="E51" s="1192" t="s">
        <v>42</v>
      </c>
      <c r="F51" s="1192"/>
      <c r="G51" s="1192"/>
      <c r="H51" s="1193"/>
      <c r="I51" s="358">
        <v>20</v>
      </c>
      <c r="J51" s="359">
        <v>276</v>
      </c>
      <c r="K51" s="359">
        <v>5</v>
      </c>
      <c r="L51" s="359">
        <v>24</v>
      </c>
      <c r="M51" s="360">
        <v>61</v>
      </c>
    </row>
    <row r="52" spans="2:13" ht="27.75" customHeight="1" x14ac:dyDescent="0.2">
      <c r="B52" s="1188"/>
      <c r="C52" s="1189"/>
      <c r="D52" s="106"/>
      <c r="E52" s="1192" t="s">
        <v>43</v>
      </c>
      <c r="F52" s="1192"/>
      <c r="G52" s="1192"/>
      <c r="H52" s="1193"/>
      <c r="I52" s="358">
        <v>5650</v>
      </c>
      <c r="J52" s="359">
        <v>5705</v>
      </c>
      <c r="K52" s="359">
        <v>5512</v>
      </c>
      <c r="L52" s="359">
        <v>5352</v>
      </c>
      <c r="M52" s="360">
        <v>5413</v>
      </c>
    </row>
    <row r="53" spans="2:13" ht="27.75" customHeight="1" thickBot="1" x14ac:dyDescent="0.25">
      <c r="B53" s="1199" t="s">
        <v>19</v>
      </c>
      <c r="C53" s="1200"/>
      <c r="D53" s="110"/>
      <c r="E53" s="1201" t="s">
        <v>44</v>
      </c>
      <c r="F53" s="1201"/>
      <c r="G53" s="1201"/>
      <c r="H53" s="1202"/>
      <c r="I53" s="361">
        <v>4206</v>
      </c>
      <c r="J53" s="362">
        <v>4741</v>
      </c>
      <c r="K53" s="362">
        <v>4336</v>
      </c>
      <c r="L53" s="362">
        <v>3352</v>
      </c>
      <c r="M53" s="363">
        <v>3445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D60STz4g/I+EZozVj5tzrIqpdqxRjlu5k9DNEFjyoDl0COEwRhZCsFnhCvkvIAxBH/5SsqU6js1FYD1He3FuRg==" saltValue="VJTVXSWmSeTwxyKkApC9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1800</v>
      </c>
      <c r="G55" s="122">
        <v>2216</v>
      </c>
      <c r="H55" s="123">
        <v>2034</v>
      </c>
    </row>
    <row r="56" spans="2:8" ht="52.5" customHeight="1" x14ac:dyDescent="0.2">
      <c r="B56" s="124"/>
      <c r="C56" s="1213" t="s">
        <v>47</v>
      </c>
      <c r="D56" s="1213"/>
      <c r="E56" s="1214"/>
      <c r="F56" s="125" t="s">
        <v>488</v>
      </c>
      <c r="G56" s="125" t="s">
        <v>488</v>
      </c>
      <c r="H56" s="126" t="s">
        <v>488</v>
      </c>
    </row>
    <row r="57" spans="2:8" ht="53.25" customHeight="1" x14ac:dyDescent="0.2">
      <c r="B57" s="124"/>
      <c r="C57" s="1215" t="s">
        <v>48</v>
      </c>
      <c r="D57" s="1215"/>
      <c r="E57" s="1216"/>
      <c r="F57" s="127">
        <v>496</v>
      </c>
      <c r="G57" s="127">
        <v>498</v>
      </c>
      <c r="H57" s="128">
        <v>503</v>
      </c>
    </row>
    <row r="58" spans="2:8" ht="45.75" customHeight="1" x14ac:dyDescent="0.2">
      <c r="B58" s="129"/>
      <c r="C58" s="1203" t="s">
        <v>559</v>
      </c>
      <c r="D58" s="1204"/>
      <c r="E58" s="1205"/>
      <c r="F58" s="130">
        <v>244</v>
      </c>
      <c r="G58" s="130">
        <v>244</v>
      </c>
      <c r="H58" s="131">
        <v>244</v>
      </c>
    </row>
    <row r="59" spans="2:8" ht="45.75" customHeight="1" x14ac:dyDescent="0.2">
      <c r="B59" s="129"/>
      <c r="C59" s="1203" t="s">
        <v>560</v>
      </c>
      <c r="D59" s="1204"/>
      <c r="E59" s="1205"/>
      <c r="F59" s="130">
        <v>115</v>
      </c>
      <c r="G59" s="130">
        <v>120</v>
      </c>
      <c r="H59" s="131">
        <v>128</v>
      </c>
    </row>
    <row r="60" spans="2:8" ht="45.75" customHeight="1" x14ac:dyDescent="0.2">
      <c r="B60" s="129"/>
      <c r="C60" s="1203" t="s">
        <v>561</v>
      </c>
      <c r="D60" s="1204"/>
      <c r="E60" s="1205"/>
      <c r="F60" s="130">
        <v>41</v>
      </c>
      <c r="G60" s="130">
        <v>41</v>
      </c>
      <c r="H60" s="131">
        <v>42</v>
      </c>
    </row>
    <row r="61" spans="2:8" ht="45.75" customHeight="1" x14ac:dyDescent="0.2">
      <c r="B61" s="129"/>
      <c r="C61" s="1203" t="s">
        <v>562</v>
      </c>
      <c r="D61" s="1204"/>
      <c r="E61" s="1205"/>
      <c r="F61" s="130">
        <v>32</v>
      </c>
      <c r="G61" s="130">
        <v>32</v>
      </c>
      <c r="H61" s="131">
        <v>32</v>
      </c>
    </row>
    <row r="62" spans="2:8" ht="45.75" customHeight="1" thickBot="1" x14ac:dyDescent="0.25">
      <c r="B62" s="132"/>
      <c r="C62" s="1206" t="s">
        <v>563</v>
      </c>
      <c r="D62" s="1207"/>
      <c r="E62" s="1208"/>
      <c r="F62" s="133">
        <v>24</v>
      </c>
      <c r="G62" s="133">
        <v>24</v>
      </c>
      <c r="H62" s="134">
        <v>24</v>
      </c>
    </row>
    <row r="63" spans="2:8" ht="52.5" customHeight="1" thickBot="1" x14ac:dyDescent="0.25">
      <c r="B63" s="135"/>
      <c r="C63" s="1209" t="s">
        <v>49</v>
      </c>
      <c r="D63" s="1209"/>
      <c r="E63" s="1210"/>
      <c r="F63" s="136">
        <v>2296</v>
      </c>
      <c r="G63" s="136">
        <v>2714</v>
      </c>
      <c r="H63" s="137">
        <v>2537</v>
      </c>
    </row>
    <row r="64" spans="2:8" ht="13" x14ac:dyDescent="0.2"/>
  </sheetData>
  <sheetProtection algorithmName="SHA-512" hashValue="XpfwS3Is/PgzAbI8ZQcuPM3h/jrktiCZP5hTY4hhK2bJI8BIj4IUOAvB57cWMWmpg+YCPZVKYsT6tbK572EmhA==" saltValue="7FeuXzhhKx4rKB45NCG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167202</v>
      </c>
      <c r="E3" s="156"/>
      <c r="F3" s="157">
        <v>103390</v>
      </c>
      <c r="G3" s="158"/>
      <c r="H3" s="159"/>
    </row>
    <row r="4" spans="1:8" x14ac:dyDescent="0.2">
      <c r="A4" s="160"/>
      <c r="B4" s="161"/>
      <c r="C4" s="162"/>
      <c r="D4" s="163">
        <v>115971</v>
      </c>
      <c r="E4" s="164"/>
      <c r="F4" s="165">
        <v>51269</v>
      </c>
      <c r="G4" s="166"/>
      <c r="H4" s="167"/>
    </row>
    <row r="5" spans="1:8" x14ac:dyDescent="0.2">
      <c r="A5" s="148" t="s">
        <v>521</v>
      </c>
      <c r="B5" s="153"/>
      <c r="C5" s="154"/>
      <c r="D5" s="155">
        <v>150986</v>
      </c>
      <c r="E5" s="156"/>
      <c r="F5" s="157">
        <v>117234</v>
      </c>
      <c r="G5" s="158"/>
      <c r="H5" s="159"/>
    </row>
    <row r="6" spans="1:8" x14ac:dyDescent="0.2">
      <c r="A6" s="160"/>
      <c r="B6" s="161"/>
      <c r="C6" s="162"/>
      <c r="D6" s="163">
        <v>138893</v>
      </c>
      <c r="E6" s="164"/>
      <c r="F6" s="165">
        <v>59796</v>
      </c>
      <c r="G6" s="166"/>
      <c r="H6" s="167"/>
    </row>
    <row r="7" spans="1:8" x14ac:dyDescent="0.2">
      <c r="A7" s="148" t="s">
        <v>522</v>
      </c>
      <c r="B7" s="153"/>
      <c r="C7" s="154"/>
      <c r="D7" s="155">
        <v>65161</v>
      </c>
      <c r="E7" s="156"/>
      <c r="F7" s="157">
        <v>97758</v>
      </c>
      <c r="G7" s="158"/>
      <c r="H7" s="159"/>
    </row>
    <row r="8" spans="1:8" x14ac:dyDescent="0.2">
      <c r="A8" s="160"/>
      <c r="B8" s="161"/>
      <c r="C8" s="162"/>
      <c r="D8" s="163">
        <v>59059</v>
      </c>
      <c r="E8" s="164"/>
      <c r="F8" s="165">
        <v>45946</v>
      </c>
      <c r="G8" s="166"/>
      <c r="H8" s="167"/>
    </row>
    <row r="9" spans="1:8" x14ac:dyDescent="0.2">
      <c r="A9" s="148" t="s">
        <v>523</v>
      </c>
      <c r="B9" s="153"/>
      <c r="C9" s="154"/>
      <c r="D9" s="155">
        <v>51100</v>
      </c>
      <c r="E9" s="156"/>
      <c r="F9" s="157">
        <v>91338</v>
      </c>
      <c r="G9" s="158"/>
      <c r="H9" s="159"/>
    </row>
    <row r="10" spans="1:8" x14ac:dyDescent="0.2">
      <c r="A10" s="160"/>
      <c r="B10" s="161"/>
      <c r="C10" s="162"/>
      <c r="D10" s="163">
        <v>40297</v>
      </c>
      <c r="E10" s="164"/>
      <c r="F10" s="165">
        <v>43989</v>
      </c>
      <c r="G10" s="166"/>
      <c r="H10" s="167"/>
    </row>
    <row r="11" spans="1:8" x14ac:dyDescent="0.2">
      <c r="A11" s="148" t="s">
        <v>524</v>
      </c>
      <c r="B11" s="153"/>
      <c r="C11" s="154"/>
      <c r="D11" s="155">
        <v>123433</v>
      </c>
      <c r="E11" s="156"/>
      <c r="F11" s="157">
        <v>103975</v>
      </c>
      <c r="G11" s="158"/>
      <c r="H11" s="159"/>
    </row>
    <row r="12" spans="1:8" x14ac:dyDescent="0.2">
      <c r="A12" s="160"/>
      <c r="B12" s="161"/>
      <c r="C12" s="168"/>
      <c r="D12" s="163">
        <v>113954</v>
      </c>
      <c r="E12" s="164"/>
      <c r="F12" s="165">
        <v>52698</v>
      </c>
      <c r="G12" s="166"/>
      <c r="H12" s="167"/>
    </row>
    <row r="13" spans="1:8" x14ac:dyDescent="0.2">
      <c r="A13" s="148"/>
      <c r="B13" s="153"/>
      <c r="C13" s="169"/>
      <c r="D13" s="170">
        <v>111576</v>
      </c>
      <c r="E13" s="171"/>
      <c r="F13" s="172">
        <v>102739</v>
      </c>
      <c r="G13" s="173"/>
      <c r="H13" s="159"/>
    </row>
    <row r="14" spans="1:8" x14ac:dyDescent="0.2">
      <c r="A14" s="160"/>
      <c r="B14" s="161"/>
      <c r="C14" s="162"/>
      <c r="D14" s="163">
        <v>93635</v>
      </c>
      <c r="E14" s="164"/>
      <c r="F14" s="165">
        <v>50740</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8.11</v>
      </c>
      <c r="C19" s="174">
        <f>ROUND(VALUE(SUBSTITUTE(実質収支比率等に係る経年分析!G$48,"▲","-")),2)</f>
        <v>7.32</v>
      </c>
      <c r="D19" s="174">
        <f>ROUND(VALUE(SUBSTITUTE(実質収支比率等に係る経年分析!H$48,"▲","-")),2)</f>
        <v>7.91</v>
      </c>
      <c r="E19" s="174">
        <f>ROUND(VALUE(SUBSTITUTE(実質収支比率等に係る経年分析!I$48,"▲","-")),2)</f>
        <v>6.66</v>
      </c>
      <c r="F19" s="174">
        <f>ROUND(VALUE(SUBSTITUTE(実質収支比率等に係る経年分析!J$48,"▲","-")),2)</f>
        <v>7.47</v>
      </c>
    </row>
    <row r="20" spans="1:11" x14ac:dyDescent="0.2">
      <c r="A20" s="174" t="s">
        <v>53</v>
      </c>
      <c r="B20" s="174">
        <f>ROUND(VALUE(SUBSTITUTE(実質収支比率等に係る経年分析!F$47,"▲","-")),2)</f>
        <v>32.07</v>
      </c>
      <c r="C20" s="174">
        <f>ROUND(VALUE(SUBSTITUTE(実質収支比率等に係る経年分析!G$47,"▲","-")),2)</f>
        <v>25.76</v>
      </c>
      <c r="D20" s="174">
        <f>ROUND(VALUE(SUBSTITUTE(実質収支比率等に係る経年分析!H$47,"▲","-")),2)</f>
        <v>31.54</v>
      </c>
      <c r="E20" s="174">
        <f>ROUND(VALUE(SUBSTITUTE(実質収支比率等に係る経年分析!I$47,"▲","-")),2)</f>
        <v>38.64</v>
      </c>
      <c r="F20" s="174">
        <f>ROUND(VALUE(SUBSTITUTE(実質収支比率等に係る経年分析!J$47,"▲","-")),2)</f>
        <v>34.979999999999997</v>
      </c>
    </row>
    <row r="21" spans="1:11" x14ac:dyDescent="0.2">
      <c r="A21" s="174" t="s">
        <v>54</v>
      </c>
      <c r="B21" s="174">
        <f>IF(ISNUMBER(VALUE(SUBSTITUTE(実質収支比率等に係る経年分析!F$49,"▲","-"))),ROUND(VALUE(SUBSTITUTE(実質収支比率等に係る経年分析!F$49,"▲","-")),2),NA())</f>
        <v>2.36</v>
      </c>
      <c r="C21" s="174">
        <f>IF(ISNUMBER(VALUE(SUBSTITUTE(実質収支比率等に係る経年分析!G$49,"▲","-"))),ROUND(VALUE(SUBSTITUTE(実質収支比率等に係る経年分析!G$49,"▲","-")),2),NA())</f>
        <v>-6.79</v>
      </c>
      <c r="D21" s="174">
        <f>IF(ISNUMBER(VALUE(SUBSTITUTE(実質収支比率等に係る経年分析!H$49,"▲","-"))),ROUND(VALUE(SUBSTITUTE(実質収支比率等に係る経年分析!H$49,"▲","-")),2),NA())</f>
        <v>5.68</v>
      </c>
      <c r="E21" s="174">
        <f>IF(ISNUMBER(VALUE(SUBSTITUTE(実質収支比率等に係る経年分析!I$49,"▲","-"))),ROUND(VALUE(SUBSTITUTE(実質収支比率等に係る経年分析!I$49,"▲","-")),2),NA())</f>
        <v>6.04</v>
      </c>
      <c r="F21" s="174">
        <f>IF(ISNUMBER(VALUE(SUBSTITUTE(実質収支比率等に係る経年分析!J$49,"▲","-"))),ROUND(VALUE(SUBSTITUTE(実質収支比率等に係る経年分析!J$49,"▲","-")),2),NA())</f>
        <v>-2.2400000000000002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育英奨学金特別会計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0.44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0.22</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0.25</v>
      </c>
    </row>
    <row r="31" spans="1:11" x14ac:dyDescent="0.2">
      <c r="A31" s="175" t="str">
        <f>IF(連結実質赤字比率に係る赤字・黒字の構成分析!C$39="",NA(),連結実質赤字比率に係る赤字・黒字の構成分析!C$39)</f>
        <v>温泉特別会計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0.52</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0.74</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0.75</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3.84</v>
      </c>
    </row>
    <row r="35" spans="1:16" x14ac:dyDescent="0.2">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7.24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458</v>
      </c>
      <c r="E42" s="176"/>
      <c r="F42" s="176"/>
      <c r="G42" s="176">
        <f>'実質公債費比率（分子）の構造'!L$52</f>
        <v>450</v>
      </c>
      <c r="H42" s="176"/>
      <c r="I42" s="176"/>
      <c r="J42" s="176">
        <f>'実質公債費比率（分子）の構造'!M$52</f>
        <v>453</v>
      </c>
      <c r="K42" s="176"/>
      <c r="L42" s="176"/>
      <c r="M42" s="176">
        <f>'実質公債費比率（分子）の構造'!N$52</f>
        <v>463</v>
      </c>
      <c r="N42" s="176"/>
      <c r="O42" s="176"/>
      <c r="P42" s="176">
        <f>'実質公債費比率（分子）の構造'!O$52</f>
        <v>472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194</v>
      </c>
      <c r="C46" s="176"/>
      <c r="D46" s="176"/>
      <c r="E46" s="176">
        <f>'実質公債費比率（分子）の構造'!L$48</f>
        <v>111</v>
      </c>
      <c r="F46" s="176"/>
      <c r="G46" s="176"/>
      <c r="H46" s="176">
        <f>'実質公債費比率（分子）の構造'!M$48</f>
        <v>184</v>
      </c>
      <c r="I46" s="176"/>
      <c r="J46" s="176"/>
      <c r="K46" s="176">
        <f>'実質公債費比率（分子）の構造'!N$48</f>
        <v>163</v>
      </c>
      <c r="L46" s="176"/>
      <c r="M46" s="176"/>
      <c r="N46" s="176">
        <f>'実質公債費比率（分子）の構造'!O$48</f>
        <v>157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868</v>
      </c>
      <c r="C49" s="176"/>
      <c r="D49" s="176"/>
      <c r="E49" s="176">
        <f>'実質公債費比率（分子）の構造'!L$45</f>
        <v>897</v>
      </c>
      <c r="F49" s="176"/>
      <c r="G49" s="176"/>
      <c r="H49" s="176">
        <f>'実質公債費比率（分子）の構造'!M$45</f>
        <v>1081</v>
      </c>
      <c r="I49" s="176"/>
      <c r="J49" s="176"/>
      <c r="K49" s="176">
        <f>'実質公債費比率（分子）の構造'!N$45</f>
        <v>885</v>
      </c>
      <c r="L49" s="176"/>
      <c r="M49" s="176"/>
      <c r="N49" s="176">
        <f>'実質公債費比率（分子）の構造'!O$45</f>
        <v>940</v>
      </c>
      <c r="O49" s="176"/>
      <c r="P49" s="176"/>
    </row>
    <row r="50" spans="1:16" x14ac:dyDescent="0.2">
      <c r="A50" s="176" t="s">
        <v>67</v>
      </c>
      <c r="B50" s="176" t="e">
        <f>NA()</f>
        <v>#N/A</v>
      </c>
      <c r="C50" s="176">
        <f>IF(ISNUMBER('実質公債費比率（分子）の構造'!K$53),'実質公債費比率（分子）の構造'!K$53,NA())</f>
        <v>604</v>
      </c>
      <c r="D50" s="176" t="e">
        <f>NA()</f>
        <v>#N/A</v>
      </c>
      <c r="E50" s="176" t="e">
        <f>NA()</f>
        <v>#N/A</v>
      </c>
      <c r="F50" s="176">
        <f>IF(ISNUMBER('実質公債費比率（分子）の構造'!L$53),'実質公債費比率（分子）の構造'!L$53,NA())</f>
        <v>558</v>
      </c>
      <c r="G50" s="176" t="e">
        <f>NA()</f>
        <v>#N/A</v>
      </c>
      <c r="H50" s="176" t="e">
        <f>NA()</f>
        <v>#N/A</v>
      </c>
      <c r="I50" s="176">
        <f>IF(ISNUMBER('実質公債費比率（分子）の構造'!M$53),'実質公債費比率（分子）の構造'!M$53,NA())</f>
        <v>812</v>
      </c>
      <c r="J50" s="176" t="e">
        <f>NA()</f>
        <v>#N/A</v>
      </c>
      <c r="K50" s="176" t="e">
        <f>NA()</f>
        <v>#N/A</v>
      </c>
      <c r="L50" s="176">
        <f>IF(ISNUMBER('実質公債費比率（分子）の構造'!N$53),'実質公債費比率（分子）の構造'!N$53,NA())</f>
        <v>585</v>
      </c>
      <c r="M50" s="176" t="e">
        <f>NA()</f>
        <v>#N/A</v>
      </c>
      <c r="N50" s="176" t="e">
        <f>NA()</f>
        <v>#N/A</v>
      </c>
      <c r="O50" s="176">
        <f>IF(ISNUMBER('実質公債費比率（分子）の構造'!O$53),'実質公債費比率（分子）の構造'!O$53,NA())</f>
        <v>625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5650</v>
      </c>
      <c r="E56" s="175"/>
      <c r="F56" s="175"/>
      <c r="G56" s="175">
        <f>'将来負担比率（分子）の構造'!J$52</f>
        <v>5705</v>
      </c>
      <c r="H56" s="175"/>
      <c r="I56" s="175"/>
      <c r="J56" s="175">
        <f>'将来負担比率（分子）の構造'!K$52</f>
        <v>5512</v>
      </c>
      <c r="K56" s="175"/>
      <c r="L56" s="175"/>
      <c r="M56" s="175">
        <f>'将来負担比率（分子）の構造'!L$52</f>
        <v>5352</v>
      </c>
      <c r="N56" s="175"/>
      <c r="O56" s="175"/>
      <c r="P56" s="175">
        <f>'将来負担比率（分子）の構造'!M$52</f>
        <v>5413</v>
      </c>
    </row>
    <row r="57" spans="1:16" x14ac:dyDescent="0.2">
      <c r="A57" s="175" t="s">
        <v>42</v>
      </c>
      <c r="B57" s="175"/>
      <c r="C57" s="175"/>
      <c r="D57" s="175">
        <f>'将来負担比率（分子）の構造'!I$51</f>
        <v>20</v>
      </c>
      <c r="E57" s="175"/>
      <c r="F57" s="175"/>
      <c r="G57" s="175">
        <f>'将来負担比率（分子）の構造'!J$51</f>
        <v>276</v>
      </c>
      <c r="H57" s="175"/>
      <c r="I57" s="175"/>
      <c r="J57" s="175">
        <f>'将来負担比率（分子）の構造'!K$51</f>
        <v>5</v>
      </c>
      <c r="K57" s="175"/>
      <c r="L57" s="175"/>
      <c r="M57" s="175">
        <f>'将来負担比率（分子）の構造'!L$51</f>
        <v>24</v>
      </c>
      <c r="N57" s="175"/>
      <c r="O57" s="175"/>
      <c r="P57" s="175">
        <f>'将来負担比率（分子）の構造'!M$51</f>
        <v>61</v>
      </c>
    </row>
    <row r="58" spans="1:16" x14ac:dyDescent="0.2">
      <c r="A58" s="175" t="s">
        <v>41</v>
      </c>
      <c r="B58" s="175"/>
      <c r="C58" s="175"/>
      <c r="D58" s="175">
        <f>'将来負担比率（分子）の構造'!I$50</f>
        <v>2614</v>
      </c>
      <c r="E58" s="175"/>
      <c r="F58" s="175"/>
      <c r="G58" s="175">
        <f>'将来負担比率（分子）の構造'!J$50</f>
        <v>2234</v>
      </c>
      <c r="H58" s="175"/>
      <c r="I58" s="175"/>
      <c r="J58" s="175">
        <f>'将来負担比率（分子）の構造'!K$50</f>
        <v>2527</v>
      </c>
      <c r="K58" s="175"/>
      <c r="L58" s="175"/>
      <c r="M58" s="175">
        <f>'将来負担比率（分子）の構造'!L$50</f>
        <v>2923</v>
      </c>
      <c r="N58" s="175"/>
      <c r="O58" s="175"/>
      <c r="P58" s="175">
        <f>'将来負担比率（分子）の構造'!M$50</f>
        <v>2699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2744</v>
      </c>
      <c r="C62" s="175"/>
      <c r="D62" s="175"/>
      <c r="E62" s="175">
        <f>'将来負担比率（分子）の構造'!J$45</f>
        <v>2694</v>
      </c>
      <c r="F62" s="175"/>
      <c r="G62" s="175"/>
      <c r="H62" s="175">
        <f>'将来負担比率（分子）の構造'!K$45</f>
        <v>2678</v>
      </c>
      <c r="I62" s="175"/>
      <c r="J62" s="175"/>
      <c r="K62" s="175">
        <f>'将来負担比率（分子）の構造'!L$45</f>
        <v>2651</v>
      </c>
      <c r="L62" s="175"/>
      <c r="M62" s="175"/>
      <c r="N62" s="175">
        <f>'将来負担比率（分子）の構造'!M$45</f>
        <v>2621</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2297</v>
      </c>
      <c r="C64" s="175"/>
      <c r="D64" s="175"/>
      <c r="E64" s="175">
        <f>'将来負担比率（分子）の構造'!J$43</f>
        <v>1854</v>
      </c>
      <c r="F64" s="175"/>
      <c r="G64" s="175"/>
      <c r="H64" s="175">
        <f>'将来負担比率（分子）の構造'!K$43</f>
        <v>1977</v>
      </c>
      <c r="I64" s="175"/>
      <c r="J64" s="175"/>
      <c r="K64" s="175">
        <f>'将来負担比率（分子）の構造'!L$43</f>
        <v>1963</v>
      </c>
      <c r="L64" s="175"/>
      <c r="M64" s="175"/>
      <c r="N64" s="175">
        <f>'将来負担比率（分子）の構造'!M$43</f>
        <v>2204</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7449</v>
      </c>
      <c r="C66" s="175"/>
      <c r="D66" s="175"/>
      <c r="E66" s="175">
        <f>'将来負担比率（分子）の構造'!J$41</f>
        <v>8408</v>
      </c>
      <c r="F66" s="175"/>
      <c r="G66" s="175"/>
      <c r="H66" s="175">
        <f>'将来負担比率（分子）の構造'!K$41</f>
        <v>7726</v>
      </c>
      <c r="I66" s="175"/>
      <c r="J66" s="175"/>
      <c r="K66" s="175">
        <f>'将来負担比率（分子）の構造'!L$41</f>
        <v>7037</v>
      </c>
      <c r="L66" s="175"/>
      <c r="M66" s="175"/>
      <c r="N66" s="175">
        <f>'将来負担比率（分子）の構造'!M$41</f>
        <v>6794</v>
      </c>
      <c r="O66" s="175"/>
      <c r="P66" s="175"/>
    </row>
    <row r="67" spans="1:16" x14ac:dyDescent="0.2">
      <c r="A67" s="175" t="s">
        <v>71</v>
      </c>
      <c r="B67" s="175" t="e">
        <f>NA()</f>
        <v>#N/A</v>
      </c>
      <c r="C67" s="175">
        <f>IF(ISNUMBER('将来負担比率（分子）の構造'!I$53), IF('将来負担比率（分子）の構造'!I$53 &lt; 0, 0, '将来負担比率（分子）の構造'!I$53), NA())</f>
        <v>4206</v>
      </c>
      <c r="D67" s="175" t="e">
        <f>NA()</f>
        <v>#N/A</v>
      </c>
      <c r="E67" s="175" t="e">
        <f>NA()</f>
        <v>#N/A</v>
      </c>
      <c r="F67" s="175">
        <f>IF(ISNUMBER('将来負担比率（分子）の構造'!J$53), IF('将来負担比率（分子）の構造'!J$53 &lt; 0, 0, '将来負担比率（分子）の構造'!J$53), NA())</f>
        <v>4741</v>
      </c>
      <c r="G67" s="175" t="e">
        <f>NA()</f>
        <v>#N/A</v>
      </c>
      <c r="H67" s="175" t="e">
        <f>NA()</f>
        <v>#N/A</v>
      </c>
      <c r="I67" s="175">
        <f>IF(ISNUMBER('将来負担比率（分子）の構造'!K$53), IF('将来負担比率（分子）の構造'!K$53 &lt; 0, 0, '将来負担比率（分子）の構造'!K$53), NA())</f>
        <v>4336</v>
      </c>
      <c r="J67" s="175" t="e">
        <f>NA()</f>
        <v>#N/A</v>
      </c>
      <c r="K67" s="175" t="e">
        <f>NA()</f>
        <v>#N/A</v>
      </c>
      <c r="L67" s="175">
        <f>IF(ISNUMBER('将来負担比率（分子）の構造'!L$53), IF('将来負担比率（分子）の構造'!L$53 &lt; 0, 0, '将来負担比率（分子）の構造'!L$53), NA())</f>
        <v>3352</v>
      </c>
      <c r="M67" s="175" t="e">
        <f>NA()</f>
        <v>#N/A</v>
      </c>
      <c r="N67" s="175" t="e">
        <f>NA()</f>
        <v>#N/A</v>
      </c>
      <c r="O67" s="175">
        <f>IF(ISNUMBER('将来負担比率（分子）の構造'!M$53), IF('将来負担比率（分子）の構造'!M$53 &lt; 0, 0, '将来負担比率（分子）の構造'!M$53), NA())</f>
        <v>3445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1800</v>
      </c>
      <c r="C72" s="179">
        <f>基金残高に係る経年分析!G55</f>
        <v>2216</v>
      </c>
      <c r="D72" s="179">
        <f>基金残高に係る経年分析!H55</f>
        <v>2034</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496</v>
      </c>
      <c r="C74" s="179">
        <f>基金残高に係る経年分析!G57</f>
        <v>498</v>
      </c>
      <c r="D74" s="179">
        <f>基金残高に係る経年分析!H57</f>
        <v>503</v>
      </c>
    </row>
  </sheetData>
  <sheetProtection algorithmName="SHA-512" hashValue="GMTph6PAZwzTgd1BgxjvVslzeOOkOSSUCAX2xdK/V9YgIcreXYD2aNUyoEkbyLED/vHPlrxveDVPLv52K5k/fw==" saltValue="7vkNIQZ1Y8o42StYfa7O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2025-03-20T23:52:40Z</cp:lastPrinted>
  <dcterms:created xsi:type="dcterms:W3CDTF">2025-02-19T02:03:27Z</dcterms:created>
  <dcterms:modified xsi:type="dcterms:W3CDTF">2025-03-25T02:53:52Z</dcterms:modified>
  <cp:category/>
</cp:coreProperties>
</file>