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BW34" i="10"/>
  <c r="BW35" i="10" s="1"/>
  <c r="C34" i="10"/>
  <c r="C35" i="10" s="1"/>
  <c r="BW36" i="10" l="1"/>
  <c r="BW37" i="10" s="1"/>
  <c r="BW38" i="10" s="1"/>
  <c r="BW39" i="10" s="1"/>
  <c r="BW40" i="10" s="1"/>
  <c r="BW41" i="10" s="1"/>
  <c r="BW42" i="10" s="1"/>
  <c r="BW43" i="10" s="1"/>
  <c r="CO34" i="10"/>
  <c r="CO35" i="10" s="1"/>
  <c r="C36"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<sst xmlns="http://schemas.openxmlformats.org/spreadsheetml/2006/main" count="1090" uniqueCount="567">
  <si>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</si>
  <si>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</si>
  <si>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</si>
  <si>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</si>
  <si>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</si>
  <si>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</si>
  <si>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</si>
  <si>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</si>
  <si>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</si>
  <si>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</si>
  <si>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</si>
  <si>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</si>
  <si>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</si>
  <si>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</si>
  <si>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</si>
  <si>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</si>
  <si>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</si>
  <si>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</si>
  <si>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</si>
  <si>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</si>
  <si>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</si>
  <si>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</si>
  <si>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</si>
  <si>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</si>
  <si>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</si>
  <si>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</si>
  <si>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</si>
  <si>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</si>
  <si>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</si>
  <si>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</si>
  <si>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</si>
  <si>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</si>
  <si>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</si>
  <si>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</si>
  <si>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</si>
  <si>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</si>
  <si>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</si>
  <si>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</si>
  <si>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</si>
  <si>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</si>
  <si>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</si>
  <si>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</si>
  <si>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</si>
  <si>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</si>
  <si>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</si>
  <si>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</si>
  <si>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</si>
  <si>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</si>
  <si>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</si>
  <si>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</si>
  <si>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</si>
  <si>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</si>
  <si>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</si>
  <si>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</si>
  <si>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</si>
  <si>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</si>
  <si>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</si>
  <si>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</si>
  <si>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</si>
  <si>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</si>
  <si>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</si>
  <si>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</si>
  <si>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</si>
  <si>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</si>
  <si>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</si>
  <si>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</si>
  <si>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</si>
  <si>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</si>
  <si>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</si>
  <si>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</si>
  <si>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</si>
  <si>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</si>
  <si>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</si>
  <si>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</si>
  <si>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</si>
  <si>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</si>
  <si>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</si>
  <si>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</si>
  <si>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</si>
  <si>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</si>
  <si>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</si>
  <si>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</si>
  <si>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</si>
  <si>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</si>
  <si>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</si>
  <si>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</si>
  <si>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</si>
  <si>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</si>
  <si>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</si>
  <si>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</si>
  <si>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</si>
  <si>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</si>
  <si>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</si>
  <si>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</si>
  <si>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</si>
  <si>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</si>
  <si>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</si>
  <si>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</si>
  <si>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</si>
  <si>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</si>
  <si>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</si>
  <si>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</si>
  <si>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</si>
  <si>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</si>
  <si>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</si>
  <si>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</si>
  <si>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</si>
  <si>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</si>
  <si>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</si>
  <si>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</si>
  <si>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</si>
  <si>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</si>
  <si>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</si>
  <si>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</si>
  <si>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</si>
  <si>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</si>
  <si>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</si>
  <si>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</si>
  <si>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</si>
  <si>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</si>
  <si>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</si>
  <si>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</si>
  <si>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</si>
  <si>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</si>
  <si>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</si>
  <si>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</si>
  <si>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</si>
  <si>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</si>
  <si>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</si>
  <si>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</si>
  <si>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</si>
  <si>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</si>
  <si>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</si>
  <si>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</si>
  <si>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</si>
  <si>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</si>
  <si>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</si>
  <si>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</si>
  <si>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</si>
  <si>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</si>
  <si>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</si>
  <si>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</si>
  <si>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</si>
  <si>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</si>
  <si>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</si>
  <si>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</si>
  <si>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</si>
  <si>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</si>
  <si>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</si>
  <si>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</si>
  <si>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</si>
  <si>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</si>
  <si>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</si>
  <si>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</si>
  <si>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</si>
  <si>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</si>
  <si>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</si>
  <si>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</si>
  <si>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</si>
  <si>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</si>
  <si>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</si>
  <si>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</si>
  <si>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</si>
  <si>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</si>
  <si>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</si>
  <si>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</si>
  <si>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</si>
  <si>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</si>
  <si>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</si>
  <si>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</si>
  <si>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</si>
  <si>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</si>
  <si>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</si>
  <si>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</si>
  <si>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</si>
  <si>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</si>
  <si>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</si>
  <si>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</si>
  <si>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</si>
  <si>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</si>
  <si>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</si>
  <si>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</si>
  <si>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</si>
  <si>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</si>
  <si>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</si>
  <si>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</si>
  <si>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</si>
  <si>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</si>
  <si>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</si>
  <si>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</si>
  <si>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</si>
  <si>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</si>
  <si>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</si>
  <si>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</si>
  <si>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</si>
  <si>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</si>
  <si>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</si>
  <si>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</si>
  <si>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</si>
  <si>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</si>
  <si>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</si>
  <si>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</si>
  <si>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</si>
  <si>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神奈川県山北町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</si>
  <si>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</si>
  <si>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</si>
  <si>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</si>
  <si>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</si>
  <si>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</si>
  <si>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</si>
  <si>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</si>
  <si>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</si>
  <si>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</si>
  <si>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</si>
  <si>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</si>
  <si>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</si>
  <si>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</si>
  <si>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</si>
  <si>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</si>
  <si>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</si>
  <si>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</si>
  <si>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</si>
  <si>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</si>
  <si>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</si>
  <si>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</si>
  <si>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</si>
  <si>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</si>
  <si>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</si>
  <si>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</si>
  <si>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</si>
  <si>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</si>
  <si>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</si>
  <si>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</si>
  <si>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</si>
  <si>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</si>
  <si>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</si>
  <si>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</si>
  <si>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</si>
  <si>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</si>
  <si>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</si>
  <si>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</si>
  <si>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</si>
  <si>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</si>
  <si>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</si>
  <si>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</si>
  <si>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</si>
  <si>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</si>
  <si>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</si>
  <si>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</si>
  <si>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</si>
  <si>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</si>
  <si>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</si>
  <si>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</si>
  <si>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</si>
  <si>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</si>
  <si>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</si>
  <si>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</si>
  <si>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</si>
  <si>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</si>
  <si>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</si>
  <si>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</si>
  <si>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</si>
  <si>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</si>
  <si>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</si>
  <si>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</si>
  <si>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</si>
  <si>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</si>
  <si>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</si>
  <si>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</si>
  <si>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</si>
  <si>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</si>
  <si>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</si>
  <si>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</si>
  <si>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</si>
  <si>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</si>
  <si>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</si>
  <si>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</si>
  <si>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</si>
  <si>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</si>
  <si>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</si>
  <si>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</si>
  <si>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</si>
  <si>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</si>
  <si>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</si>
  <si>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</si>
  <si>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</si>
  <si>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</si>
  <si>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</si>
  <si>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</si>
  <si>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</si>
  <si>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</si>
  <si>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</si>
  <si>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</si>
  <si>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</si>
  <si>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</si>
  <si>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</si>
  <si>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</si>
  <si>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</si>
  <si>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</si>
  <si>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</si>
  <si>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</si>
  <si>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</si>
  <si>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</si>
  <si>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</si>
  <si>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</si>
  <si>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</si>
  <si>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</si>
  <si>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</si>
  <si>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</si>
  <si>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</si>
  <si>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</si>
  <si>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</si>
  <si>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</si>
  <si>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</si>
  <si>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</si>
  <si>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</si>
  <si>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</si>
  <si>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</si>
  <si>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</si>
  <si>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</si>
  <si>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</si>
  <si>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</si>
  <si>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</si>
  <si>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</si>
  <si>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</si>
  <si>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</si>
  <si>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</si>
  <si>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</si>
  <si>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</si>
  <si>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</si>
  <si>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</si>
  <si>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</si>
  <si>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</si>
  <si>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</si>
  <si>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</si>
  <si>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</si>
  <si>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</si>
  <si>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</si>
  <si>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</si>
  <si>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</si>
  <si>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</si>
  <si>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</si>
  <si>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</si>
  <si>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</si>
  <si>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</si>
  <si>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</si>
  <si>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</si>
  <si>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</si>
  <si>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</si>
  <si>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</si>
  <si>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</si>
  <si>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</si>
  <si>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</si>
  <si>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</si>
  <si>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神奈川県山北町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</si>
  <si>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</si>
  <si>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</si>
  <si>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</si>
  <si>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</si>
  <si>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</si>
  <si>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</si>
  <si>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</si>
  <si>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</si>
  <si>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</si>
  <si>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</si>
  <si>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</si>
  <si>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</si>
  <si>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</si>
  <si>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</si>
  <si>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</si>
  <si>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</si>
  <si>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</si>
  <si>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</si>
  <si>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</si>
  <si>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</si>
  <si>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</si>
  <si>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</si>
  <si>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</si>
  <si>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</si>
  <si>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</si>
  <si>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</si>
  <si>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</si>
  <si>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</si>
  <si>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</si>
  <si>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</si>
  <si>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</si>
  <si>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</si>
  <si>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</si>
  <si>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</si>
  <si>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</si>
  <si>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</si>
  <si>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</si>
  <si>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</si>
  <si>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</si>
  <si>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</si>
  <si>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</si>
  <si>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</si>
  <si>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</si>
  <si>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</si>
  <si>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</si>
  <si>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</si>
  <si>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</si>
  <si>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</si>
  <si>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</si>
  <si>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</si>
  <si>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</si>
  <si>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</si>
  <si>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</si>
  <si>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</si>
  <si>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</si>
  <si>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</si>
  <si>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</si>
  <si>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</si>
  <si>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</si>
  <si>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</si>
  <si>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</si>
  <si>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</si>
  <si>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</si>
  <si>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</si>
  <si>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</si>
  <si>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</si>
  <si>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</si>
  <si>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</si>
  <si>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</si>
  <si>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</si>
  <si>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</si>
  <si>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</si>
  <si>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</si>
  <si>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</si>
  <si>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</si>
  <si>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</si>
  <si>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</si>
  <si>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</si>
  <si>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</si>
  <si>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</si>
  <si>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</si>
  <si>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</si>
  <si>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</si>
  <si>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</si>
  <si>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</si>
  <si>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</si>
  <si>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</si>
  <si>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</si>
  <si>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</si>
  <si>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</si>
  <si>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</si>
  <si>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</si>
  <si>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</si>
  <si>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</si>
  <si>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</si>
  <si>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</si>
  <si>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</si>
  <si>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</si>
  <si>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</si>
  <si>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</si>
  <si>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</si>
  <si>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</si>
  <si>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</si>
  <si>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</si>
  <si>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</si>
  <si>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</si>
  <si>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</si>
  <si>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</si>
  <si>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</si>
  <si>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</si>
  <si>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</si>
  <si>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</si>
  <si>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</si>
  <si>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</si>
  <si>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</si>
  <si>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</si>
  <si>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</si>
  <si>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</si>
  <si>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</si>
  <si>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</si>
  <si>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</si>
  <si>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</si>
  <si>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</si>
  <si>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</si>
  <si>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</si>
  <si>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</si>
  <si>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</si>
  <si>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</si>
  <si>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</si>
  <si>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</si>
  <si>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</si>
  <si>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</si>
  <si>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</si>
  <si>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</si>
  <si>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</si>
  <si>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</si>
  <si>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</si>
  <si>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</si>
  <si>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</si>
  <si>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</si>
  <si>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</si>
  <si>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</si>
  <si>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</si>
  <si>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</si>
  <si>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</si>
  <si>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</si>
  <si>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</si>
  <si>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</si>
  <si>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</si>
  <si>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</si>
  <si>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</si>
  <si>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</si>
  <si>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</si>
  <si>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</si>
  <si>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</si>
  <si>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</si>
  <si>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</si>
  <si>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</si>
  <si>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</si>
  <si>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</si>
  <si>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</si>
  <si>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</si>
  <si>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</si>
  <si>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</si>
  <si>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</si>
  <si>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</si>
  <si>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</si>
  <si>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</si>
  <si>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</si>
  <si>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</si>
  <si>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</si>
  <si>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</si>
  <si>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</si>
  <si>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</si>
  <si>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</si>
  <si>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</si>
  <si>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</si>
  <si>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2.55</t>
  </si>
  <si>
    <t>水道事業会計</t>
  </si>
  <si>
    <t>一般会計</t>
  </si>
  <si>
    <t>介護保険事業特別会計</t>
  </si>
  <si>
    <t>町設置型浄化槽事業特別会計</t>
  </si>
  <si>
    <t>下水道事業特別会計</t>
  </si>
  <si>
    <t>後期高齢者医療特別会計</t>
  </si>
  <si>
    <t>商品券特別会計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</si>
  <si>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</si>
  <si>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</si>
  <si>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</si>
  <si>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</si>
  <si>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</si>
  <si>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</si>
  <si>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</si>
  <si>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</si>
  <si>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</si>
  <si>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t>
  </si>
  <si>
    <t>山北町土地開発公社</t>
    <rPh sb="0" eb="3">
      <t>ヤマキタマチ</t>
    </rPh>
    <rPh sb="3" eb="5">
      <t>トチ</t>
    </rPh>
    <rPh sb="5" eb="7">
      <t>カイハツ</t>
    </rPh>
    <rPh sb="7" eb="9">
      <t>コウシャ</t>
    </rPh>
    <phoneticPr fontId="10"/>
  </si>
  <si>
    <t>（公財）山北町環境整備公社</t>
    <rPh sb="1" eb="2">
      <t>コウ</t>
    </rPh>
    <rPh sb="2" eb="3">
      <t>ザイ</t>
    </rPh>
    <rPh sb="4" eb="7">
      <t>ヤマキタマチ</t>
    </rPh>
    <rPh sb="7" eb="9">
      <t>カンキョウ</t>
    </rPh>
    <rPh sb="9" eb="11">
      <t>セイビ</t>
    </rPh>
    <rPh sb="11" eb="13">
      <t>コウシャ</t>
    </rPh>
    <phoneticPr fontId="10"/>
  </si>
  <si>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</si>
  <si>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</si>
  <si>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ふるさと創生基金</t>
    <phoneticPr fontId="10"/>
  </si>
  <si>
    <t>つぶらの周辺地域振興基金</t>
    <phoneticPr fontId="10"/>
  </si>
  <si>
    <t>簡易水道事業整備基金</t>
    <phoneticPr fontId="10"/>
  </si>
  <si>
    <t>足柄西部清掃組合</t>
  </si>
  <si>
    <t>南足柄市外五ケ市町組合</t>
  </si>
  <si>
    <t>南足柄市外二ケ町組合</t>
  </si>
  <si>
    <t>南足柄市山北町開成町一部事務組合</t>
  </si>
  <si>
    <t>松田町外三ヶ町組合</t>
  </si>
  <si>
    <t>足柄上衛生組合</t>
  </si>
  <si>
    <t>神奈川県市町村職員退職手当組合</t>
  </si>
  <si>
    <t>神奈川県後期高齢者医療広域連合（一般会計）</t>
  </si>
  <si>
    <t>神奈川県後期高齢者医療広域連合（後期高齢者医療特別会計）</t>
  </si>
  <si>
    <t>神奈川県町村情報システム共同事業組合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</si>
</sst>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125391</c:v>
                </c:pt>
                <c:pt idx="2">
                  <c:v>138402</c:v>
                </c:pt>
                <c:pt idx="3">
                  <c:v>146367</c:v>
                </c:pt>
                <c:pt idx="4">
                  <c:v>165181</c:v>
                </c:pt>
              </c:numCache>
            </c:numRef>
          </c:val>
          <c:smooth val="0"/>
          <c:extLst>
            <c:ext xmlns:c16="http://schemas.microsoft.com/office/drawing/2014/chart" uri="{C3380CC4-5D6E-409C-BE32-E72D297353CC}">
              <c16:uniqueId val="{00000000-645B-45F6-A814-BF87911EAD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50741</c:v>
                </c:pt>
                <c:pt idx="1">
                  <c:v>43181</c:v>
                </c:pt>
                <c:pt idx="2">
                  <c:v>45563</c:v>
                </c:pt>
                <c:pt idx="3">
                  <c:v>66556</c:v>
                </c:pt>
                <c:pt idx="4">
                  <c:v>46000</c:v>
                </c:pt>
              </c:numCache>
            </c:numRef>
          </c:val>
          <c:smooth val="0"/>
          <c:extLst>
            <c:ext xmlns:c16="http://schemas.microsoft.com/office/drawing/2014/chart" uri="{C3380CC4-5D6E-409C-BE32-E72D297353CC}">
              <c16:uniqueId val="{00000001-645B-45F6-A814-BF87911EAD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7.93</c:v>
                </c:pt>
                <c:pt idx="1">
                  <c:v>10.75</c:v>
                </c:pt>
                <c:pt idx="2">
                  <c:v>9.7100000000000009</c:v>
                </c:pt>
                <c:pt idx="3">
                  <c:v>5.88</c:v>
                </c:pt>
                <c:pt idx="4">
                  <c:v>5.78</c:v>
                </c:pt>
              </c:numCache>
            </c:numRef>
          </c:val>
          <c:extLst>
            <c:ext xmlns:c16="http://schemas.microsoft.com/office/drawing/2014/chart" uri="{C3380CC4-5D6E-409C-BE32-E72D297353CC}">
              <c16:uniqueId val="{00000000-DC9C-4476-8E70-75B212E105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19.84</c:v>
                </c:pt>
                <c:pt idx="1">
                  <c:v>21.92</c:v>
                </c:pt>
                <c:pt idx="2">
                  <c:v>23.32</c:v>
                </c:pt>
                <c:pt idx="3">
                  <c:v>25.25</c:v>
                </c:pt>
                <c:pt idx="4">
                  <c:v>25.06</c:v>
                </c:pt>
              </c:numCache>
            </c:numRef>
          </c:val>
          <c:extLst>
            <c:ext xmlns:c16="http://schemas.microsoft.com/office/drawing/2014/chart" uri="{C3380CC4-5D6E-409C-BE32-E72D297353CC}">
              <c16:uniqueId val="{00000001-DC9C-4476-8E70-75B212E105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c:v>
                </c:pt>
                <c:pt idx="1">
                  <c:v>6.24</c:v>
                </c:pt>
                <c:pt idx="2">
                  <c:v>2.4500000000000002</c:v>
                </c:pt>
                <c:pt idx="3">
                  <c:v>-2.5499999999999998</c:v>
                </c:pt>
                <c:pt idx="4">
                  <c:v>7.0000000000000007E-2</c:v>
                </c:pt>
              </c:numCache>
            </c:numRef>
          </c:val>
          <c:smooth val="0"/>
          <c:extLst>
            <c:ext xmlns:c16="http://schemas.microsoft.com/office/drawing/2014/chart" uri="{C3380CC4-5D6E-409C-BE32-E72D297353CC}">
              <c16:uniqueId val="{00000002-DC9C-4476-8E70-75B212E105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A2-47BD-A90F-A39381ACD3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A2-47BD-A90F-A39381ACD313}"/>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0.32</c:v>
                </c:pt>
                <c:pt idx="4">
                  <c:v>#N/A</c:v>
                </c:pt>
                <c:pt idx="5">
                  <c:v>7.0000000000000007E-2</c:v>
                </c:pt>
                <c:pt idx="6">
                  <c:v>#N/A</c:v>
                </c:pt>
                <c:pt idx="7">
                  <c:v>0</c:v>
                </c:pt>
                <c:pt idx="8">
                  <c:v>#N/A</c:v>
                </c:pt>
                <c:pt idx="9">
                  <c:v>0.08</c:v>
                </c:pt>
              </c:numCache>
            </c:numRef>
          </c:val>
          <c:extLst>
            <c:ext xmlns:c16="http://schemas.microsoft.com/office/drawing/2014/chart" uri="{C3380CC4-5D6E-409C-BE32-E72D297353CC}">
              <c16:uniqueId val="{00000002-01A2-47BD-A90F-A39381ACD313}"/>
            </c:ext>
          </c:extLst>
        </c:ser>
        <c:ser>
          <c:idx val="3"/>
          <c:order val="3"/>
          <c:tx>
            <c:strRef>
              <c:f>データシート!$A$30</c:f>
              <c:strCache>
                <c:ptCount val="1"/>
                <c:pt idx="0">
                  <c:v>商品券特別会計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0.1</c:v>
                </c:pt>
                <c:pt idx="8">
                  <c:v>#N/A</c:v>
                </c:pt>
                <c:pt idx="9">
                  <c:v>0.09</c:v>
                </c:pt>
              </c:numCache>
            </c:numRef>
          </c:val>
          <c:extLst>
            <c:ext xmlns:c16="http://schemas.microsoft.com/office/drawing/2014/chart" uri="{C3380CC4-5D6E-409C-BE32-E72D297353CC}">
              <c16:uniqueId val="{00000003-01A2-47BD-A90F-A39381ACD31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0.04</c:v>
                </c:pt>
                <c:pt idx="4">
                  <c:v>#N/A</c:v>
                </c:pt>
                <c:pt idx="5">
                  <c:v>0.06</c:v>
                </c:pt>
                <c:pt idx="6">
                  <c:v>#N/A</c:v>
                </c:pt>
                <c:pt idx="7">
                  <c:v>0.01</c:v>
                </c:pt>
                <c:pt idx="8">
                  <c:v>#N/A</c:v>
                </c:pt>
                <c:pt idx="9">
                  <c:v>0.17</c:v>
                </c:pt>
              </c:numCache>
            </c:numRef>
          </c:val>
          <c:extLst>
            <c:ext xmlns:c16="http://schemas.microsoft.com/office/drawing/2014/chart" uri="{C3380CC4-5D6E-409C-BE32-E72D297353CC}">
              <c16:uniqueId val="{00000004-01A2-47BD-A90F-A39381ACD31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0.13</c:v>
                </c:pt>
                <c:pt idx="4">
                  <c:v>#N/A</c:v>
                </c:pt>
                <c:pt idx="5">
                  <c:v>0.59</c:v>
                </c:pt>
                <c:pt idx="6">
                  <c:v>#N/A</c:v>
                </c:pt>
                <c:pt idx="7">
                  <c:v>0.5</c:v>
                </c:pt>
                <c:pt idx="8">
                  <c:v>#N/A</c:v>
                </c:pt>
                <c:pt idx="9">
                  <c:v>0.2</c:v>
                </c:pt>
              </c:numCache>
            </c:numRef>
          </c:val>
          <c:extLst>
            <c:ext xmlns:c16="http://schemas.microsoft.com/office/drawing/2014/chart" uri="{C3380CC4-5D6E-409C-BE32-E72D297353CC}">
              <c16:uniqueId val="{00000005-01A2-47BD-A90F-A39381ACD313}"/>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0.55000000000000004</c:v>
                </c:pt>
                <c:pt idx="4">
                  <c:v>#N/A</c:v>
                </c:pt>
                <c:pt idx="5">
                  <c:v>0.42</c:v>
                </c:pt>
                <c:pt idx="6">
                  <c:v>#N/A</c:v>
                </c:pt>
                <c:pt idx="7">
                  <c:v>0.35</c:v>
                </c:pt>
                <c:pt idx="8">
                  <c:v>#N/A</c:v>
                </c:pt>
                <c:pt idx="9">
                  <c:v>0.2</c:v>
                </c:pt>
              </c:numCache>
            </c:numRef>
          </c:val>
          <c:extLst>
            <c:ext xmlns:c16="http://schemas.microsoft.com/office/drawing/2014/chart" uri="{C3380CC4-5D6E-409C-BE32-E72D297353CC}">
              <c16:uniqueId val="{00000006-01A2-47BD-A90F-A39381ACD31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0.56000000000000005</c:v>
                </c:pt>
                <c:pt idx="4">
                  <c:v>#N/A</c:v>
                </c:pt>
                <c:pt idx="5">
                  <c:v>1.06</c:v>
                </c:pt>
                <c:pt idx="6">
                  <c:v>#N/A</c:v>
                </c:pt>
                <c:pt idx="7">
                  <c:v>0.67</c:v>
                </c:pt>
                <c:pt idx="8">
                  <c:v>#N/A</c:v>
                </c:pt>
                <c:pt idx="9">
                  <c:v>0.46</c:v>
                </c:pt>
              </c:numCache>
            </c:numRef>
          </c:val>
          <c:extLst>
            <c:ext xmlns:c16="http://schemas.microsoft.com/office/drawing/2014/chart" uri="{C3380CC4-5D6E-409C-BE32-E72D297353CC}">
              <c16:uniqueId val="{00000007-01A2-47BD-A90F-A39381ACD3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7.01</c:v>
                </c:pt>
                <c:pt idx="2">
                  <c:v>#N/A</c:v>
                </c:pt>
                <c:pt idx="3">
                  <c:v>10.130000000000001</c:v>
                </c:pt>
                <c:pt idx="4">
                  <c:v>#N/A</c:v>
                </c:pt>
                <c:pt idx="5">
                  <c:v>9.2100000000000009</c:v>
                </c:pt>
                <c:pt idx="6">
                  <c:v>#N/A</c:v>
                </c:pt>
                <c:pt idx="7">
                  <c:v>5.42</c:v>
                </c:pt>
                <c:pt idx="8">
                  <c:v>#N/A</c:v>
                </c:pt>
                <c:pt idx="9">
                  <c:v>5.47</c:v>
                </c:pt>
              </c:numCache>
            </c:numRef>
          </c:val>
          <c:extLst>
            <c:ext xmlns:c16="http://schemas.microsoft.com/office/drawing/2014/chart" uri="{C3380CC4-5D6E-409C-BE32-E72D297353CC}">
              <c16:uniqueId val="{00000008-01A2-47BD-A90F-A39381ACD3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7.36</c:v>
                </c:pt>
                <c:pt idx="2">
                  <c:v>#N/A</c:v>
                </c:pt>
                <c:pt idx="3">
                  <c:v>7.49</c:v>
                </c:pt>
                <c:pt idx="4">
                  <c:v>#N/A</c:v>
                </c:pt>
                <c:pt idx="5">
                  <c:v>7.12</c:v>
                </c:pt>
                <c:pt idx="6">
                  <c:v>#N/A</c:v>
                </c:pt>
                <c:pt idx="7">
                  <c:v>7.56</c:v>
                </c:pt>
                <c:pt idx="8">
                  <c:v>#N/A</c:v>
                </c:pt>
                <c:pt idx="9">
                  <c:v>7.29</c:v>
                </c:pt>
              </c:numCache>
            </c:numRef>
          </c:val>
          <c:extLst>
            <c:ext xmlns:c16="http://schemas.microsoft.com/office/drawing/2014/chart" uri="{C3380CC4-5D6E-409C-BE32-E72D297353CC}">
              <c16:uniqueId val="{00000009-01A2-47BD-A90F-A39381ACD3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380</c:v>
                </c:pt>
                <c:pt idx="5">
                  <c:v>380</c:v>
                </c:pt>
                <c:pt idx="8">
                  <c:v>385</c:v>
                </c:pt>
                <c:pt idx="11">
                  <c:v>395</c:v>
                </c:pt>
                <c:pt idx="14">
                  <c:v>391</c:v>
                </c:pt>
              </c:numCache>
            </c:numRef>
          </c:val>
          <c:extLst>
            <c:ext xmlns:c16="http://schemas.microsoft.com/office/drawing/2014/chart" uri="{C3380CC4-5D6E-409C-BE32-E72D297353CC}">
              <c16:uniqueId val="{00000000-CC64-48B1-9261-17DD607BC5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64-48B1-9261-17DD607BC5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c:v>
                </c:pt>
                <c:pt idx="3">
                  <c:v>65</c:v>
                </c:pt>
                <c:pt idx="6">
                  <c:v>138</c:v>
                </c:pt>
                <c:pt idx="9">
                  <c:v>324</c:v>
                </c:pt>
                <c:pt idx="12">
                  <c:v>96</c:v>
                </c:pt>
              </c:numCache>
            </c:numRef>
          </c:val>
          <c:extLst>
            <c:ext xmlns:c16="http://schemas.microsoft.com/office/drawing/2014/chart" uri="{C3380CC4-5D6E-409C-BE32-E72D297353CC}">
              <c16:uniqueId val="{00000002-CC64-48B1-9261-17DD607BC5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37</c:v>
                </c:pt>
                <c:pt idx="6">
                  <c:v>14</c:v>
                </c:pt>
                <c:pt idx="9">
                  <c:v>1</c:v>
                </c:pt>
                <c:pt idx="12">
                  <c:v>2</c:v>
                </c:pt>
              </c:numCache>
            </c:numRef>
          </c:val>
          <c:extLst>
            <c:ext xmlns:c16="http://schemas.microsoft.com/office/drawing/2014/chart" uri="{C3380CC4-5D6E-409C-BE32-E72D297353CC}">
              <c16:uniqueId val="{00000003-CC64-48B1-9261-17DD607BC5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106</c:v>
                </c:pt>
                <c:pt idx="6">
                  <c:v>103</c:v>
                </c:pt>
                <c:pt idx="9">
                  <c:v>117</c:v>
                </c:pt>
                <c:pt idx="12">
                  <c:v>155</c:v>
                </c:pt>
              </c:numCache>
            </c:numRef>
          </c:val>
          <c:extLst>
            <c:ext xmlns:c16="http://schemas.microsoft.com/office/drawing/2014/chart" uri="{C3380CC4-5D6E-409C-BE32-E72D297353CC}">
              <c16:uniqueId val="{00000004-CC64-48B1-9261-17DD607BC5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64-48B1-9261-17DD607BC5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64-48B1-9261-17DD607BC5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415</c:v>
                </c:pt>
                <c:pt idx="3">
                  <c:v>432</c:v>
                </c:pt>
                <c:pt idx="6">
                  <c:v>449</c:v>
                </c:pt>
                <c:pt idx="9">
                  <c:v>466</c:v>
                </c:pt>
                <c:pt idx="12">
                  <c:v>455</c:v>
                </c:pt>
              </c:numCache>
            </c:numRef>
          </c:val>
          <c:extLst>
            <c:ext xmlns:c16="http://schemas.microsoft.com/office/drawing/2014/chart" uri="{C3380CC4-5D6E-409C-BE32-E72D297353CC}">
              <c16:uniqueId val="{00000007-CC64-48B1-9261-17DD607BC5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247</c:v>
                </c:pt>
                <c:pt idx="2">
                  <c:v>#N/A</c:v>
                </c:pt>
                <c:pt idx="3">
                  <c:v>#N/A</c:v>
                </c:pt>
                <c:pt idx="4">
                  <c:v>260</c:v>
                </c:pt>
                <c:pt idx="5">
                  <c:v>#N/A</c:v>
                </c:pt>
                <c:pt idx="6">
                  <c:v>#N/A</c:v>
                </c:pt>
                <c:pt idx="7">
                  <c:v>319</c:v>
                </c:pt>
                <c:pt idx="8">
                  <c:v>#N/A</c:v>
                </c:pt>
                <c:pt idx="9">
                  <c:v>#N/A</c:v>
                </c:pt>
                <c:pt idx="10">
                  <c:v>513</c:v>
                </c:pt>
                <c:pt idx="11">
                  <c:v>#N/A</c:v>
                </c:pt>
                <c:pt idx="12">
                  <c:v>#N/A</c:v>
                </c:pt>
                <c:pt idx="13">
                  <c:v>317</c:v>
                </c:pt>
                <c:pt idx="14">
                  <c:v>#N/A</c:v>
                </c:pt>
              </c:numCache>
            </c:numRef>
          </c:val>
          <c:smooth val="0"/>
          <c:extLst>
            <c:ext xmlns:c16="http://schemas.microsoft.com/office/drawing/2014/chart" uri="{C3380CC4-5D6E-409C-BE32-E72D297353CC}">
              <c16:uniqueId val="{00000008-CC64-48B1-9261-17DD607BC5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4734</c:v>
                </c:pt>
                <c:pt idx="5">
                  <c:v>4653</c:v>
                </c:pt>
                <c:pt idx="8">
                  <c:v>4530</c:v>
                </c:pt>
                <c:pt idx="11">
                  <c:v>4263</c:v>
                </c:pt>
                <c:pt idx="14">
                  <c:v>3968</c:v>
                </c:pt>
              </c:numCache>
            </c:numRef>
          </c:val>
          <c:extLst>
            <c:ext xmlns:c16="http://schemas.microsoft.com/office/drawing/2014/chart" uri="{C3380CC4-5D6E-409C-BE32-E72D297353CC}">
              <c16:uniqueId val="{00000000-1540-46C9-AF1F-0911E720F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550</c:v>
                </c:pt>
                <c:pt idx="5">
                  <c:v>517</c:v>
                </c:pt>
                <c:pt idx="8">
                  <c:v>484</c:v>
                </c:pt>
                <c:pt idx="11">
                  <c:v>787</c:v>
                </c:pt>
                <c:pt idx="14">
                  <c:v>752</c:v>
                </c:pt>
              </c:numCache>
            </c:numRef>
          </c:val>
          <c:extLst>
            <c:ext xmlns:c16="http://schemas.microsoft.com/office/drawing/2014/chart" uri="{C3380CC4-5D6E-409C-BE32-E72D297353CC}">
              <c16:uniqueId val="{00000001-1540-46C9-AF1F-0911E720F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1529</c:v>
                </c:pt>
                <c:pt idx="5">
                  <c:v>1793</c:v>
                </c:pt>
                <c:pt idx="8">
                  <c:v>2295</c:v>
                </c:pt>
                <c:pt idx="11">
                  <c:v>2674</c:v>
                </c:pt>
                <c:pt idx="14">
                  <c:v>2790</c:v>
                </c:pt>
              </c:numCache>
            </c:numRef>
          </c:val>
          <c:extLst>
            <c:ext xmlns:c16="http://schemas.microsoft.com/office/drawing/2014/chart" uri="{C3380CC4-5D6E-409C-BE32-E72D297353CC}">
              <c16:uniqueId val="{00000002-1540-46C9-AF1F-0911E720F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0-46C9-AF1F-0911E720F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0-46C9-AF1F-0911E720F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0-46C9-AF1F-0911E720F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1745</c:v>
                </c:pt>
                <c:pt idx="3">
                  <c:v>1698</c:v>
                </c:pt>
                <c:pt idx="6">
                  <c:v>1704</c:v>
                </c:pt>
                <c:pt idx="9">
                  <c:v>1663</c:v>
                </c:pt>
                <c:pt idx="12">
                  <c:v>1645</c:v>
                </c:pt>
              </c:numCache>
            </c:numRef>
          </c:val>
          <c:extLst>
            <c:ext xmlns:c16="http://schemas.microsoft.com/office/drawing/2014/chart" uri="{C3380CC4-5D6E-409C-BE32-E72D297353CC}">
              <c16:uniqueId val="{00000006-1540-46C9-AF1F-0911E720F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c:v>
                </c:pt>
                <c:pt idx="3">
                  <c:v>32</c:v>
                </c:pt>
                <c:pt idx="6">
                  <c:v>19</c:v>
                </c:pt>
                <c:pt idx="9">
                  <c:v>37</c:v>
                </c:pt>
                <c:pt idx="12">
                  <c:v>61</c:v>
                </c:pt>
              </c:numCache>
            </c:numRef>
          </c:val>
          <c:extLst>
            <c:ext xmlns:c16="http://schemas.microsoft.com/office/drawing/2014/chart" uri="{C3380CC4-5D6E-409C-BE32-E72D297353CC}">
              <c16:uniqueId val="{00000007-1540-46C9-AF1F-0911E720F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1193</c:v>
                </c:pt>
                <c:pt idx="3">
                  <c:v>1148</c:v>
                </c:pt>
                <c:pt idx="6">
                  <c:v>1167</c:v>
                </c:pt>
                <c:pt idx="9">
                  <c:v>1146</c:v>
                </c:pt>
                <c:pt idx="12">
                  <c:v>1189</c:v>
                </c:pt>
              </c:numCache>
            </c:numRef>
          </c:val>
          <c:extLst>
            <c:ext xmlns:c16="http://schemas.microsoft.com/office/drawing/2014/chart" uri="{C3380CC4-5D6E-409C-BE32-E72D297353CC}">
              <c16:uniqueId val="{00000008-1540-46C9-AF1F-0911E720F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967</c:v>
                </c:pt>
                <c:pt idx="3">
                  <c:v>915</c:v>
                </c:pt>
                <c:pt idx="6">
                  <c:v>1133</c:v>
                </c:pt>
                <c:pt idx="9">
                  <c:v>1424</c:v>
                </c:pt>
                <c:pt idx="12">
                  <c:v>1335</c:v>
                </c:pt>
              </c:numCache>
            </c:numRef>
          </c:val>
          <c:extLst>
            <c:ext xmlns:c16="http://schemas.microsoft.com/office/drawing/2014/chart" uri="{C3380CC4-5D6E-409C-BE32-E72D297353CC}">
              <c16:uniqueId val="{00000009-1540-46C9-AF1F-0911E720F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4421</c:v>
                </c:pt>
                <c:pt idx="3">
                  <c:v>4295</c:v>
                </c:pt>
                <c:pt idx="6">
                  <c:v>4122</c:v>
                </c:pt>
                <c:pt idx="9">
                  <c:v>3772</c:v>
                </c:pt>
                <c:pt idx="12">
                  <c:v>3442</c:v>
                </c:pt>
              </c:numCache>
            </c:numRef>
          </c:val>
          <c:extLst>
            <c:ext xmlns:c16="http://schemas.microsoft.com/office/drawing/2014/chart" uri="{C3380CC4-5D6E-409C-BE32-E72D297353CC}">
              <c16:uniqueId val="{0000000A-1540-46C9-AF1F-0911E720FF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1571</c:v>
                </c:pt>
                <c:pt idx="2">
                  <c:v>#N/A</c:v>
                </c:pt>
                <c:pt idx="3">
                  <c:v>#N/A</c:v>
                </c:pt>
                <c:pt idx="4">
                  <c:v>1125</c:v>
                </c:pt>
                <c:pt idx="5">
                  <c:v>#N/A</c:v>
                </c:pt>
                <c:pt idx="6">
                  <c:v>#N/A</c:v>
                </c:pt>
                <c:pt idx="7">
                  <c:v>836</c:v>
                </c:pt>
                <c:pt idx="8">
                  <c:v>#N/A</c:v>
                </c:pt>
                <c:pt idx="9">
                  <c:v>#N/A</c:v>
                </c:pt>
                <c:pt idx="10">
                  <c:v>319</c:v>
                </c:pt>
                <c:pt idx="11">
                  <c:v>#N/A</c:v>
                </c:pt>
                <c:pt idx="12">
                  <c:v>#N/A</c:v>
                </c:pt>
                <c:pt idx="13">
                  <c:v>161</c:v>
                </c:pt>
                <c:pt idx="14">
                  <c:v>#N/A</c:v>
                </c:pt>
              </c:numCache>
            </c:numRef>
          </c:val>
          <c:smooth val="0"/>
          <c:extLst>
            <c:ext xmlns:c16="http://schemas.microsoft.com/office/drawing/2014/chart" uri="{C3380CC4-5D6E-409C-BE32-E72D297353CC}">
              <c16:uniqueId val="{0000000B-1540-46C9-AF1F-0911E720FF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866</c:v>
                </c:pt>
                <c:pt idx="1">
                  <c:v>920</c:v>
                </c:pt>
                <c:pt idx="2">
                  <c:v>924</c:v>
                </c:pt>
              </c:numCache>
            </c:numRef>
          </c:val>
          <c:extLst>
            <c:ext xmlns:c16="http://schemas.microsoft.com/office/drawing/2014/chart" uri="{C3380CC4-5D6E-409C-BE32-E72D297353CC}">
              <c16:uniqueId val="{00000000-9F92-48DC-BC48-10F6C6E6DE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9F92-48DC-BC48-10F6C6E6DE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1340</c:v>
                </c:pt>
                <c:pt idx="1">
                  <c:v>1751</c:v>
                </c:pt>
                <c:pt idx="2">
                  <c:v>1814</c:v>
                </c:pt>
              </c:numCache>
            </c:numRef>
          </c:val>
          <c:extLst>
            <c:ext xmlns:c16="http://schemas.microsoft.com/office/drawing/2014/chart" uri="{C3380CC4-5D6E-409C-BE32-E72D297353CC}">
              <c16:uniqueId val="{00000002-9F92-48DC-BC48-10F6C6E6DE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9,435
9,305
224.61
5,814,847
5,597,169
212,919
3,685,623
3,441,973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167217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補助費等の減により昨年度に比べて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ポイント減少した。高率で推移しているため、引き続き、経常経費の抑制に努めていく。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28363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1402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80645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582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80645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0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88688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116222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２年度より、類似団体平均を下回っているが、自団体数値としては引き続き連年増となっている。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69765</xdr:rowOff>
    </xdr:from>
    <xdr:to>
      <xdr:col>23</xdr:col>
      <xdr:colOff>133350</xdr:colOff>
      <xdr:row>82</xdr:row>
      <xdr:rowOff>74561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8665"/>
          <a:ext cx="8382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57674</xdr:rowOff>
    </xdr:from>
    <xdr:to>
      <xdr:col>19</xdr:col>
      <xdr:colOff>133350</xdr:colOff>
      <xdr:row>82</xdr:row>
      <xdr:rowOff>69765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6574"/>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39719</xdr:rowOff>
    </xdr:from>
    <xdr:to>
      <xdr:col>15</xdr:col>
      <xdr:colOff>82550</xdr:colOff>
      <xdr:row>82</xdr:row>
      <xdr:rowOff>57674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8619"/>
          <a:ext cx="889000" cy="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25546</xdr:rowOff>
    </xdr:from>
    <xdr:to>
      <xdr:col>11</xdr:col>
      <xdr:colOff>31750</xdr:colOff>
      <xdr:row>82</xdr:row>
      <xdr:rowOff>39719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444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113709</xdr:rowOff>
    </xdr:from>
    <xdr:to>
      <xdr:col>7</xdr:col>
      <xdr:colOff>31750</xdr:colOff>
      <xdr:row>82</xdr:row>
      <xdr:rowOff>43859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54036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23761</xdr:rowOff>
    </xdr:from>
    <xdr:to>
      <xdr:col>23</xdr:col>
      <xdr:colOff>184150</xdr:colOff>
      <xdr:row>82</xdr:row>
      <xdr:rowOff>125361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40288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18965</xdr:rowOff>
    </xdr:from>
    <xdr:to>
      <xdr:col>19</xdr:col>
      <xdr:colOff>184150</xdr:colOff>
      <xdr:row>82</xdr:row>
      <xdr:rowOff>120565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130742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6874</xdr:rowOff>
    </xdr:from>
    <xdr:to>
      <xdr:col>15</xdr:col>
      <xdr:colOff>133350</xdr:colOff>
      <xdr:row>82</xdr:row>
      <xdr:rowOff>108474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118651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160369</xdr:rowOff>
    </xdr:from>
    <xdr:to>
      <xdr:col>11</xdr:col>
      <xdr:colOff>82550</xdr:colOff>
      <xdr:row>82</xdr:row>
      <xdr:rowOff>90519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100696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146196</xdr:rowOff>
    </xdr:from>
    <xdr:to>
      <xdr:col>7</xdr:col>
      <xdr:colOff>31750</xdr:colOff>
      <xdr:row>82</xdr:row>
      <xdr:rowOff>76346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61123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過去５年を通じて類似団体平均を上回っている。平成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年度に職員給の減額を行い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年度以降は、職員構成の変動などにより、再度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を上回っている状況が続いているため、類似団体平均に近づくよう努めていく。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88</xdr:row>
      <xdr:rowOff>24130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9577"/>
          <a:ext cx="0" cy="1142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1173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29650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3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144780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680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144780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680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795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117687</xdr:rowOff>
    </xdr:from>
    <xdr:to>
      <xdr:col>68</xdr:col>
      <xdr:colOff>203200</xdr:colOff>
      <xdr:row>86</xdr:row>
      <xdr:rowOff>47837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40657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112607</xdr:rowOff>
    </xdr:from>
    <xdr:to>
      <xdr:col>64</xdr:col>
      <xdr:colOff>152400</xdr:colOff>
      <xdr:row>88</xdr:row>
      <xdr:rowOff>42757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27534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類似団体平均を上回っている状況が続いていたが、令和２年度より類似団体平均を下回っている。</a:t>
          </a:r>
          <a:endParaRPr lang="ja-JP" altLang="ja-JP" sz="1400">
            <a:effectLst/>
          </a:endParaRPr>
        </a:p>
        <a:p>
          <a:r>
            <a:rPr kumimoji="1" lang="ja-JP" altLang="ja-JP" sz="1100">
              <a:solidFill>
                <a:schemeClr val="dk1"/>
              </a:solidFill>
              <a:effectLst/>
              <a:latin typeface="+mn-lt"/>
              <a:ea typeface="+mn-ea"/>
              <a:cs typeface="+mn-cs"/>
            </a:rPr>
            <a:t>自団体数値としては引き続き</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人台であるが、当町は、県内でも山間部に位置しているため、行政面においては、支所や教育等施設が点在しており、一定程度の職員配置が避けられないことが主な要因である。これまで、第８次行政改革大綱に基づき事務事業の再編や民間委託の推進に取り組むなど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58928</xdr:rowOff>
    </xdr:from>
    <xdr:to>
      <xdr:col>81</xdr:col>
      <xdr:colOff>44450</xdr:colOff>
      <xdr:row>62</xdr:row>
      <xdr:rowOff>83862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88828"/>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43645</xdr:rowOff>
    </xdr:from>
    <xdr:to>
      <xdr:col>77</xdr:col>
      <xdr:colOff>44450</xdr:colOff>
      <xdr:row>62</xdr:row>
      <xdr:rowOff>58928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735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43645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5424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41232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5424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42816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33062</xdr:rowOff>
    </xdr:from>
    <xdr:to>
      <xdr:col>81</xdr:col>
      <xdr:colOff>95250</xdr:colOff>
      <xdr:row>62</xdr:row>
      <xdr:rowOff>134662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49589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8128</xdr:rowOff>
    </xdr:from>
    <xdr:to>
      <xdr:col>77</xdr:col>
      <xdr:colOff>95250</xdr:colOff>
      <xdr:row>62</xdr:row>
      <xdr:rowOff>109728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164295</xdr:rowOff>
    </xdr:from>
    <xdr:to>
      <xdr:col>73</xdr:col>
      <xdr:colOff>44450</xdr:colOff>
      <xdr:row>62</xdr:row>
      <xdr:rowOff>94445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104622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85319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161882</xdr:rowOff>
    </xdr:from>
    <xdr:to>
      <xdr:col>64</xdr:col>
      <xdr:colOff>152400</xdr:colOff>
      <xdr:row>62</xdr:row>
      <xdr:rowOff>92032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76809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0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年度は公債費に準じる債務負担額のうち、</a:t>
          </a:r>
          <a:r>
            <a:rPr kumimoji="1" lang="ja-JP" altLang="en-US" sz="1100">
              <a:solidFill>
                <a:schemeClr val="dk1"/>
              </a:solidFill>
              <a:effectLst/>
              <a:latin typeface="+mn-lt"/>
              <a:ea typeface="+mn-ea"/>
              <a:cs typeface="+mn-cs"/>
            </a:rPr>
            <a:t>洒水の滝遊歩道購入</a:t>
          </a:r>
          <a:r>
            <a:rPr kumimoji="1" lang="ja-JP" altLang="ja-JP" sz="1100">
              <a:solidFill>
                <a:schemeClr val="dk1"/>
              </a:solidFill>
              <a:effectLst/>
              <a:latin typeface="+mn-lt"/>
              <a:ea typeface="+mn-ea"/>
              <a:cs typeface="+mn-cs"/>
            </a:rPr>
            <a:t>に係る支払いが開始したため、数値が増加した。また、平成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年度以降標準財政規模の縮小により増加傾向にあり、税収も減収傾向であるため当面は比率の下降が見込めない。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8382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421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104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165608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年度については、過去の</a:t>
          </a:r>
          <a:r>
            <a:rPr kumimoji="1" lang="ja-JP" altLang="en-US" sz="1100">
              <a:solidFill>
                <a:schemeClr val="dk1"/>
              </a:solidFill>
              <a:effectLst/>
              <a:latin typeface="+mn-lt"/>
              <a:ea typeface="+mn-ea"/>
              <a:cs typeface="+mn-cs"/>
            </a:rPr>
            <a:t>健康福祉センター建設事業</a:t>
          </a:r>
          <a:r>
            <a:rPr kumimoji="1" lang="ja-JP" altLang="ja-JP" sz="1100">
              <a:solidFill>
                <a:schemeClr val="dk1"/>
              </a:solidFill>
              <a:effectLst/>
              <a:latin typeface="+mn-lt"/>
              <a:ea typeface="+mn-ea"/>
              <a:cs typeface="+mn-cs"/>
            </a:rPr>
            <a:t>債の償還完了や、充当可能特定財源の増（</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の増）に伴い、数値が大きく減少した</a:t>
          </a:r>
          <a:r>
            <a:rPr kumimoji="1" lang="ja-JP" altLang="en-US" sz="1100">
              <a:solidFill>
                <a:schemeClr val="dk1"/>
              </a:solidFill>
              <a:effectLst/>
              <a:latin typeface="+mn-lt"/>
              <a:ea typeface="+mn-ea"/>
              <a:cs typeface="+mn-cs"/>
            </a:rPr>
            <a:t>が、過去を通じて類似団体平均より高値である。</a:t>
          </a:r>
          <a:r>
            <a:rPr kumimoji="1" lang="ja-JP" altLang="ja-JP" sz="1100">
              <a:solidFill>
                <a:schemeClr val="dk1"/>
              </a:solidFill>
              <a:effectLst/>
              <a:latin typeface="+mn-lt"/>
              <a:ea typeface="+mn-ea"/>
              <a:cs typeface="+mn-cs"/>
            </a:rPr>
            <a:t>今後は、土地開発公社からの土地の買い戻しの進捗や下水道事業の地方債の償還が進み、地方債の現在高が減少していくことに加え、新規発行債を抑制することで類似団体内平均値に近づく努力をしていく。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167096</xdr:rowOff>
    </xdr:from>
    <xdr:to>
      <xdr:col>81</xdr:col>
      <xdr:colOff>44450</xdr:colOff>
      <xdr:row>14</xdr:row>
      <xdr:rowOff>81824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39594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81824</xdr:rowOff>
    </xdr:from>
    <xdr:to>
      <xdr:col>77</xdr:col>
      <xdr:colOff>44450</xdr:colOff>
      <xdr:row>16</xdr:row>
      <xdr:rowOff>907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82124"/>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17</xdr:row>
      <xdr:rowOff>22497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4410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22497</xdr:rowOff>
    </xdr:from>
    <xdr:to>
      <xdr:col>68</xdr:col>
      <xdr:colOff>152400</xdr:colOff>
      <xdr:row>18</xdr:row>
      <xdr:rowOff>150949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37147"/>
          <a:ext cx="889000" cy="2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86995</xdr:rowOff>
    </xdr:from>
    <xdr:to>
      <xdr:col>64</xdr:col>
      <xdr:colOff>152400</xdr:colOff>
      <xdr:row>14</xdr:row>
      <xdr:rowOff>17145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27322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116296</xdr:rowOff>
    </xdr:from>
    <xdr:to>
      <xdr:col>81</xdr:col>
      <xdr:colOff>95250</xdr:colOff>
      <xdr:row>14</xdr:row>
      <xdr:rowOff>46446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88373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31024</xdr:rowOff>
    </xdr:from>
    <xdr:to>
      <xdr:col>77</xdr:col>
      <xdr:colOff>95250</xdr:colOff>
      <xdr:row>14</xdr:row>
      <xdr:rowOff>132624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117401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1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143147</xdr:rowOff>
    </xdr:from>
    <xdr:to>
      <xdr:col>68</xdr:col>
      <xdr:colOff>203200</xdr:colOff>
      <xdr:row>17</xdr:row>
      <xdr:rowOff>73297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58074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100149</xdr:rowOff>
    </xdr:from>
    <xdr:to>
      <xdr:col>64</xdr:col>
      <xdr:colOff>152400</xdr:colOff>
      <xdr:row>19</xdr:row>
      <xdr:rowOff>30299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7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9,435
9,305
224.61
5,814,847
5,597,169
212,919
3,685,623
3,441,973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4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46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92710</xdr:rowOff>
    </xdr:from>
    <xdr:to>
      <xdr:col>11</xdr:col>
      <xdr:colOff>9525</xdr:colOff>
      <xdr:row>41</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22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41910</xdr:rowOff>
    </xdr:from>
    <xdr:to>
      <xdr:col>11</xdr:col>
      <xdr:colOff>60325</xdr:colOff>
      <xdr:row>41</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自団体の数値が低下し類似団体平均が増加したため、平均を下回った。今後も、民間委託などの増加は避けられないものの、その他の経費を抑制するよう努めていく。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0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4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2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6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下回っており、増減はあるものの、同程度で推移している。これは、障害者自立支援制度が安定してきたためであると考えられる。今後は、高齢化の進行などにより増加していく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令和元年度において類似団体平均を超えた。</a:t>
          </a:r>
          <a:endParaRPr lang="ja-JP" altLang="ja-JP" sz="1400">
            <a:effectLst/>
          </a:endParaRPr>
        </a:p>
        <a:p>
          <a:r>
            <a:rPr kumimoji="1" lang="ja-JP" altLang="ja-JP" sz="1100">
              <a:solidFill>
                <a:schemeClr val="dk1"/>
              </a:solidFill>
              <a:effectLst/>
              <a:latin typeface="+mn-lt"/>
              <a:ea typeface="+mn-ea"/>
              <a:cs typeface="+mn-cs"/>
            </a:rPr>
            <a:t>その他の主なものは繰出金であり、これまでに整備してきた下水道施設の維持管理経費として、公営企業会計への繰出金が必要となっている。下水道事業については平成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年度に料金の値上げを実施したが、令和元年度は大口利用者の排水量が減ったため、繰出金が増となり、令和４年度も同水準となった。税収を主な財源とする普通会計の負担額が増えないよう注視していく。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4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補助費等の主なものは、一部事務組合等への負担金である。平成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年度に足柄西部清掃組合債の元金償還が始まったため、同年度以降については増加傾向にあったが、平成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年度以降は、消防広域運営負担金の減により全体では減少した。</a:t>
          </a:r>
          <a:endParaRPr lang="ja-JP" altLang="ja-JP" sz="1400">
            <a:effectLst/>
          </a:endParaRPr>
        </a:p>
        <a:p>
          <a:r>
            <a:rPr kumimoji="1" lang="ja-JP" altLang="ja-JP" sz="1100">
              <a:solidFill>
                <a:schemeClr val="dk1"/>
              </a:solidFill>
              <a:effectLst/>
              <a:latin typeface="+mn-lt"/>
              <a:ea typeface="+mn-ea"/>
              <a:cs typeface="+mn-cs"/>
            </a:rPr>
            <a:t>今後は同組合の新発債の状況などにより変動が見込まれる。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391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過去５年間を通じて類似団体平均を下回っている。臨時財政対策債の元金償還が順次開始されるため、今後も比率の下降は見込めない。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81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6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130810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過去５年間を通じて類似団体平均を上回っている。</a:t>
          </a:r>
          <a:endParaRPr lang="ja-JP" altLang="ja-JP" sz="1400">
            <a:effectLst/>
          </a:endParaRPr>
        </a:p>
        <a:p>
          <a:r>
            <a:rPr kumimoji="1" lang="ja-JP" altLang="ja-JP" sz="1100">
              <a:solidFill>
                <a:schemeClr val="dk1"/>
              </a:solidFill>
              <a:effectLst/>
              <a:latin typeface="+mn-lt"/>
              <a:ea typeface="+mn-ea"/>
              <a:cs typeface="+mn-cs"/>
            </a:rPr>
            <a:t>「人件費」を除く多くの経費については類似団体平均を上回っていないが、「人件費」の類似団体平均を上回る幅がそれ以上であるためである。「公債費以外」として好転させるために、「人件費」の分析欄のとおり見直しを図り、類似団体平均を下回ることを目標と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896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20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78</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84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111761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81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109238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158766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146705</xdr:rowOff>
    </xdr:from>
    <xdr:to>
      <xdr:col>29</xdr:col>
      <xdr:colOff>127000</xdr:colOff>
      <xdr:row>19</xdr:row>
      <xdr:rowOff>5522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0430"/>
          <a:ext cx="6477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5522</xdr:rowOff>
    </xdr:from>
    <xdr:to>
      <xdr:col>26</xdr:col>
      <xdr:colOff>50800</xdr:colOff>
      <xdr:row>19</xdr:row>
      <xdr:rowOff>20868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0697"/>
          <a:ext cx="698500" cy="1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20868</xdr:rowOff>
    </xdr:from>
    <xdr:to>
      <xdr:col>22</xdr:col>
      <xdr:colOff>114300</xdr:colOff>
      <xdr:row>19</xdr:row>
      <xdr:rowOff>49192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6043"/>
          <a:ext cx="698500" cy="2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49192</xdr:rowOff>
    </xdr:from>
    <xdr:to>
      <xdr:col>18</xdr:col>
      <xdr:colOff>177800</xdr:colOff>
      <xdr:row>19</xdr:row>
      <xdr:rowOff>56180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4367"/>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82609</xdr:rowOff>
    </xdr:from>
    <xdr:to>
      <xdr:col>15</xdr:col>
      <xdr:colOff>101600</xdr:colOff>
      <xdr:row>20</xdr:row>
      <xdr:rowOff>12759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77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168986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7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95905</xdr:rowOff>
    </xdr:from>
    <xdr:to>
      <xdr:col>29</xdr:col>
      <xdr:colOff>177800</xdr:colOff>
      <xdr:row>19</xdr:row>
      <xdr:rowOff>26055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9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67982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126172</xdr:rowOff>
    </xdr:from>
    <xdr:to>
      <xdr:col>26</xdr:col>
      <xdr:colOff>101600</xdr:colOff>
      <xdr:row>19</xdr:row>
      <xdr:rowOff>56322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41099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141518</xdr:rowOff>
    </xdr:from>
    <xdr:to>
      <xdr:col>22</xdr:col>
      <xdr:colOff>165100</xdr:colOff>
      <xdr:row>19</xdr:row>
      <xdr:rowOff>71668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56445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169842</xdr:rowOff>
    </xdr:from>
    <xdr:to>
      <xdr:col>19</xdr:col>
      <xdr:colOff>38100</xdr:colOff>
      <xdr:row>19</xdr:row>
      <xdr:rowOff>99992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5380</xdr:rowOff>
    </xdr:from>
    <xdr:to>
      <xdr:col>15</xdr:col>
      <xdr:colOff>101600</xdr:colOff>
      <xdr:row>19</xdr:row>
      <xdr:rowOff>106980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117157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124730</xdr:rowOff>
    </xdr:from>
    <xdr:to>
      <xdr:col>29</xdr:col>
      <xdr:colOff>127000</xdr:colOff>
      <xdr:row>36</xdr:row>
      <xdr:rowOff>107716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35080"/>
          <a:ext cx="647700" cy="325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124730</xdr:rowOff>
    </xdr:from>
    <xdr:to>
      <xdr:col>26</xdr:col>
      <xdr:colOff>50800</xdr:colOff>
      <xdr:row>36</xdr:row>
      <xdr:rowOff>124926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35080"/>
          <a:ext cx="698500" cy="34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124926</xdr:rowOff>
    </xdr:from>
    <xdr:to>
      <xdr:col>22</xdr:col>
      <xdr:colOff>114300</xdr:colOff>
      <xdr:row>37</xdr:row>
      <xdr:rowOff>58747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8176"/>
          <a:ext cx="698500" cy="10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58747</xdr:rowOff>
    </xdr:from>
    <xdr:to>
      <xdr:col>18</xdr:col>
      <xdr:colOff>177800</xdr:colOff>
      <xdr:row>37</xdr:row>
      <xdr:rowOff>87306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83447"/>
          <a:ext cx="6985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72918</xdr:rowOff>
    </xdr:from>
    <xdr:to>
      <xdr:col>15</xdr:col>
      <xdr:colOff>101600</xdr:colOff>
      <xdr:row>37</xdr:row>
      <xdr:rowOff>174518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159295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8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56916</xdr:rowOff>
    </xdr:from>
    <xdr:to>
      <xdr:col>29</xdr:col>
      <xdr:colOff>177800</xdr:colOff>
      <xdr:row>36</xdr:row>
      <xdr:rowOff>158516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28993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73930</xdr:rowOff>
    </xdr:from>
    <xdr:to>
      <xdr:col>26</xdr:col>
      <xdr:colOff>101600</xdr:colOff>
      <xdr:row>35</xdr:row>
      <xdr:rowOff>175530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8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185707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5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74126</xdr:rowOff>
    </xdr:from>
    <xdr:to>
      <xdr:col>22</xdr:col>
      <xdr:colOff>165100</xdr:colOff>
      <xdr:row>37</xdr:row>
      <xdr:rowOff>4276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185903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7947</xdr:rowOff>
    </xdr:from>
    <xdr:to>
      <xdr:col>19</xdr:col>
      <xdr:colOff>38100</xdr:colOff>
      <xdr:row>37</xdr:row>
      <xdr:rowOff>109547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1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36506</xdr:rowOff>
    </xdr:from>
    <xdr:to>
      <xdr:col>15</xdr:col>
      <xdr:colOff>101600</xdr:colOff>
      <xdr:row>37</xdr:row>
      <xdr:rowOff>138106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319733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3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9,435
9,305
224.61
5,814,847
5,597,169
212,919
3,685,623
3,441,973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65466</xdr:rowOff>
    </xdr:from>
    <xdr:to>
      <xdr:col>24</xdr:col>
      <xdr:colOff>63500</xdr:colOff>
      <xdr:row>35</xdr:row>
      <xdr:rowOff>77765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6216"/>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77765</xdr:rowOff>
    </xdr:from>
    <xdr:to>
      <xdr:col>19</xdr:col>
      <xdr:colOff>177800</xdr:colOff>
      <xdr:row>35</xdr:row>
      <xdr:rowOff>89065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8515"/>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89065</xdr:rowOff>
    </xdr:from>
    <xdr:to>
      <xdr:col>15</xdr:col>
      <xdr:colOff>50800</xdr:colOff>
      <xdr:row>35</xdr:row>
      <xdr:rowOff>120475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9815"/>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120475</xdr:rowOff>
    </xdr:from>
    <xdr:to>
      <xdr:col>10</xdr:col>
      <xdr:colOff>114300</xdr:colOff>
      <xdr:row>36</xdr:row>
      <xdr:rowOff>24234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122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14666</xdr:rowOff>
    </xdr:from>
    <xdr:to>
      <xdr:col>24</xdr:col>
      <xdr:colOff>114300</xdr:colOff>
      <xdr:row>35</xdr:row>
      <xdr:rowOff>116266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164543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26965</xdr:rowOff>
    </xdr:from>
    <xdr:to>
      <xdr:col>20</xdr:col>
      <xdr:colOff>38100</xdr:colOff>
      <xdr:row>35</xdr:row>
      <xdr:rowOff>128565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119692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2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38265</xdr:rowOff>
    </xdr:from>
    <xdr:to>
      <xdr:col>15</xdr:col>
      <xdr:colOff>101600</xdr:colOff>
      <xdr:row>35</xdr:row>
      <xdr:rowOff>139865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130992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69675</xdr:rowOff>
    </xdr:from>
    <xdr:to>
      <xdr:col>10</xdr:col>
      <xdr:colOff>165100</xdr:colOff>
      <xdr:row>35</xdr:row>
      <xdr:rowOff>171275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162402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144884</xdr:rowOff>
    </xdr:from>
    <xdr:to>
      <xdr:col>6</xdr:col>
      <xdr:colOff>38100</xdr:colOff>
      <xdr:row>36</xdr:row>
      <xdr:rowOff>75034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91561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80986</xdr:rowOff>
    </xdr:from>
    <xdr:to>
      <xdr:col>24</xdr:col>
      <xdr:colOff>63500</xdr:colOff>
      <xdr:row>58</xdr:row>
      <xdr:rowOff>82050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5086"/>
          <a:ext cx="8382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82050</xdr:rowOff>
    </xdr:from>
    <xdr:to>
      <xdr:col>19</xdr:col>
      <xdr:colOff>177800</xdr:colOff>
      <xdr:row>58</xdr:row>
      <xdr:rowOff>93650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6150"/>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93650</xdr:rowOff>
    </xdr:from>
    <xdr:to>
      <xdr:col>15</xdr:col>
      <xdr:colOff>50800</xdr:colOff>
      <xdr:row>58</xdr:row>
      <xdr:rowOff>109003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37750"/>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109003</xdr:rowOff>
    </xdr:from>
    <xdr:to>
      <xdr:col>10</xdr:col>
      <xdr:colOff>114300</xdr:colOff>
      <xdr:row>58</xdr:row>
      <xdr:rowOff>109100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3103"/>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61933</xdr:rowOff>
    </xdr:from>
    <xdr:to>
      <xdr:col>6</xdr:col>
      <xdr:colOff>38100</xdr:colOff>
      <xdr:row>58</xdr:row>
      <xdr:rowOff>163533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154660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30186</xdr:rowOff>
    </xdr:from>
    <xdr:to>
      <xdr:col>24</xdr:col>
      <xdr:colOff>114300</xdr:colOff>
      <xdr:row>58</xdr:row>
      <xdr:rowOff>131786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31250</xdr:rowOff>
    </xdr:from>
    <xdr:to>
      <xdr:col>20</xdr:col>
      <xdr:colOff>38100</xdr:colOff>
      <xdr:row>58</xdr:row>
      <xdr:rowOff>132850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6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42850</xdr:rowOff>
    </xdr:from>
    <xdr:to>
      <xdr:col>15</xdr:col>
      <xdr:colOff>101600</xdr:colOff>
      <xdr:row>58</xdr:row>
      <xdr:rowOff>144450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135577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58203</xdr:rowOff>
    </xdr:from>
    <xdr:to>
      <xdr:col>10</xdr:col>
      <xdr:colOff>165100</xdr:colOff>
      <xdr:row>58</xdr:row>
      <xdr:rowOff>159803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58300</xdr:rowOff>
    </xdr:from>
    <xdr:to>
      <xdr:col>6</xdr:col>
      <xdr:colOff>38100</xdr:colOff>
      <xdr:row>58</xdr:row>
      <xdr:rowOff>159900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4977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114630</xdr:rowOff>
    </xdr:from>
    <xdr:to>
      <xdr:col>24</xdr:col>
      <xdr:colOff>63500</xdr:colOff>
      <xdr:row>78</xdr:row>
      <xdr:rowOff>131338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7730"/>
          <a:ext cx="8382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114630</xdr:rowOff>
    </xdr:from>
    <xdr:to>
      <xdr:col>19</xdr:col>
      <xdr:colOff>177800</xdr:colOff>
      <xdr:row>78</xdr:row>
      <xdr:rowOff>134995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7730"/>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134995</xdr:rowOff>
    </xdr:from>
    <xdr:to>
      <xdr:col>15</xdr:col>
      <xdr:colOff>50800</xdr:colOff>
      <xdr:row>78</xdr:row>
      <xdr:rowOff>148806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8095"/>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146462</xdr:rowOff>
    </xdr:from>
    <xdr:to>
      <xdr:col>10</xdr:col>
      <xdr:colOff>114300</xdr:colOff>
      <xdr:row>78</xdr:row>
      <xdr:rowOff>148806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956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65069</xdr:rowOff>
    </xdr:from>
    <xdr:to>
      <xdr:col>6</xdr:col>
      <xdr:colOff>38100</xdr:colOff>
      <xdr:row>78</xdr:row>
      <xdr:rowOff>166669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80538</xdr:rowOff>
    </xdr:from>
    <xdr:to>
      <xdr:col>24</xdr:col>
      <xdr:colOff>114300</xdr:colOff>
      <xdr:row>79</xdr:row>
      <xdr:rowOff>10688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166915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63830</xdr:rowOff>
    </xdr:from>
    <xdr:to>
      <xdr:col>20</xdr:col>
      <xdr:colOff>38100</xdr:colOff>
      <xdr:row>78</xdr:row>
      <xdr:rowOff>165430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156557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84195</xdr:rowOff>
    </xdr:from>
    <xdr:to>
      <xdr:col>15</xdr:col>
      <xdr:colOff>101600</xdr:colOff>
      <xdr:row>79</xdr:row>
      <xdr:rowOff>14345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98006</xdr:rowOff>
    </xdr:from>
    <xdr:to>
      <xdr:col>10</xdr:col>
      <xdr:colOff>165100</xdr:colOff>
      <xdr:row>79</xdr:row>
      <xdr:rowOff>28156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95662</xdr:rowOff>
    </xdr:from>
    <xdr:to>
      <xdr:col>6</xdr:col>
      <xdr:colOff>38100</xdr:colOff>
      <xdr:row>79</xdr:row>
      <xdr:rowOff>25812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16939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69785</xdr:rowOff>
    </xdr:from>
    <xdr:to>
      <xdr:col>24</xdr:col>
      <xdr:colOff>63500</xdr:colOff>
      <xdr:row>98</xdr:row>
      <xdr:rowOff>71303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1885"/>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156187</xdr:rowOff>
    </xdr:from>
    <xdr:to>
      <xdr:col>19</xdr:col>
      <xdr:colOff>177800</xdr:colOff>
      <xdr:row>98</xdr:row>
      <xdr:rowOff>71303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86837"/>
          <a:ext cx="889000" cy="8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156187</xdr:rowOff>
    </xdr:from>
    <xdr:to>
      <xdr:col>15</xdr:col>
      <xdr:colOff>50800</xdr:colOff>
      <xdr:row>99</xdr:row>
      <xdr:rowOff>4744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6837"/>
          <a:ext cx="889000" cy="19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4744</xdr:rowOff>
    </xdr:from>
    <xdr:to>
      <xdr:col>10</xdr:col>
      <xdr:colOff>114300</xdr:colOff>
      <xdr:row>99</xdr:row>
      <xdr:rowOff>5356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78294"/>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34328</xdr:rowOff>
    </xdr:from>
    <xdr:to>
      <xdr:col>6</xdr:col>
      <xdr:colOff>38100</xdr:colOff>
      <xdr:row>97</xdr:row>
      <xdr:rowOff>135928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152455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18985</xdr:rowOff>
    </xdr:from>
    <xdr:to>
      <xdr:col>24</xdr:col>
      <xdr:colOff>114300</xdr:colOff>
      <xdr:row>98</xdr:row>
      <xdr:rowOff>120585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168862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20503</xdr:rowOff>
    </xdr:from>
    <xdr:to>
      <xdr:col>20</xdr:col>
      <xdr:colOff>38100</xdr:colOff>
      <xdr:row>98</xdr:row>
      <xdr:rowOff>122103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113230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105387</xdr:rowOff>
    </xdr:from>
    <xdr:to>
      <xdr:col>15</xdr:col>
      <xdr:colOff>101600</xdr:colOff>
      <xdr:row>98</xdr:row>
      <xdr:rowOff>35537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26664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125394</xdr:rowOff>
    </xdr:from>
    <xdr:to>
      <xdr:col>10</xdr:col>
      <xdr:colOff>165100</xdr:colOff>
      <xdr:row>99</xdr:row>
      <xdr:rowOff>55544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46671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126006</xdr:rowOff>
    </xdr:from>
    <xdr:to>
      <xdr:col>6</xdr:col>
      <xdr:colOff>38100</xdr:colOff>
      <xdr:row>99</xdr:row>
      <xdr:rowOff>56156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47283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54481</xdr:rowOff>
    </xdr:from>
    <xdr:to>
      <xdr:col>55</xdr:col>
      <xdr:colOff>0</xdr:colOff>
      <xdr:row>37</xdr:row>
      <xdr:rowOff>167818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8131"/>
          <a:ext cx="838200" cy="1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54481</xdr:rowOff>
    </xdr:from>
    <xdr:to>
      <xdr:col>50</xdr:col>
      <xdr:colOff>114300</xdr:colOff>
      <xdr:row>37</xdr:row>
      <xdr:rowOff>97625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8131"/>
          <a:ext cx="8890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80894</xdr:rowOff>
    </xdr:from>
    <xdr:to>
      <xdr:col>45</xdr:col>
      <xdr:colOff>177800</xdr:colOff>
      <xdr:row>37</xdr:row>
      <xdr:rowOff>97625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1644"/>
          <a:ext cx="889000" cy="3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80894</xdr:rowOff>
    </xdr:from>
    <xdr:to>
      <xdr:col>41</xdr:col>
      <xdr:colOff>50800</xdr:colOff>
      <xdr:row>37</xdr:row>
      <xdr:rowOff>157230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1644"/>
          <a:ext cx="889000" cy="4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102979</xdr:rowOff>
    </xdr:from>
    <xdr:to>
      <xdr:col>36</xdr:col>
      <xdr:colOff>165100</xdr:colOff>
      <xdr:row>38</xdr:row>
      <xdr:rowOff>33128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6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49656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117018</xdr:rowOff>
    </xdr:from>
    <xdr:to>
      <xdr:col>55</xdr:col>
      <xdr:colOff>50800</xdr:colOff>
      <xdr:row>38</xdr:row>
      <xdr:rowOff>47168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31945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3681</xdr:rowOff>
    </xdr:from>
    <xdr:to>
      <xdr:col>50</xdr:col>
      <xdr:colOff>165100</xdr:colOff>
      <xdr:row>37</xdr:row>
      <xdr:rowOff>105281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96408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46825</xdr:rowOff>
    </xdr:from>
    <xdr:to>
      <xdr:col>46</xdr:col>
      <xdr:colOff>38100</xdr:colOff>
      <xdr:row>37</xdr:row>
      <xdr:rowOff>148425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139551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30094</xdr:rowOff>
    </xdr:from>
    <xdr:to>
      <xdr:col>41</xdr:col>
      <xdr:colOff>101600</xdr:colOff>
      <xdr:row>35</xdr:row>
      <xdr:rowOff>131694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122821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106430</xdr:rowOff>
    </xdr:from>
    <xdr:to>
      <xdr:col>36</xdr:col>
      <xdr:colOff>165100</xdr:colOff>
      <xdr:row>38</xdr:row>
      <xdr:rowOff>36581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00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27708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109271</xdr:rowOff>
    </xdr:from>
    <xdr:to>
      <xdr:col>55</xdr:col>
      <xdr:colOff>0</xdr:colOff>
      <xdr:row>58</xdr:row>
      <xdr:rowOff>118669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3371"/>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109271</xdr:rowOff>
    </xdr:from>
    <xdr:to>
      <xdr:col>50</xdr:col>
      <xdr:colOff>114300</xdr:colOff>
      <xdr:row>58</xdr:row>
      <xdr:rowOff>118869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3371"/>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118869</xdr:rowOff>
    </xdr:from>
    <xdr:to>
      <xdr:col>45</xdr:col>
      <xdr:colOff>177800</xdr:colOff>
      <xdr:row>58</xdr:row>
      <xdr:rowOff>119958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296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116501</xdr:rowOff>
    </xdr:from>
    <xdr:to>
      <xdr:col>41</xdr:col>
      <xdr:colOff>50800</xdr:colOff>
      <xdr:row>58</xdr:row>
      <xdr:rowOff>119958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0601"/>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41630</xdr:rowOff>
    </xdr:from>
    <xdr:to>
      <xdr:col>36</xdr:col>
      <xdr:colOff>165100</xdr:colOff>
      <xdr:row>58</xdr:row>
      <xdr:rowOff>143230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159757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67869</xdr:rowOff>
    </xdr:from>
    <xdr:to>
      <xdr:col>55</xdr:col>
      <xdr:colOff>50800</xdr:colOff>
      <xdr:row>58</xdr:row>
      <xdr:rowOff>169469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58471</xdr:rowOff>
    </xdr:from>
    <xdr:to>
      <xdr:col>50</xdr:col>
      <xdr:colOff>165100</xdr:colOff>
      <xdr:row>58</xdr:row>
      <xdr:rowOff>160071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68069</xdr:rowOff>
    </xdr:from>
    <xdr:to>
      <xdr:col>46</xdr:col>
      <xdr:colOff>38100</xdr:colOff>
      <xdr:row>58</xdr:row>
      <xdr:rowOff>169669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69158</xdr:rowOff>
    </xdr:from>
    <xdr:to>
      <xdr:col>41</xdr:col>
      <xdr:colOff>101600</xdr:colOff>
      <xdr:row>58</xdr:row>
      <xdr:rowOff>170758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161885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65701</xdr:rowOff>
    </xdr:from>
    <xdr:to>
      <xdr:col>36</xdr:col>
      <xdr:colOff>165100</xdr:colOff>
      <xdr:row>58</xdr:row>
      <xdr:rowOff>167301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158428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123107</xdr:rowOff>
    </xdr:from>
    <xdr:to>
      <xdr:col>55</xdr:col>
      <xdr:colOff>0</xdr:colOff>
      <xdr:row>78</xdr:row>
      <xdr:rowOff>133477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6207"/>
          <a:ext cx="8382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123107</xdr:rowOff>
    </xdr:from>
    <xdr:to>
      <xdr:col>50</xdr:col>
      <xdr:colOff>114300</xdr:colOff>
      <xdr:row>78</xdr:row>
      <xdr:rowOff>134634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6207"/>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134634</xdr:rowOff>
    </xdr:from>
    <xdr:to>
      <xdr:col>45</xdr:col>
      <xdr:colOff>177800</xdr:colOff>
      <xdr:row>78</xdr:row>
      <xdr:rowOff>135755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7734"/>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135755</xdr:rowOff>
    </xdr:from>
    <xdr:to>
      <xdr:col>41</xdr:col>
      <xdr:colOff>50800</xdr:colOff>
      <xdr:row>78</xdr:row>
      <xdr:rowOff>136199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855"/>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71682</xdr:rowOff>
    </xdr:from>
    <xdr:to>
      <xdr:col>36</xdr:col>
      <xdr:colOff>165100</xdr:colOff>
      <xdr:row>79</xdr:row>
      <xdr:rowOff>1832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18359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82677</xdr:rowOff>
    </xdr:from>
    <xdr:to>
      <xdr:col>55</xdr:col>
      <xdr:colOff>50800</xdr:colOff>
      <xdr:row>79</xdr:row>
      <xdr:rowOff>12827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72307</xdr:rowOff>
    </xdr:from>
    <xdr:to>
      <xdr:col>50</xdr:col>
      <xdr:colOff>165100</xdr:colOff>
      <xdr:row>79</xdr:row>
      <xdr:rowOff>2457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165034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83834</xdr:rowOff>
    </xdr:from>
    <xdr:to>
      <xdr:col>46</xdr:col>
      <xdr:colOff>38100</xdr:colOff>
      <xdr:row>79</xdr:row>
      <xdr:rowOff>13984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84955</xdr:rowOff>
    </xdr:from>
    <xdr:to>
      <xdr:col>41</xdr:col>
      <xdr:colOff>101600</xdr:colOff>
      <xdr:row>79</xdr:row>
      <xdr:rowOff>15105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6232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85399</xdr:rowOff>
    </xdr:from>
    <xdr:to>
      <xdr:col>36</xdr:col>
      <xdr:colOff>165100</xdr:colOff>
      <xdr:row>79</xdr:row>
      <xdr:rowOff>15549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6676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11553</xdr:rowOff>
    </xdr:from>
    <xdr:to>
      <xdr:col>55</xdr:col>
      <xdr:colOff>0</xdr:colOff>
      <xdr:row>99</xdr:row>
      <xdr:rowOff>16455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5103"/>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16455</xdr:rowOff>
    </xdr:from>
    <xdr:to>
      <xdr:col>50</xdr:col>
      <xdr:colOff>114300</xdr:colOff>
      <xdr:row>99</xdr:row>
      <xdr:rowOff>22537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0005"/>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5437</xdr:rowOff>
    </xdr:from>
    <xdr:to>
      <xdr:col>45</xdr:col>
      <xdr:colOff>177800</xdr:colOff>
      <xdr:row>99</xdr:row>
      <xdr:rowOff>22537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78987"/>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147577</xdr:rowOff>
    </xdr:from>
    <xdr:to>
      <xdr:col>41</xdr:col>
      <xdr:colOff>50800</xdr:colOff>
      <xdr:row>99</xdr:row>
      <xdr:rowOff>5437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49677"/>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38839</xdr:rowOff>
    </xdr:from>
    <xdr:to>
      <xdr:col>36</xdr:col>
      <xdr:colOff>165100</xdr:colOff>
      <xdr:row>98</xdr:row>
      <xdr:rowOff>140439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4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132203</xdr:rowOff>
    </xdr:from>
    <xdr:to>
      <xdr:col>55</xdr:col>
      <xdr:colOff>50800</xdr:colOff>
      <xdr:row>99</xdr:row>
      <xdr:rowOff>62353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47130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137105</xdr:rowOff>
    </xdr:from>
    <xdr:to>
      <xdr:col>50</xdr:col>
      <xdr:colOff>165100</xdr:colOff>
      <xdr:row>99</xdr:row>
      <xdr:rowOff>67255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58382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143187</xdr:rowOff>
    </xdr:from>
    <xdr:to>
      <xdr:col>46</xdr:col>
      <xdr:colOff>38100</xdr:colOff>
      <xdr:row>99</xdr:row>
      <xdr:rowOff>73337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64464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126087</xdr:rowOff>
    </xdr:from>
    <xdr:to>
      <xdr:col>41</xdr:col>
      <xdr:colOff>101600</xdr:colOff>
      <xdr:row>99</xdr:row>
      <xdr:rowOff>56237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47364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96777</xdr:rowOff>
    </xdr:from>
    <xdr:to>
      <xdr:col>36</xdr:col>
      <xdr:colOff>165100</xdr:colOff>
      <xdr:row>99</xdr:row>
      <xdr:rowOff>26927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18054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163442</xdr:rowOff>
    </xdr:from>
    <xdr:to>
      <xdr:col>85</xdr:col>
      <xdr:colOff>127000</xdr:colOff>
      <xdr:row>39</xdr:row>
      <xdr:rowOff>64588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78542"/>
          <a:ext cx="8382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8495</xdr:rowOff>
    </xdr:from>
    <xdr:to>
      <xdr:col>81</xdr:col>
      <xdr:colOff>50800</xdr:colOff>
      <xdr:row>38</xdr:row>
      <xdr:rowOff>163442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23595"/>
          <a:ext cx="889000" cy="1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141757</xdr:rowOff>
    </xdr:from>
    <xdr:to>
      <xdr:col>76</xdr:col>
      <xdr:colOff>114300</xdr:colOff>
      <xdr:row>38</xdr:row>
      <xdr:rowOff>8495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85407"/>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141757</xdr:rowOff>
    </xdr:from>
    <xdr:to>
      <xdr:col>71</xdr:col>
      <xdr:colOff>177800</xdr:colOff>
      <xdr:row>38</xdr:row>
      <xdr:rowOff>154591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85407"/>
          <a:ext cx="8890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148379</xdr:rowOff>
    </xdr:from>
    <xdr:to>
      <xdr:col>67</xdr:col>
      <xdr:colOff>101600</xdr:colOff>
      <xdr:row>39</xdr:row>
      <xdr:rowOff>78529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69656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13788</xdr:rowOff>
    </xdr:from>
    <xdr:to>
      <xdr:col>85</xdr:col>
      <xdr:colOff>177800</xdr:colOff>
      <xdr:row>39</xdr:row>
      <xdr:rowOff>115388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100165</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112642</xdr:rowOff>
    </xdr:from>
    <xdr:to>
      <xdr:col>81</xdr:col>
      <xdr:colOff>101600</xdr:colOff>
      <xdr:row>39</xdr:row>
      <xdr:rowOff>42792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59319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0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129144</xdr:rowOff>
    </xdr:from>
    <xdr:to>
      <xdr:col>76</xdr:col>
      <xdr:colOff>165100</xdr:colOff>
      <xdr:row>38</xdr:row>
      <xdr:rowOff>59294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75821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90957</xdr:rowOff>
    </xdr:from>
    <xdr:to>
      <xdr:col>72</xdr:col>
      <xdr:colOff>38100</xdr:colOff>
      <xdr:row>38</xdr:row>
      <xdr:rowOff>21107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37634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103791</xdr:rowOff>
    </xdr:from>
    <xdr:to>
      <xdr:col>67</xdr:col>
      <xdr:colOff>101600</xdr:colOff>
      <xdr:row>39</xdr:row>
      <xdr:rowOff>33941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50469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30688</xdr:rowOff>
    </xdr:from>
    <xdr:to>
      <xdr:col>85</xdr:col>
      <xdr:colOff>127000</xdr:colOff>
      <xdr:row>78</xdr:row>
      <xdr:rowOff>31976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403788"/>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30688</xdr:rowOff>
    </xdr:from>
    <xdr:to>
      <xdr:col>81</xdr:col>
      <xdr:colOff>50800</xdr:colOff>
      <xdr:row>78</xdr:row>
      <xdr:rowOff>41047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403788"/>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41047</xdr:rowOff>
    </xdr:from>
    <xdr:to>
      <xdr:col>76</xdr:col>
      <xdr:colOff>114300</xdr:colOff>
      <xdr:row>78</xdr:row>
      <xdr:rowOff>50775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14147"/>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50775</xdr:rowOff>
    </xdr:from>
    <xdr:to>
      <xdr:col>71</xdr:col>
      <xdr:colOff>177800</xdr:colOff>
      <xdr:row>78</xdr:row>
      <xdr:rowOff>59404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23875"/>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130600</xdr:rowOff>
    </xdr:from>
    <xdr:to>
      <xdr:col>67</xdr:col>
      <xdr:colOff>101600</xdr:colOff>
      <xdr:row>78</xdr:row>
      <xdr:rowOff>60750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3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77277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152626</xdr:rowOff>
    </xdr:from>
    <xdr:to>
      <xdr:col>85</xdr:col>
      <xdr:colOff>177800</xdr:colOff>
      <xdr:row>78</xdr:row>
      <xdr:rowOff>82776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131053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151338</xdr:rowOff>
    </xdr:from>
    <xdr:to>
      <xdr:col>81</xdr:col>
      <xdr:colOff>101600</xdr:colOff>
      <xdr:row>78</xdr:row>
      <xdr:rowOff>81488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72615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161697</xdr:rowOff>
    </xdr:from>
    <xdr:to>
      <xdr:col>76</xdr:col>
      <xdr:colOff>165100</xdr:colOff>
      <xdr:row>78</xdr:row>
      <xdr:rowOff>91847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82974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171425</xdr:rowOff>
    </xdr:from>
    <xdr:to>
      <xdr:col>72</xdr:col>
      <xdr:colOff>38100</xdr:colOff>
      <xdr:row>78</xdr:row>
      <xdr:rowOff>101575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92702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8604</xdr:rowOff>
    </xdr:from>
    <xdr:to>
      <xdr:col>67</xdr:col>
      <xdr:colOff>101600</xdr:colOff>
      <xdr:row>78</xdr:row>
      <xdr:rowOff>110204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101331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152211</xdr:rowOff>
    </xdr:from>
    <xdr:to>
      <xdr:col>85</xdr:col>
      <xdr:colOff>127000</xdr:colOff>
      <xdr:row>98</xdr:row>
      <xdr:rowOff>77023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82861"/>
          <a:ext cx="8382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150264</xdr:rowOff>
    </xdr:from>
    <xdr:to>
      <xdr:col>81</xdr:col>
      <xdr:colOff>50800</xdr:colOff>
      <xdr:row>97</xdr:row>
      <xdr:rowOff>152211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0914"/>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150264</xdr:rowOff>
    </xdr:from>
    <xdr:to>
      <xdr:col>76</xdr:col>
      <xdr:colOff>114300</xdr:colOff>
      <xdr:row>98</xdr:row>
      <xdr:rowOff>40492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0914"/>
          <a:ext cx="889000" cy="6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40492</xdr:rowOff>
    </xdr:from>
    <xdr:to>
      <xdr:col>71</xdr:col>
      <xdr:colOff>177800</xdr:colOff>
      <xdr:row>98</xdr:row>
      <xdr:rowOff>126274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42592"/>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30180</xdr:rowOff>
    </xdr:from>
    <xdr:to>
      <xdr:col>67</xdr:col>
      <xdr:colOff>101600</xdr:colOff>
      <xdr:row>98</xdr:row>
      <xdr:rowOff>131780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148307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26223</xdr:rowOff>
    </xdr:from>
    <xdr:to>
      <xdr:col>85</xdr:col>
      <xdr:colOff>177800</xdr:colOff>
      <xdr:row>98</xdr:row>
      <xdr:rowOff>127823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112600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101411</xdr:rowOff>
    </xdr:from>
    <xdr:to>
      <xdr:col>81</xdr:col>
      <xdr:colOff>101600</xdr:colOff>
      <xdr:row>98</xdr:row>
      <xdr:rowOff>31561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22688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99464</xdr:rowOff>
    </xdr:from>
    <xdr:to>
      <xdr:col>76</xdr:col>
      <xdr:colOff>165100</xdr:colOff>
      <xdr:row>98</xdr:row>
      <xdr:rowOff>29614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20741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161142</xdr:rowOff>
    </xdr:from>
    <xdr:to>
      <xdr:col>72</xdr:col>
      <xdr:colOff>38100</xdr:colOff>
      <xdr:row>98</xdr:row>
      <xdr:rowOff>91292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82419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75474</xdr:rowOff>
    </xdr:from>
    <xdr:to>
      <xdr:col>67</xdr:col>
      <xdr:colOff>101600</xdr:colOff>
      <xdr:row>99</xdr:row>
      <xdr:rowOff>5624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168201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36596</xdr:rowOff>
    </xdr:from>
    <xdr:to>
      <xdr:col>98</xdr:col>
      <xdr:colOff>38100</xdr:colOff>
      <xdr:row>38</xdr:row>
      <xdr:rowOff>138196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154723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139440</xdr:rowOff>
    </xdr:from>
    <xdr:to>
      <xdr:col>116</xdr:col>
      <xdr:colOff>63500</xdr:colOff>
      <xdr:row>58</xdr:row>
      <xdr:rowOff>139526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3540"/>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139362</xdr:rowOff>
    </xdr:from>
    <xdr:to>
      <xdr:col>111</xdr:col>
      <xdr:colOff>177800</xdr:colOff>
      <xdr:row>58</xdr:row>
      <xdr:rowOff>139526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46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139362</xdr:rowOff>
    </xdr:from>
    <xdr:to>
      <xdr:col>107</xdr:col>
      <xdr:colOff>50800</xdr:colOff>
      <xdr:row>58</xdr:row>
      <xdr:rowOff>139398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346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139398</xdr:rowOff>
    </xdr:from>
    <xdr:to>
      <xdr:col>102</xdr:col>
      <xdr:colOff>114300</xdr:colOff>
      <xdr:row>58</xdr:row>
      <xdr:rowOff>139457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349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78129</xdr:rowOff>
    </xdr:from>
    <xdr:to>
      <xdr:col>98</xdr:col>
      <xdr:colOff>38100</xdr:colOff>
      <xdr:row>59</xdr:row>
      <xdr:rowOff>8279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24806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88640</xdr:rowOff>
    </xdr:from>
    <xdr:to>
      <xdr:col>116</xdr:col>
      <xdr:colOff>114300</xdr:colOff>
      <xdr:row>59</xdr:row>
      <xdr:rowOff>18790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88726</xdr:rowOff>
    </xdr:from>
    <xdr:to>
      <xdr:col>112</xdr:col>
      <xdr:colOff>38100</xdr:colOff>
      <xdr:row>59</xdr:row>
      <xdr:rowOff>18876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10003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12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88562</xdr:rowOff>
    </xdr:from>
    <xdr:to>
      <xdr:col>107</xdr:col>
      <xdr:colOff>101600</xdr:colOff>
      <xdr:row>59</xdr:row>
      <xdr:rowOff>18712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9839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5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88598</xdr:rowOff>
    </xdr:from>
    <xdr:to>
      <xdr:col>102</xdr:col>
      <xdr:colOff>165100</xdr:colOff>
      <xdr:row>59</xdr:row>
      <xdr:rowOff>18748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9875</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125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88657</xdr:rowOff>
    </xdr:from>
    <xdr:to>
      <xdr:col>98</xdr:col>
      <xdr:colOff>38100</xdr:colOff>
      <xdr:row>59</xdr:row>
      <xdr:rowOff>18807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9934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125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61455</xdr:rowOff>
    </xdr:from>
    <xdr:to>
      <xdr:col>116</xdr:col>
      <xdr:colOff>63500</xdr:colOff>
      <xdr:row>76</xdr:row>
      <xdr:rowOff>159093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91655"/>
          <a:ext cx="838200" cy="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92633</xdr:rowOff>
    </xdr:from>
    <xdr:to>
      <xdr:col>111</xdr:col>
      <xdr:colOff>177800</xdr:colOff>
      <xdr:row>76</xdr:row>
      <xdr:rowOff>159093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22833"/>
          <a:ext cx="889000" cy="6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92633</xdr:rowOff>
    </xdr:from>
    <xdr:to>
      <xdr:col>107</xdr:col>
      <xdr:colOff>50800</xdr:colOff>
      <xdr:row>76</xdr:row>
      <xdr:rowOff>163144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22833"/>
          <a:ext cx="889000" cy="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154343</xdr:rowOff>
    </xdr:from>
    <xdr:to>
      <xdr:col>102</xdr:col>
      <xdr:colOff>114300</xdr:colOff>
      <xdr:row>76</xdr:row>
      <xdr:rowOff>163144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8454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153721</xdr:rowOff>
    </xdr:from>
    <xdr:to>
      <xdr:col>98</xdr:col>
      <xdr:colOff>38100</xdr:colOff>
      <xdr:row>77</xdr:row>
      <xdr:rowOff>83871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74998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10655</xdr:rowOff>
    </xdr:from>
    <xdr:to>
      <xdr:col>116</xdr:col>
      <xdr:colOff>114300</xdr:colOff>
      <xdr:row>76</xdr:row>
      <xdr:rowOff>112255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160532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108293</xdr:rowOff>
    </xdr:from>
    <xdr:to>
      <xdr:col>112</xdr:col>
      <xdr:colOff>38100</xdr:colOff>
      <xdr:row>77</xdr:row>
      <xdr:rowOff>38443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29570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41833</xdr:rowOff>
    </xdr:from>
    <xdr:to>
      <xdr:col>107</xdr:col>
      <xdr:colOff>101600</xdr:colOff>
      <xdr:row>76</xdr:row>
      <xdr:rowOff>143433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134560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112344</xdr:rowOff>
    </xdr:from>
    <xdr:to>
      <xdr:col>102</xdr:col>
      <xdr:colOff>165100</xdr:colOff>
      <xdr:row>77</xdr:row>
      <xdr:rowOff>42494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33621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103543</xdr:rowOff>
    </xdr:from>
    <xdr:to>
      <xdr:col>98</xdr:col>
      <xdr:colOff>38100</xdr:colOff>
      <xdr:row>77</xdr:row>
      <xdr:rowOff>33693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50220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593,235</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また、人件費は、住民一人当たり</a:t>
          </a:r>
          <a:r>
            <a:rPr lang="en-US" altLang="ja-JP" sz="1100">
              <a:solidFill>
                <a:schemeClr val="dk1"/>
              </a:solidFill>
              <a:effectLst/>
              <a:latin typeface="+mn-lt"/>
              <a:ea typeface="+mn-ea"/>
              <a:cs typeface="+mn-cs"/>
            </a:rPr>
            <a:t>137,242</a:t>
          </a:r>
          <a:r>
            <a:rPr lang="ja-JP" altLang="ja-JP" sz="1100">
              <a:solidFill>
                <a:schemeClr val="dk1"/>
              </a:solidFill>
              <a:effectLst/>
              <a:latin typeface="+mn-lt"/>
              <a:ea typeface="+mn-ea"/>
              <a:cs typeface="+mn-cs"/>
            </a:rPr>
            <a:t>円となっており、過去５年間を通じて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万円超で推移してきており、高止まりの傾向にある。広大な行政面積を抱えていることが主な要因である。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なお、普通建設事業費は、住民一人当たり</a:t>
          </a:r>
          <a:r>
            <a:rPr kumimoji="1" lang="en-US" altLang="ja-JP" sz="1100">
              <a:solidFill>
                <a:schemeClr val="dk1"/>
              </a:solidFill>
              <a:effectLst/>
              <a:latin typeface="+mn-lt"/>
              <a:ea typeface="+mn-ea"/>
              <a:cs typeface="+mn-cs"/>
            </a:rPr>
            <a:t>46,000</a:t>
          </a:r>
          <a:r>
            <a:rPr kumimoji="1" lang="ja-JP" altLang="ja-JP" sz="1100">
              <a:solidFill>
                <a:schemeClr val="dk1"/>
              </a:solidFill>
              <a:effectLst/>
              <a:latin typeface="+mn-lt"/>
              <a:ea typeface="+mn-ea"/>
              <a:cs typeface="+mn-cs"/>
            </a:rPr>
            <a:t>円となっており、類似団体平均と比較して一人当たりコストが低い状況となっている。新規整備分</a:t>
          </a:r>
          <a:r>
            <a:rPr kumimoji="1" lang="ja-JP" altLang="en-US" sz="1100">
              <a:solidFill>
                <a:schemeClr val="dk1"/>
              </a:solidFill>
              <a:effectLst/>
              <a:latin typeface="+mn-lt"/>
              <a:ea typeface="+mn-ea"/>
              <a:cs typeface="+mn-cs"/>
            </a:rPr>
            <a:t>の減少は</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町営住宅建設</a:t>
          </a:r>
          <a:r>
            <a:rPr lang="ja-JP" altLang="en-US" sz="1100">
              <a:solidFill>
                <a:schemeClr val="dk1"/>
              </a:solidFill>
              <a:effectLst/>
              <a:latin typeface="+mn-lt"/>
              <a:ea typeface="+mn-ea"/>
              <a:cs typeface="+mn-cs"/>
            </a:rPr>
            <a:t>完了</a:t>
          </a:r>
          <a:r>
            <a:rPr lang="ja-JP" altLang="ja-JP"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今後においては、スマートＩＣの進捗による上昇が想定される。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9,435
9,305
224.61
5,814,847
5,597,169
212,919
3,685,623
3,441,973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15276</xdr:rowOff>
    </xdr:from>
    <xdr:to>
      <xdr:col>24</xdr:col>
      <xdr:colOff>63500</xdr:colOff>
      <xdr:row>36</xdr:row>
      <xdr:rowOff>66875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87476"/>
          <a:ext cx="8382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126474</xdr:rowOff>
    </xdr:from>
    <xdr:to>
      <xdr:col>19</xdr:col>
      <xdr:colOff>177800</xdr:colOff>
      <xdr:row>36</xdr:row>
      <xdr:rowOff>15276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27224"/>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126474</xdr:rowOff>
    </xdr:from>
    <xdr:to>
      <xdr:col>15</xdr:col>
      <xdr:colOff>50800</xdr:colOff>
      <xdr:row>36</xdr:row>
      <xdr:rowOff>19032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27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19032</xdr:rowOff>
    </xdr:from>
    <xdr:to>
      <xdr:col>10</xdr:col>
      <xdr:colOff>114300</xdr:colOff>
      <xdr:row>36</xdr:row>
      <xdr:rowOff>37973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123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33220</xdr:rowOff>
    </xdr:from>
    <xdr:to>
      <xdr:col>6</xdr:col>
      <xdr:colOff>38100</xdr:colOff>
      <xdr:row>38</xdr:row>
      <xdr:rowOff>134820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125947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16075</xdr:rowOff>
    </xdr:from>
    <xdr:to>
      <xdr:col>24</xdr:col>
      <xdr:colOff>114300</xdr:colOff>
      <xdr:row>36</xdr:row>
      <xdr:rowOff>117675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165952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135926</xdr:rowOff>
    </xdr:from>
    <xdr:to>
      <xdr:col>20</xdr:col>
      <xdr:colOff>38100</xdr:colOff>
      <xdr:row>36</xdr:row>
      <xdr:rowOff>66076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82603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75674</xdr:rowOff>
    </xdr:from>
    <xdr:to>
      <xdr:col>15</xdr:col>
      <xdr:colOff>101600</xdr:colOff>
      <xdr:row>36</xdr:row>
      <xdr:rowOff>5824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22351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139682</xdr:rowOff>
    </xdr:from>
    <xdr:to>
      <xdr:col>10</xdr:col>
      <xdr:colOff>165100</xdr:colOff>
      <xdr:row>36</xdr:row>
      <xdr:rowOff>69832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86359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1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105300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43511</xdr:rowOff>
    </xdr:from>
    <xdr:to>
      <xdr:col>24</xdr:col>
      <xdr:colOff>63500</xdr:colOff>
      <xdr:row>58</xdr:row>
      <xdr:rowOff>106252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87611"/>
          <a:ext cx="838200" cy="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43511</xdr:rowOff>
    </xdr:from>
    <xdr:to>
      <xdr:col>19</xdr:col>
      <xdr:colOff>177800</xdr:colOff>
      <xdr:row>58</xdr:row>
      <xdr:rowOff>62243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87611"/>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142903</xdr:rowOff>
    </xdr:from>
    <xdr:to>
      <xdr:col>15</xdr:col>
      <xdr:colOff>50800</xdr:colOff>
      <xdr:row>58</xdr:row>
      <xdr:rowOff>62243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15553"/>
          <a:ext cx="889000" cy="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142903</xdr:rowOff>
    </xdr:from>
    <xdr:to>
      <xdr:col>10</xdr:col>
      <xdr:colOff>114300</xdr:colOff>
      <xdr:row>58</xdr:row>
      <xdr:rowOff>127302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15553"/>
          <a:ext cx="889000" cy="15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85242</xdr:rowOff>
    </xdr:from>
    <xdr:to>
      <xdr:col>6</xdr:col>
      <xdr:colOff>38100</xdr:colOff>
      <xdr:row>59</xdr:row>
      <xdr:rowOff>15392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6519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55452</xdr:rowOff>
    </xdr:from>
    <xdr:to>
      <xdr:col>24</xdr:col>
      <xdr:colOff>114300</xdr:colOff>
      <xdr:row>58</xdr:row>
      <xdr:rowOff>157052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141829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164161</xdr:rowOff>
    </xdr:from>
    <xdr:to>
      <xdr:col>20</xdr:col>
      <xdr:colOff>38100</xdr:colOff>
      <xdr:row>58</xdr:row>
      <xdr:rowOff>94311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11443</xdr:rowOff>
    </xdr:from>
    <xdr:to>
      <xdr:col>15</xdr:col>
      <xdr:colOff>101600</xdr:colOff>
      <xdr:row>58</xdr:row>
      <xdr:rowOff>113043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104170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92103</xdr:rowOff>
    </xdr:from>
    <xdr:to>
      <xdr:col>10</xdr:col>
      <xdr:colOff>165100</xdr:colOff>
      <xdr:row>58</xdr:row>
      <xdr:rowOff>22253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13380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5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76502</xdr:rowOff>
    </xdr:from>
    <xdr:to>
      <xdr:col>6</xdr:col>
      <xdr:colOff>38100</xdr:colOff>
      <xdr:row>59</xdr:row>
      <xdr:rowOff>6652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23179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9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26726</xdr:rowOff>
    </xdr:from>
    <xdr:to>
      <xdr:col>24</xdr:col>
      <xdr:colOff>63500</xdr:colOff>
      <xdr:row>78</xdr:row>
      <xdr:rowOff>51408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99826"/>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170379</xdr:rowOff>
    </xdr:from>
    <xdr:to>
      <xdr:col>19</xdr:col>
      <xdr:colOff>177800</xdr:colOff>
      <xdr:row>78</xdr:row>
      <xdr:rowOff>51408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2029"/>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170379</xdr:rowOff>
    </xdr:from>
    <xdr:to>
      <xdr:col>15</xdr:col>
      <xdr:colOff>50800</xdr:colOff>
      <xdr:row>78</xdr:row>
      <xdr:rowOff>95931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2029"/>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95931</xdr:rowOff>
    </xdr:from>
    <xdr:to>
      <xdr:col>10</xdr:col>
      <xdr:colOff>114300</xdr:colOff>
      <xdr:row>78</xdr:row>
      <xdr:rowOff>117419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6903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120162</xdr:rowOff>
    </xdr:from>
    <xdr:to>
      <xdr:col>6</xdr:col>
      <xdr:colOff>38100</xdr:colOff>
      <xdr:row>78</xdr:row>
      <xdr:rowOff>50312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66839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147376</xdr:rowOff>
    </xdr:from>
    <xdr:to>
      <xdr:col>24</xdr:col>
      <xdr:colOff>114300</xdr:colOff>
      <xdr:row>78</xdr:row>
      <xdr:rowOff>77526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62303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6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608</xdr:rowOff>
    </xdr:from>
    <xdr:to>
      <xdr:col>20</xdr:col>
      <xdr:colOff>38100</xdr:colOff>
      <xdr:row>78</xdr:row>
      <xdr:rowOff>102208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93335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6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119579</xdr:rowOff>
    </xdr:from>
    <xdr:to>
      <xdr:col>15</xdr:col>
      <xdr:colOff>101600</xdr:colOff>
      <xdr:row>78</xdr:row>
      <xdr:rowOff>49729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40856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45131</xdr:rowOff>
    </xdr:from>
    <xdr:to>
      <xdr:col>10</xdr:col>
      <xdr:colOff>165100</xdr:colOff>
      <xdr:row>78</xdr:row>
      <xdr:rowOff>146731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137858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66619</xdr:rowOff>
    </xdr:from>
    <xdr:to>
      <xdr:col>6</xdr:col>
      <xdr:colOff>38100</xdr:colOff>
      <xdr:row>78</xdr:row>
      <xdr:rowOff>168219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159346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113109</xdr:rowOff>
    </xdr:from>
    <xdr:to>
      <xdr:col>24</xdr:col>
      <xdr:colOff>63500</xdr:colOff>
      <xdr:row>98</xdr:row>
      <xdr:rowOff>113297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5209"/>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109173</xdr:rowOff>
    </xdr:from>
    <xdr:to>
      <xdr:col>19</xdr:col>
      <xdr:colOff>177800</xdr:colOff>
      <xdr:row>98</xdr:row>
      <xdr:rowOff>113109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1273"/>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109173</xdr:rowOff>
    </xdr:from>
    <xdr:to>
      <xdr:col>15</xdr:col>
      <xdr:colOff>50800</xdr:colOff>
      <xdr:row>98</xdr:row>
      <xdr:rowOff>117971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1273"/>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117971</xdr:rowOff>
    </xdr:from>
    <xdr:to>
      <xdr:col>10</xdr:col>
      <xdr:colOff>114300</xdr:colOff>
      <xdr:row>98</xdr:row>
      <xdr:rowOff>119390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0071"/>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63926</xdr:rowOff>
    </xdr:from>
    <xdr:to>
      <xdr:col>6</xdr:col>
      <xdr:colOff>38100</xdr:colOff>
      <xdr:row>98</xdr:row>
      <xdr:rowOff>165526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62497</xdr:rowOff>
    </xdr:from>
    <xdr:to>
      <xdr:col>24</xdr:col>
      <xdr:colOff>114300</xdr:colOff>
      <xdr:row>98</xdr:row>
      <xdr:rowOff>164097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62309</xdr:rowOff>
    </xdr:from>
    <xdr:to>
      <xdr:col>20</xdr:col>
      <xdr:colOff>38100</xdr:colOff>
      <xdr:row>98</xdr:row>
      <xdr:rowOff>163909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155036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58373</xdr:rowOff>
    </xdr:from>
    <xdr:to>
      <xdr:col>15</xdr:col>
      <xdr:colOff>101600</xdr:colOff>
      <xdr:row>98</xdr:row>
      <xdr:rowOff>159973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151100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67171</xdr:rowOff>
    </xdr:from>
    <xdr:to>
      <xdr:col>10</xdr:col>
      <xdr:colOff>165100</xdr:colOff>
      <xdr:row>98</xdr:row>
      <xdr:rowOff>168771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68590</xdr:rowOff>
    </xdr:from>
    <xdr:to>
      <xdr:col>6</xdr:col>
      <xdr:colOff>38100</xdr:colOff>
      <xdr:row>98</xdr:row>
      <xdr:rowOff>170190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112617</xdr:rowOff>
    </xdr:from>
    <xdr:to>
      <xdr:col>36</xdr:col>
      <xdr:colOff>165100</xdr:colOff>
      <xdr:row>38</xdr:row>
      <xdr:rowOff>42767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59294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58140</xdr:rowOff>
    </xdr:from>
    <xdr:to>
      <xdr:col>55</xdr:col>
      <xdr:colOff>0</xdr:colOff>
      <xdr:row>58</xdr:row>
      <xdr:rowOff>59553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02240"/>
          <a:ext cx="8382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59553</xdr:rowOff>
    </xdr:from>
    <xdr:to>
      <xdr:col>50</xdr:col>
      <xdr:colOff>114300</xdr:colOff>
      <xdr:row>58</xdr:row>
      <xdr:rowOff>69314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3653"/>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69314</xdr:rowOff>
    </xdr:from>
    <xdr:to>
      <xdr:col>45</xdr:col>
      <xdr:colOff>177800</xdr:colOff>
      <xdr:row>58</xdr:row>
      <xdr:rowOff>73301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341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73301</xdr:rowOff>
    </xdr:from>
    <xdr:to>
      <xdr:col>41</xdr:col>
      <xdr:colOff>50800</xdr:colOff>
      <xdr:row>58</xdr:row>
      <xdr:rowOff>75509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17401"/>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74947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7340</xdr:rowOff>
    </xdr:from>
    <xdr:to>
      <xdr:col>55</xdr:col>
      <xdr:colOff>50800</xdr:colOff>
      <xdr:row>58</xdr:row>
      <xdr:rowOff>108940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93717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8753</xdr:rowOff>
    </xdr:from>
    <xdr:to>
      <xdr:col>50</xdr:col>
      <xdr:colOff>165100</xdr:colOff>
      <xdr:row>58</xdr:row>
      <xdr:rowOff>110353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101480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18514</xdr:rowOff>
    </xdr:from>
    <xdr:to>
      <xdr:col>46</xdr:col>
      <xdr:colOff>38100</xdr:colOff>
      <xdr:row>58</xdr:row>
      <xdr:rowOff>120114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111241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22501</xdr:rowOff>
    </xdr:from>
    <xdr:to>
      <xdr:col>41</xdr:col>
      <xdr:colOff>101600</xdr:colOff>
      <xdr:row>58</xdr:row>
      <xdr:rowOff>124101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115228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24709</xdr:rowOff>
    </xdr:from>
    <xdr:to>
      <xdr:col>36</xdr:col>
      <xdr:colOff>165100</xdr:colOff>
      <xdr:row>58</xdr:row>
      <xdr:rowOff>126309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117436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68681</xdr:rowOff>
    </xdr:from>
    <xdr:to>
      <xdr:col>55</xdr:col>
      <xdr:colOff>0</xdr:colOff>
      <xdr:row>78</xdr:row>
      <xdr:rowOff>158669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1781"/>
          <a:ext cx="838200" cy="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68681</xdr:rowOff>
    </xdr:from>
    <xdr:to>
      <xdr:col>50</xdr:col>
      <xdr:colOff>114300</xdr:colOff>
      <xdr:row>78</xdr:row>
      <xdr:rowOff>98845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1781"/>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98845</xdr:rowOff>
    </xdr:from>
    <xdr:to>
      <xdr:col>45</xdr:col>
      <xdr:colOff>177800</xdr:colOff>
      <xdr:row>78</xdr:row>
      <xdr:rowOff>107026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71945"/>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107026</xdr:rowOff>
    </xdr:from>
    <xdr:to>
      <xdr:col>41</xdr:col>
      <xdr:colOff>50800</xdr:colOff>
      <xdr:row>78</xdr:row>
      <xdr:rowOff>170157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0126"/>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93579</xdr:rowOff>
    </xdr:from>
    <xdr:to>
      <xdr:col>36</xdr:col>
      <xdr:colOff>165100</xdr:colOff>
      <xdr:row>79</xdr:row>
      <xdr:rowOff>23729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40256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107869</xdr:rowOff>
    </xdr:from>
    <xdr:to>
      <xdr:col>55</xdr:col>
      <xdr:colOff>50800</xdr:colOff>
      <xdr:row>79</xdr:row>
      <xdr:rowOff>38019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22796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17881</xdr:rowOff>
    </xdr:from>
    <xdr:to>
      <xdr:col>50</xdr:col>
      <xdr:colOff>165100</xdr:colOff>
      <xdr:row>78</xdr:row>
      <xdr:rowOff>119481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110608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48045</xdr:rowOff>
    </xdr:from>
    <xdr:to>
      <xdr:col>46</xdr:col>
      <xdr:colOff>38100</xdr:colOff>
      <xdr:row>78</xdr:row>
      <xdr:rowOff>149645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140772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56226</xdr:rowOff>
    </xdr:from>
    <xdr:to>
      <xdr:col>41</xdr:col>
      <xdr:colOff>101600</xdr:colOff>
      <xdr:row>78</xdr:row>
      <xdr:rowOff>157826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148953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119357</xdr:rowOff>
    </xdr:from>
    <xdr:to>
      <xdr:col>36</xdr:col>
      <xdr:colOff>165100</xdr:colOff>
      <xdr:row>79</xdr:row>
      <xdr:rowOff>49507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40634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98854</xdr:rowOff>
    </xdr:from>
    <xdr:to>
      <xdr:col>55</xdr:col>
      <xdr:colOff>0</xdr:colOff>
      <xdr:row>97</xdr:row>
      <xdr:rowOff>33570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58054"/>
          <a:ext cx="8382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98854</xdr:rowOff>
    </xdr:from>
    <xdr:to>
      <xdr:col>50</xdr:col>
      <xdr:colOff>114300</xdr:colOff>
      <xdr:row>97</xdr:row>
      <xdr:rowOff>69693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58054"/>
          <a:ext cx="889000" cy="14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69693</xdr:rowOff>
    </xdr:from>
    <xdr:to>
      <xdr:col>45</xdr:col>
      <xdr:colOff>177800</xdr:colOff>
      <xdr:row>97</xdr:row>
      <xdr:rowOff>82135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0343"/>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68377</xdr:rowOff>
    </xdr:from>
    <xdr:to>
      <xdr:col>41</xdr:col>
      <xdr:colOff>50800</xdr:colOff>
      <xdr:row>97</xdr:row>
      <xdr:rowOff>82135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99027"/>
          <a:ext cx="8890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154220</xdr:rowOff>
    </xdr:from>
    <xdr:to>
      <xdr:col>55</xdr:col>
      <xdr:colOff>50800</xdr:colOff>
      <xdr:row>97</xdr:row>
      <xdr:rowOff>84370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132647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48054</xdr:rowOff>
    </xdr:from>
    <xdr:to>
      <xdr:col>50</xdr:col>
      <xdr:colOff>165100</xdr:colOff>
      <xdr:row>96</xdr:row>
      <xdr:rowOff>149654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166181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8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18893</xdr:rowOff>
    </xdr:from>
    <xdr:to>
      <xdr:col>46</xdr:col>
      <xdr:colOff>38100</xdr:colOff>
      <xdr:row>97</xdr:row>
      <xdr:rowOff>120493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111620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31335</xdr:rowOff>
    </xdr:from>
    <xdr:to>
      <xdr:col>41</xdr:col>
      <xdr:colOff>101600</xdr:colOff>
      <xdr:row>97</xdr:row>
      <xdr:rowOff>132935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124062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5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17577</xdr:rowOff>
    </xdr:from>
    <xdr:to>
      <xdr:col>36</xdr:col>
      <xdr:colOff>165100</xdr:colOff>
      <xdr:row>97</xdr:row>
      <xdr:rowOff>119177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110304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7863</xdr:rowOff>
    </xdr:from>
    <xdr:to>
      <xdr:col>85</xdr:col>
      <xdr:colOff>127000</xdr:colOff>
      <xdr:row>39</xdr:row>
      <xdr:rowOff>62662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94413"/>
          <a:ext cx="8382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158804</xdr:rowOff>
    </xdr:from>
    <xdr:to>
      <xdr:col>81</xdr:col>
      <xdr:colOff>50800</xdr:colOff>
      <xdr:row>39</xdr:row>
      <xdr:rowOff>62662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73904"/>
          <a:ext cx="889000" cy="7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68442</xdr:rowOff>
    </xdr:from>
    <xdr:to>
      <xdr:col>76</xdr:col>
      <xdr:colOff>114300</xdr:colOff>
      <xdr:row>38</xdr:row>
      <xdr:rowOff>158804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83542"/>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68442</xdr:rowOff>
    </xdr:from>
    <xdr:to>
      <xdr:col>71</xdr:col>
      <xdr:colOff>177800</xdr:colOff>
      <xdr:row>38</xdr:row>
      <xdr:rowOff>145055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83542"/>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90908</xdr:rowOff>
    </xdr:from>
    <xdr:to>
      <xdr:col>67</xdr:col>
      <xdr:colOff>101600</xdr:colOff>
      <xdr:row>39</xdr:row>
      <xdr:rowOff>21058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0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37585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128513</xdr:rowOff>
    </xdr:from>
    <xdr:to>
      <xdr:col>85</xdr:col>
      <xdr:colOff>177800</xdr:colOff>
      <xdr:row>39</xdr:row>
      <xdr:rowOff>58663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43440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11862</xdr:rowOff>
    </xdr:from>
    <xdr:to>
      <xdr:col>81</xdr:col>
      <xdr:colOff>101600</xdr:colOff>
      <xdr:row>39</xdr:row>
      <xdr:rowOff>113462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104589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108004</xdr:rowOff>
    </xdr:from>
    <xdr:to>
      <xdr:col>76</xdr:col>
      <xdr:colOff>165100</xdr:colOff>
      <xdr:row>39</xdr:row>
      <xdr:rowOff>38154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29281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17642</xdr:rowOff>
    </xdr:from>
    <xdr:to>
      <xdr:col>72</xdr:col>
      <xdr:colOff>38100</xdr:colOff>
      <xdr:row>38</xdr:row>
      <xdr:rowOff>119242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110369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94255</xdr:rowOff>
    </xdr:from>
    <xdr:to>
      <xdr:col>67</xdr:col>
      <xdr:colOff>101600</xdr:colOff>
      <xdr:row>39</xdr:row>
      <xdr:rowOff>24405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15532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5626</xdr:rowOff>
    </xdr:from>
    <xdr:to>
      <xdr:col>85</xdr:col>
      <xdr:colOff>127000</xdr:colOff>
      <xdr:row>58</xdr:row>
      <xdr:rowOff>32102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49726"/>
          <a:ext cx="8382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21640</xdr:rowOff>
    </xdr:from>
    <xdr:to>
      <xdr:col>81</xdr:col>
      <xdr:colOff>50800</xdr:colOff>
      <xdr:row>58</xdr:row>
      <xdr:rowOff>32102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65740"/>
          <a:ext cx="8890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14370</xdr:rowOff>
    </xdr:from>
    <xdr:to>
      <xdr:col>76</xdr:col>
      <xdr:colOff>114300</xdr:colOff>
      <xdr:row>58</xdr:row>
      <xdr:rowOff>21640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5847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2067</xdr:rowOff>
    </xdr:from>
    <xdr:to>
      <xdr:col>71</xdr:col>
      <xdr:colOff>177800</xdr:colOff>
      <xdr:row>58</xdr:row>
      <xdr:rowOff>14370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4616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59014</xdr:rowOff>
    </xdr:from>
    <xdr:to>
      <xdr:col>67</xdr:col>
      <xdr:colOff>101600</xdr:colOff>
      <xdr:row>57</xdr:row>
      <xdr:rowOff>160614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126276</xdr:rowOff>
    </xdr:from>
    <xdr:to>
      <xdr:col>85</xdr:col>
      <xdr:colOff>177800</xdr:colOff>
      <xdr:row>58</xdr:row>
      <xdr:rowOff>56426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41203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152752</xdr:rowOff>
    </xdr:from>
    <xdr:to>
      <xdr:col>81</xdr:col>
      <xdr:colOff>101600</xdr:colOff>
      <xdr:row>58</xdr:row>
      <xdr:rowOff>82902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74029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142290</xdr:rowOff>
    </xdr:from>
    <xdr:to>
      <xdr:col>76</xdr:col>
      <xdr:colOff>165100</xdr:colOff>
      <xdr:row>58</xdr:row>
      <xdr:rowOff>72440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63567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135020</xdr:rowOff>
    </xdr:from>
    <xdr:to>
      <xdr:col>72</xdr:col>
      <xdr:colOff>38100</xdr:colOff>
      <xdr:row>58</xdr:row>
      <xdr:rowOff>65170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56297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122717</xdr:rowOff>
    </xdr:from>
    <xdr:to>
      <xdr:col>67</xdr:col>
      <xdr:colOff>101600</xdr:colOff>
      <xdr:row>58</xdr:row>
      <xdr:rowOff>52867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43994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163441</xdr:rowOff>
    </xdr:from>
    <xdr:to>
      <xdr:col>85</xdr:col>
      <xdr:colOff>127000</xdr:colOff>
      <xdr:row>79</xdr:row>
      <xdr:rowOff>64588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36541"/>
          <a:ext cx="8382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8494</xdr:rowOff>
    </xdr:from>
    <xdr:to>
      <xdr:col>81</xdr:col>
      <xdr:colOff>50800</xdr:colOff>
      <xdr:row>78</xdr:row>
      <xdr:rowOff>163441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81594"/>
          <a:ext cx="889000" cy="1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141757</xdr:rowOff>
    </xdr:from>
    <xdr:to>
      <xdr:col>76</xdr:col>
      <xdr:colOff>114300</xdr:colOff>
      <xdr:row>78</xdr:row>
      <xdr:rowOff>8494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43407"/>
          <a:ext cx="889000" cy="3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141757</xdr:rowOff>
    </xdr:from>
    <xdr:to>
      <xdr:col>71</xdr:col>
      <xdr:colOff>177800</xdr:colOff>
      <xdr:row>78</xdr:row>
      <xdr:rowOff>154592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43407"/>
          <a:ext cx="889000" cy="1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148380</xdr:rowOff>
    </xdr:from>
    <xdr:to>
      <xdr:col>67</xdr:col>
      <xdr:colOff>101600</xdr:colOff>
      <xdr:row>79</xdr:row>
      <xdr:rowOff>78530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69657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6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13788</xdr:rowOff>
    </xdr:from>
    <xdr:to>
      <xdr:col>85</xdr:col>
      <xdr:colOff>177800</xdr:colOff>
      <xdr:row>79</xdr:row>
      <xdr:rowOff>115388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100165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7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112641</xdr:rowOff>
    </xdr:from>
    <xdr:to>
      <xdr:col>81</xdr:col>
      <xdr:colOff>101600</xdr:colOff>
      <xdr:row>79</xdr:row>
      <xdr:rowOff>42791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59318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129144</xdr:rowOff>
    </xdr:from>
    <xdr:to>
      <xdr:col>76</xdr:col>
      <xdr:colOff>165100</xdr:colOff>
      <xdr:row>78</xdr:row>
      <xdr:rowOff>59294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75821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90957</xdr:rowOff>
    </xdr:from>
    <xdr:to>
      <xdr:col>72</xdr:col>
      <xdr:colOff>38100</xdr:colOff>
      <xdr:row>78</xdr:row>
      <xdr:rowOff>21107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37634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103792</xdr:rowOff>
    </xdr:from>
    <xdr:to>
      <xdr:col>67</xdr:col>
      <xdr:colOff>101600</xdr:colOff>
      <xdr:row>79</xdr:row>
      <xdr:rowOff>33942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50469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30688</xdr:rowOff>
    </xdr:from>
    <xdr:to>
      <xdr:col>85</xdr:col>
      <xdr:colOff>127000</xdr:colOff>
      <xdr:row>98</xdr:row>
      <xdr:rowOff>31976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32788"/>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30688</xdr:rowOff>
    </xdr:from>
    <xdr:to>
      <xdr:col>81</xdr:col>
      <xdr:colOff>50800</xdr:colOff>
      <xdr:row>98</xdr:row>
      <xdr:rowOff>41047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2788"/>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41047</xdr:rowOff>
    </xdr:from>
    <xdr:to>
      <xdr:col>76</xdr:col>
      <xdr:colOff>114300</xdr:colOff>
      <xdr:row>98</xdr:row>
      <xdr:rowOff>50775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3147"/>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50775</xdr:rowOff>
    </xdr:from>
    <xdr:to>
      <xdr:col>71</xdr:col>
      <xdr:colOff>177800</xdr:colOff>
      <xdr:row>98</xdr:row>
      <xdr:rowOff>59404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2875"/>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130600</xdr:rowOff>
    </xdr:from>
    <xdr:to>
      <xdr:col>67</xdr:col>
      <xdr:colOff>101600</xdr:colOff>
      <xdr:row>98</xdr:row>
      <xdr:rowOff>60750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6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77277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152626</xdr:rowOff>
    </xdr:from>
    <xdr:to>
      <xdr:col>85</xdr:col>
      <xdr:colOff>177800</xdr:colOff>
      <xdr:row>98</xdr:row>
      <xdr:rowOff>82776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131053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151338</xdr:rowOff>
    </xdr:from>
    <xdr:to>
      <xdr:col>81</xdr:col>
      <xdr:colOff>101600</xdr:colOff>
      <xdr:row>98</xdr:row>
      <xdr:rowOff>81488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72615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161697</xdr:rowOff>
    </xdr:from>
    <xdr:to>
      <xdr:col>76</xdr:col>
      <xdr:colOff>165100</xdr:colOff>
      <xdr:row>98</xdr:row>
      <xdr:rowOff>91847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82974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171425</xdr:rowOff>
    </xdr:from>
    <xdr:to>
      <xdr:col>72</xdr:col>
      <xdr:colOff>38100</xdr:colOff>
      <xdr:row>98</xdr:row>
      <xdr:rowOff>101575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92702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8604</xdr:rowOff>
    </xdr:from>
    <xdr:to>
      <xdr:col>67</xdr:col>
      <xdr:colOff>101600</xdr:colOff>
      <xdr:row>98</xdr:row>
      <xdr:rowOff>110204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59730</xdr:rowOff>
    </xdr:from>
    <xdr:to>
      <xdr:col>98</xdr:col>
      <xdr:colOff>38100</xdr:colOff>
      <xdr:row>38</xdr:row>
      <xdr:rowOff>161330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議員定数削減を行ったため、</a:t>
          </a:r>
          <a:r>
            <a:rPr kumimoji="1" lang="ja-JP" altLang="en-US" sz="1100">
              <a:solidFill>
                <a:schemeClr val="dk1"/>
              </a:solidFill>
              <a:effectLst/>
              <a:latin typeface="+mn-lt"/>
              <a:ea typeface="+mn-ea"/>
              <a:cs typeface="+mn-cs"/>
            </a:rPr>
            <a:t>類似団体を下回った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土木費について、</a:t>
          </a:r>
          <a:r>
            <a:rPr lang="ja-JP" altLang="en-US" sz="1100">
              <a:solidFill>
                <a:schemeClr val="dk1"/>
              </a:solidFill>
              <a:effectLst/>
              <a:latin typeface="+mn-lt"/>
              <a:ea typeface="+mn-ea"/>
              <a:cs typeface="+mn-cs"/>
            </a:rPr>
            <a:t>令和４年度に</a:t>
          </a:r>
          <a:r>
            <a:rPr lang="ja-JP" altLang="ja-JP" sz="1100">
              <a:solidFill>
                <a:schemeClr val="dk1"/>
              </a:solidFill>
              <a:effectLst/>
              <a:latin typeface="+mn-lt"/>
              <a:ea typeface="+mn-ea"/>
              <a:cs typeface="+mn-cs"/>
            </a:rPr>
            <a:t>町営住宅建設により類似団体平均を上回った</a:t>
          </a:r>
          <a:r>
            <a:rPr lang="ja-JP" altLang="en-US" sz="1100">
              <a:solidFill>
                <a:schemeClr val="dk1"/>
              </a:solidFill>
              <a:effectLst/>
              <a:latin typeface="+mn-lt"/>
              <a:ea typeface="+mn-ea"/>
              <a:cs typeface="+mn-cs"/>
            </a:rPr>
            <a:t>が、建設完了により再び類似団体を下回った</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普通交付税が増となったため</a:t>
          </a:r>
          <a:r>
            <a:rPr kumimoji="1" lang="ja-JP" altLang="ja-JP" sz="1100">
              <a:solidFill>
                <a:schemeClr val="dk1"/>
              </a:solidFill>
              <a:effectLst/>
              <a:latin typeface="+mn-lt"/>
              <a:ea typeface="+mn-ea"/>
              <a:cs typeface="+mn-cs"/>
            </a:rPr>
            <a:t>標準財政規模に占める割合で前年度対比</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実質収支については、ふるさと応援寄附金の減等により、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a:t>
          </a:r>
          <a:endParaRPr lang="ja-JP" altLang="ja-JP" sz="1400">
            <a:effectLst/>
          </a:endParaRPr>
        </a:p>
        <a:p>
          <a:r>
            <a:rPr lang="ja-JP" altLang="en-US" sz="1100" b="0" i="0">
              <a:solidFill>
                <a:schemeClr val="dk1"/>
              </a:solidFill>
              <a:effectLst/>
              <a:latin typeface="+mn-lt"/>
              <a:ea typeface="+mn-ea"/>
              <a:cs typeface="+mn-cs"/>
            </a:rPr>
            <a:t>実質単年度収支は、単年度収支の回復により黒字に転じた。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これまでに比率が算定されたことはない。今後も適正な財政運営に努めていく。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元利償還金については、</a:t>
          </a:r>
          <a:r>
            <a:rPr kumimoji="1" lang="ja-JP" altLang="en-US" sz="1100">
              <a:solidFill>
                <a:schemeClr val="dk1"/>
              </a:solidFill>
              <a:effectLst/>
              <a:latin typeface="+mn-lt"/>
              <a:ea typeface="+mn-ea"/>
              <a:cs typeface="+mn-cs"/>
            </a:rPr>
            <a:t>健康福祉センター建設事業</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償還完了した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。その他については概ね同程度で推移しているが、債務負担行為については</a:t>
          </a:r>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土地開発公社債務保証に係る債務負担行為の一部繰り上げ償還を行った影響により</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今年度は繰り上げ償還を行っていないため、</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が大幅に減少している。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一般会計等に係る地方債の現在高については、その年度の新発債を、その年度の元金償還額以内とするというルールを厳格適用し、引き続き前年比減となっている。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債務負担行為に基づく支出予定額については、土地の買い戻しの進捗等により減少する見込みである。</a:t>
          </a:r>
          <a:endParaRPr lang="ja-JP" altLang="ja-JP">
            <a:effectLst/>
          </a:endParaRPr>
        </a:p>
        <a:p>
          <a:r>
            <a:rPr kumimoji="1" lang="ja-JP" altLang="ja-JP" sz="1100">
              <a:solidFill>
                <a:schemeClr val="dk1"/>
              </a:solidFill>
              <a:effectLst/>
              <a:latin typeface="+mn-lt"/>
              <a:ea typeface="+mn-ea"/>
              <a:cs typeface="+mn-cs"/>
            </a:rPr>
            <a:t>公営企業債等繰入見込額については、下水道事業における繰出対象債が減少傾向となってい</a:t>
          </a:r>
          <a:r>
            <a:rPr kumimoji="1" lang="ja-JP" altLang="en-US"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組合等負担等見込額は、足柄西部清掃組合債の償還進捗により減少傾向であったが、近年、施設更新のための新たな借り入れを行っているため、再度増加してく見込み。</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老朽化対策等に備えた公共施設整備基金の積み増しにより増となった。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財政調整基金の積み立ては臨時的なものであり、中長期的には減少が見込まれる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公共施設整備基金：公共施設整備のため必要な土地の取得及び施設の新増改築。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地域福祉基金：地域における社会福祉団体の活動の促進。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ふるさと創生基金：主に都市公園整備（河村城址歴史公園整備事業）に充当。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簡易水道事業整備基金：簡易水道を整備するための基金。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公共施設整備基金：老朽化対策等に備えるための積み増しを実施したため増。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簡易水道事業整備基金：簡易水道施設整備のために取り崩しを行ったため減。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公共施設整備基金：老朽化対策等に備え、引き続き積み立てを実施する予定。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利子及び配当金により微増となった。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基金の使途の明確化を図るべく、特定目的基金に積み立てていくため、財政調整基金としては大きな増減なく推移する見込み。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満期一括償還債がないため、増減なし。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引き続き増減なく推移する見込み。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5814847</v>
      </c>
      <c r="BO4" s="436"/>
      <c r="BP4" s="436"/>
      <c r="BQ4" s="436"/>
      <c r="BR4" s="436"/>
      <c r="BS4" s="436"/>
      <c r="BT4" s="436"/>
      <c r="BU4" s="437"/>
      <c r="BV4" s="435">
        <v>6814208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5.8</v>
      </c>
      <c r="CU4" s="576"/>
      <c r="CV4" s="576"/>
      <c r="CW4" s="576"/>
      <c r="CX4" s="576"/>
      <c r="CY4" s="576"/>
      <c r="CZ4" s="576"/>
      <c r="DA4" s="577"/>
      <c r="DB4" s="575">
        <v>5.9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5597169</v>
      </c>
      <c r="BO5" s="407"/>
      <c r="BP5" s="407"/>
      <c r="BQ5" s="407"/>
      <c r="BR5" s="407"/>
      <c r="BS5" s="407"/>
      <c r="BT5" s="407"/>
      <c r="BU5" s="408"/>
      <c r="BV5" s="406">
        <v>6592343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85.5</v>
      </c>
      <c r="CU5" s="404"/>
      <c r="CV5" s="404"/>
      <c r="CW5" s="404"/>
      <c r="CX5" s="404"/>
      <c r="CY5" s="404"/>
      <c r="CZ5" s="404"/>
      <c r="DA5" s="405"/>
      <c r="DB5" s="403">
        <v>86.6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217678</v>
      </c>
      <c r="BO6" s="407"/>
      <c r="BP6" s="407"/>
      <c r="BQ6" s="407"/>
      <c r="BR6" s="407"/>
      <c r="BS6" s="407"/>
      <c r="BT6" s="407"/>
      <c r="BU6" s="408"/>
      <c r="BV6" s="406">
        <v>221865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86.2</v>
      </c>
      <c r="CU6" s="550"/>
      <c r="CV6" s="550"/>
      <c r="CW6" s="550"/>
      <c r="CX6" s="550"/>
      <c r="CY6" s="550"/>
      <c r="CZ6" s="550"/>
      <c r="DA6" s="551"/>
      <c r="DB6" s="549">
        <v>88.2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4759</v>
      </c>
      <c r="BO7" s="407"/>
      <c r="BP7" s="407"/>
      <c r="BQ7" s="407"/>
      <c r="BR7" s="407"/>
      <c r="BS7" s="407"/>
      <c r="BT7" s="407"/>
      <c r="BU7" s="408"/>
      <c r="BV7" s="406">
        <v>7628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3685623</v>
      </c>
      <c r="CU7" s="407"/>
      <c r="CV7" s="407"/>
      <c r="CW7" s="407"/>
      <c r="CX7" s="407"/>
      <c r="CY7" s="407"/>
      <c r="CZ7" s="407"/>
      <c r="DA7" s="408"/>
      <c r="DB7" s="406">
        <v>3642467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212919</v>
      </c>
      <c r="BO8" s="407"/>
      <c r="BP8" s="407"/>
      <c r="BQ8" s="407"/>
      <c r="BR8" s="407"/>
      <c r="BS8" s="407"/>
      <c r="BT8" s="407"/>
      <c r="BU8" s="408"/>
      <c r="BV8" s="406">
        <v>214237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9761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-1318</v>
      </c>
      <c r="BO9" s="407"/>
      <c r="BP9" s="407"/>
      <c r="BQ9" s="407"/>
      <c r="BR9" s="407"/>
      <c r="BS9" s="407"/>
      <c r="BT9" s="407"/>
      <c r="BU9" s="408"/>
      <c r="BV9" s="406">
        <v>-146355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9.5</v>
      </c>
      <c r="CU9" s="404"/>
      <c r="CV9" s="404"/>
      <c r="CW9" s="404"/>
      <c r="CX9" s="404"/>
      <c r="CY9" s="404"/>
      <c r="CZ9" s="404"/>
      <c r="DA9" s="405"/>
      <c r="DB9" s="403">
        <v>8.6999999999999993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10724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103949</v>
      </c>
      <c r="BO10" s="407"/>
      <c r="BP10" s="407"/>
      <c r="BQ10" s="407"/>
      <c r="BR10" s="407"/>
      <c r="BS10" s="407"/>
      <c r="BT10" s="407"/>
      <c r="BU10" s="408"/>
      <c r="BV10" s="406">
        <v>203294</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9435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100000</v>
      </c>
      <c r="BO12" s="407"/>
      <c r="BP12" s="407"/>
      <c r="BQ12" s="407"/>
      <c r="BR12" s="407"/>
      <c r="BS12" s="407"/>
      <c r="BT12" s="407"/>
      <c r="BU12" s="408"/>
      <c r="BV12" s="406">
        <v>150000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9305</v>
      </c>
      <c r="S13" s="494"/>
      <c r="T13" s="494"/>
      <c r="U13" s="494"/>
      <c r="V13" s="495"/>
      <c r="W13" s="496" t="s">
        <v>131</v>
      </c>
      <c r="X13" s="392"/>
      <c r="Y13" s="392"/>
      <c r="Z13" s="392"/>
      <c r="AA13" s="392"/>
      <c r="AB13" s="393"/>
      <c r="AC13" s="359">
        <v>293</v>
      </c>
      <c r="AD13" s="360"/>
      <c r="AE13" s="360"/>
      <c r="AF13" s="360"/>
      <c r="AG13" s="361"/>
      <c r="AH13" s="359">
        <v>353</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2631</v>
      </c>
      <c r="BO13" s="407"/>
      <c r="BP13" s="407"/>
      <c r="BQ13" s="407"/>
      <c r="BR13" s="407"/>
      <c r="BS13" s="407"/>
      <c r="BT13" s="407"/>
      <c r="BU13" s="408"/>
      <c r="BV13" s="406">
        <v>-93061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11.6</v>
      </c>
      <c r="CU13" s="404"/>
      <c r="CV13" s="404"/>
      <c r="CW13" s="404"/>
      <c r="CX13" s="404"/>
      <c r="CY13" s="404"/>
      <c r="CZ13" s="404"/>
      <c r="DA13" s="405"/>
      <c r="DB13" s="403">
        <v>11.2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9577</v>
      </c>
      <c r="S14" s="494"/>
      <c r="T14" s="494"/>
      <c r="U14" s="494"/>
      <c r="V14" s="495"/>
      <c r="W14" s="497"/>
      <c r="X14" s="395"/>
      <c r="Y14" s="395"/>
      <c r="Z14" s="395"/>
      <c r="AA14" s="395"/>
      <c r="AB14" s="396"/>
      <c r="AC14" s="486">
        <v>6.1</v>
      </c>
      <c r="AD14" s="487"/>
      <c r="AE14" s="487"/>
      <c r="AF14" s="487"/>
      <c r="AG14" s="488"/>
      <c r="AH14" s="486">
        <v>6.8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4.8</v>
      </c>
      <c r="CU14" s="504"/>
      <c r="CV14" s="504"/>
      <c r="CW14" s="504"/>
      <c r="CX14" s="504"/>
      <c r="CY14" s="504"/>
      <c r="CZ14" s="504"/>
      <c r="DA14" s="505"/>
      <c r="DB14" s="503">
        <v>9.8000000000000007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9483</v>
      </c>
      <c r="S15" s="494"/>
      <c r="T15" s="494"/>
      <c r="U15" s="494"/>
      <c r="V15" s="495"/>
      <c r="W15" s="496" t="s">
        <v>137</v>
      </c>
      <c r="X15" s="392"/>
      <c r="Y15" s="392"/>
      <c r="Z15" s="392"/>
      <c r="AA15" s="392"/>
      <c r="AB15" s="393"/>
      <c r="AC15" s="359">
        <v>1387</v>
      </c>
      <c r="AD15" s="360"/>
      <c r="AE15" s="360"/>
      <c r="AF15" s="360"/>
      <c r="AG15" s="361"/>
      <c r="AH15" s="359">
        <v>1520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1573582</v>
      </c>
      <c r="BO15" s="436"/>
      <c r="BP15" s="436"/>
      <c r="BQ15" s="436"/>
      <c r="BR15" s="436"/>
      <c r="BS15" s="436"/>
      <c r="BT15" s="436"/>
      <c r="BU15" s="437"/>
      <c r="BV15" s="435">
        <v>1564785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28.8</v>
      </c>
      <c r="AD16" s="487"/>
      <c r="AE16" s="487"/>
      <c r="AF16" s="487"/>
      <c r="AG16" s="488"/>
      <c r="AH16" s="486">
        <v>29.4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3226331</v>
      </c>
      <c r="BO16" s="407"/>
      <c r="BP16" s="407"/>
      <c r="BQ16" s="407"/>
      <c r="BR16" s="407"/>
      <c r="BS16" s="407"/>
      <c r="BT16" s="407"/>
      <c r="BU16" s="408"/>
      <c r="BV16" s="406">
        <v>3145914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3135</v>
      </c>
      <c r="AD17" s="360"/>
      <c r="AE17" s="360"/>
      <c r="AF17" s="360"/>
      <c r="AG17" s="361"/>
      <c r="AH17" s="359">
        <v>3292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2002597</v>
      </c>
      <c r="BO17" s="407"/>
      <c r="BP17" s="407"/>
      <c r="BQ17" s="407"/>
      <c r="BR17" s="407"/>
      <c r="BS17" s="407"/>
      <c r="BT17" s="407"/>
      <c r="BU17" s="408"/>
      <c r="BV17" s="406">
        <v>1991530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224.61</v>
      </c>
      <c r="M18" s="459"/>
      <c r="N18" s="459"/>
      <c r="O18" s="459"/>
      <c r="P18" s="459"/>
      <c r="Q18" s="459"/>
      <c r="R18" s="460"/>
      <c r="S18" s="460"/>
      <c r="T18" s="460"/>
      <c r="U18" s="460"/>
      <c r="V18" s="461"/>
      <c r="W18" s="477"/>
      <c r="X18" s="478"/>
      <c r="Y18" s="478"/>
      <c r="Z18" s="478"/>
      <c r="AA18" s="478"/>
      <c r="AB18" s="502"/>
      <c r="AC18" s="376">
        <v>65.099999999999994</v>
      </c>
      <c r="AD18" s="377"/>
      <c r="AE18" s="377"/>
      <c r="AF18" s="377"/>
      <c r="AG18" s="462"/>
      <c r="AH18" s="376">
        <v>63.7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3140152</v>
      </c>
      <c r="BO18" s="407"/>
      <c r="BP18" s="407"/>
      <c r="BQ18" s="407"/>
      <c r="BR18" s="407"/>
      <c r="BS18" s="407"/>
      <c r="BT18" s="407"/>
      <c r="BU18" s="408"/>
      <c r="BV18" s="406">
        <v>3172118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4757250</v>
      </c>
      <c r="BO19" s="407"/>
      <c r="BP19" s="407"/>
      <c r="BQ19" s="407"/>
      <c r="BR19" s="407"/>
      <c r="BS19" s="407"/>
      <c r="BT19" s="407"/>
      <c r="BU19" s="408"/>
      <c r="BV19" s="406">
        <v>5351156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3936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3441973</v>
      </c>
      <c r="BO22" s="436"/>
      <c r="BP22" s="436"/>
      <c r="BQ22" s="436"/>
      <c r="BR22" s="436"/>
      <c r="BS22" s="436"/>
      <c r="BT22" s="436"/>
      <c r="BU22" s="437"/>
      <c r="BV22" s="435">
        <v>3772461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2840382</v>
      </c>
      <c r="BO23" s="407"/>
      <c r="BP23" s="407"/>
      <c r="BQ23" s="407"/>
      <c r="BR23" s="407"/>
      <c r="BS23" s="407"/>
      <c r="BT23" s="407"/>
      <c r="BU23" s="408"/>
      <c r="BV23" s="406">
        <v>3185601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7690</v>
      </c>
      <c r="R24" s="360"/>
      <c r="S24" s="360"/>
      <c r="T24" s="360"/>
      <c r="U24" s="360"/>
      <c r="V24" s="361"/>
      <c r="W24" s="449"/>
      <c r="X24" s="386"/>
      <c r="Y24" s="387"/>
      <c r="Z24" s="362" t="s">
        <v>162</v>
      </c>
      <c r="AA24" s="363"/>
      <c r="AB24" s="363"/>
      <c r="AC24" s="363"/>
      <c r="AD24" s="363"/>
      <c r="AE24" s="363"/>
      <c r="AF24" s="363"/>
      <c r="AG24" s="364"/>
      <c r="AH24" s="359">
        <v>128</v>
      </c>
      <c r="AI24" s="360"/>
      <c r="AJ24" s="360"/>
      <c r="AK24" s="360"/>
      <c r="AL24" s="361"/>
      <c r="AM24" s="359">
        <v>385664</v>
      </c>
      <c r="AN24" s="360"/>
      <c r="AO24" s="360"/>
      <c r="AP24" s="360"/>
      <c r="AQ24" s="360"/>
      <c r="AR24" s="361"/>
      <c r="AS24" s="359">
        <v>3013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828657</v>
      </c>
      <c r="BO24" s="407"/>
      <c r="BP24" s="407"/>
      <c r="BQ24" s="407"/>
      <c r="BR24" s="407"/>
      <c r="BS24" s="407"/>
      <c r="BT24" s="407"/>
      <c r="BU24" s="408"/>
      <c r="BV24" s="406">
        <v>921272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6300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1888688</v>
      </c>
      <c r="BO25" s="436"/>
      <c r="BP25" s="436"/>
      <c r="BQ25" s="436"/>
      <c r="BR25" s="436"/>
      <c r="BS25" s="436"/>
      <c r="BT25" s="436"/>
      <c r="BU25" s="437"/>
      <c r="BV25" s="435">
        <v>2035323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5830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3560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11420</v>
      </c>
      <c r="AN27" s="360"/>
      <c r="AO27" s="360"/>
      <c r="AP27" s="360"/>
      <c r="AQ27" s="360"/>
      <c r="AR27" s="361"/>
      <c r="AS27" s="359">
        <v>2855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3914</v>
      </c>
      <c r="BO27" s="441"/>
      <c r="BP27" s="441"/>
      <c r="BQ27" s="441"/>
      <c r="BR27" s="441"/>
      <c r="BS27" s="441"/>
      <c r="BT27" s="441"/>
      <c r="BU27" s="442"/>
      <c r="BV27" s="440">
        <v>3914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2790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923679</v>
      </c>
      <c r="BO28" s="436"/>
      <c r="BP28" s="436"/>
      <c r="BQ28" s="436"/>
      <c r="BR28" s="436"/>
      <c r="BS28" s="436"/>
      <c r="BT28" s="436"/>
      <c r="BU28" s="437"/>
      <c r="BV28" s="435">
        <v>919730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2550</v>
      </c>
      <c r="R29" s="360"/>
      <c r="S29" s="360"/>
      <c r="T29" s="360"/>
      <c r="U29" s="360"/>
      <c r="V29" s="361"/>
      <c r="W29" s="450"/>
      <c r="X29" s="451"/>
      <c r="Y29" s="452"/>
      <c r="Z29" s="362" t="s">
        <v>177</v>
      </c>
      <c r="AA29" s="363"/>
      <c r="AB29" s="363"/>
      <c r="AC29" s="363"/>
      <c r="AD29" s="363"/>
      <c r="AE29" s="363"/>
      <c r="AF29" s="363"/>
      <c r="AG29" s="364"/>
      <c r="AH29" s="359">
        <v>132</v>
      </c>
      <c r="AI29" s="360"/>
      <c r="AJ29" s="360"/>
      <c r="AK29" s="360"/>
      <c r="AL29" s="361"/>
      <c r="AM29" s="359">
        <v>397084</v>
      </c>
      <c r="AN29" s="360"/>
      <c r="AO29" s="360"/>
      <c r="AP29" s="360"/>
      <c r="AQ29" s="360"/>
      <c r="AR29" s="361"/>
      <c r="AS29" s="359">
        <v>3008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3821</v>
      </c>
      <c r="BO29" s="407"/>
      <c r="BP29" s="407"/>
      <c r="BQ29" s="407"/>
      <c r="BR29" s="407"/>
      <c r="BS29" s="407"/>
      <c r="BT29" s="407"/>
      <c r="BU29" s="408"/>
      <c r="BV29" s="406">
        <v>3821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1814254</v>
      </c>
      <c r="BO30" s="441"/>
      <c r="BP30" s="441"/>
      <c r="BQ30" s="441"/>
      <c r="BR30" s="441"/>
      <c r="BS30" s="441"/>
      <c r="BT30" s="441"/>
      <c r="BU30" s="442"/>
      <c r="BV30" s="440">
        <v>1750538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足柄西部清掃組合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山北町土地開発公社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町設置型浄化槽事業特別会計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南足柄市外五ケ市町組合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（公財）山北町環境整備公社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商品券特別会計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南足柄市外二ケ町組合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南足柄市山北町開成町一部事務組合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松田町外三ヶ町組合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足柄上衛生組合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神奈川県市町村職員退職手当組合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神奈川県後期高齢者医療広域連合（一般会計）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神奈川県後期高齢者医療広域連合（後期高齢者医療特別会計）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神奈川県町村情報システム共同事業組合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vq6HABxmu9Yqy0KSi0b5TsS46fAsYcVILL00aYCXTc5XgmuBCmOFROqZbWriCPQSEm1Xw3q8k5duSRRfO1bA3A==" saltValue="xKfXaC5O5H6k1JsNUP0b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1612573</v>
      </c>
      <c r="S5" s="664"/>
      <c r="T5" s="664"/>
      <c r="U5" s="664"/>
      <c r="V5" s="664"/>
      <c r="W5" s="664"/>
      <c r="X5" s="664"/>
      <c r="Y5" s="689"/>
      <c r="Z5" s="702">
        <v>27.7</v>
      </c>
      <c r="AA5" s="702"/>
      <c r="AB5" s="702"/>
      <c r="AC5" s="702"/>
      <c r="AD5" s="703">
        <v>1612573</v>
      </c>
      <c r="AE5" s="703"/>
      <c r="AF5" s="703"/>
      <c r="AG5" s="703"/>
      <c r="AH5" s="703"/>
      <c r="AI5" s="703"/>
      <c r="AJ5" s="703"/>
      <c r="AK5" s="703"/>
      <c r="AL5" s="690">
        <v>44.3</v>
      </c>
      <c r="AM5" s="672"/>
      <c r="AN5" s="672"/>
      <c r="AO5" s="691"/>
      <c r="AP5" s="666" t="s">
        <v>216</v>
      </c>
      <c r="AQ5" s="667"/>
      <c r="AR5" s="667"/>
      <c r="AS5" s="667"/>
      <c r="AT5" s="667"/>
      <c r="AU5" s="667"/>
      <c r="AV5" s="667"/>
      <c r="AW5" s="667"/>
      <c r="AX5" s="667"/>
      <c r="AY5" s="667"/>
      <c r="AZ5" s="667"/>
      <c r="BA5" s="667"/>
      <c r="BB5" s="667"/>
      <c r="BC5" s="667"/>
      <c r="BD5" s="667"/>
      <c r="BE5" s="667"/>
      <c r="BF5" s="668"/>
      <c r="BG5" s="608">
        <v>1610129</v>
      </c>
      <c r="BH5" s="609"/>
      <c r="BI5" s="609"/>
      <c r="BJ5" s="609"/>
      <c r="BK5" s="609"/>
      <c r="BL5" s="609"/>
      <c r="BM5" s="609"/>
      <c r="BN5" s="610"/>
      <c r="BO5" s="646">
        <v>99.8</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49723</v>
      </c>
      <c r="S6" s="609"/>
      <c r="T6" s="609"/>
      <c r="U6" s="609"/>
      <c r="V6" s="609"/>
      <c r="W6" s="609"/>
      <c r="X6" s="609"/>
      <c r="Y6" s="610"/>
      <c r="Z6" s="646">
        <v>0.9</v>
      </c>
      <c r="AA6" s="646"/>
      <c r="AB6" s="646"/>
      <c r="AC6" s="646"/>
      <c r="AD6" s="647">
        <v>49723</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1610129</v>
      </c>
      <c r="BH6" s="609"/>
      <c r="BI6" s="609"/>
      <c r="BJ6" s="609"/>
      <c r="BK6" s="609"/>
      <c r="BL6" s="609"/>
      <c r="BM6" s="609"/>
      <c r="BN6" s="610"/>
      <c r="BO6" s="646">
        <v>99.8</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88176</v>
      </c>
      <c r="CS6" s="609"/>
      <c r="CT6" s="609"/>
      <c r="CU6" s="609"/>
      <c r="CV6" s="609"/>
      <c r="CW6" s="609"/>
      <c r="CX6" s="609"/>
      <c r="CY6" s="610"/>
      <c r="CZ6" s="690">
        <v>1.6</v>
      </c>
      <c r="DA6" s="672"/>
      <c r="DB6" s="672"/>
      <c r="DC6" s="692"/>
      <c r="DD6" s="614" t="s">
        <v>122</v>
      </c>
      <c r="DE6" s="609"/>
      <c r="DF6" s="609"/>
      <c r="DG6" s="609"/>
      <c r="DH6" s="609"/>
      <c r="DI6" s="609"/>
      <c r="DJ6" s="609"/>
      <c r="DK6" s="609"/>
      <c r="DL6" s="609"/>
      <c r="DM6" s="609"/>
      <c r="DN6" s="609"/>
      <c r="DO6" s="609"/>
      <c r="DP6" s="610"/>
      <c r="DQ6" s="614">
        <v>88176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384</v>
      </c>
      <c r="S7" s="609"/>
      <c r="T7" s="609"/>
      <c r="U7" s="609"/>
      <c r="V7" s="609"/>
      <c r="W7" s="609"/>
      <c r="X7" s="609"/>
      <c r="Y7" s="610"/>
      <c r="Z7" s="646">
        <v>0</v>
      </c>
      <c r="AA7" s="646"/>
      <c r="AB7" s="646"/>
      <c r="AC7" s="646"/>
      <c r="AD7" s="647">
        <v>384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587877</v>
      </c>
      <c r="BH7" s="609"/>
      <c r="BI7" s="609"/>
      <c r="BJ7" s="609"/>
      <c r="BK7" s="609"/>
      <c r="BL7" s="609"/>
      <c r="BM7" s="609"/>
      <c r="BN7" s="610"/>
      <c r="BO7" s="646">
        <v>36.5</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1422108</v>
      </c>
      <c r="CS7" s="609"/>
      <c r="CT7" s="609"/>
      <c r="CU7" s="609"/>
      <c r="CV7" s="609"/>
      <c r="CW7" s="609"/>
      <c r="CX7" s="609"/>
      <c r="CY7" s="610"/>
      <c r="CZ7" s="646">
        <v>25.4</v>
      </c>
      <c r="DA7" s="646"/>
      <c r="DB7" s="646"/>
      <c r="DC7" s="646"/>
      <c r="DD7" s="614">
        <v>26245</v>
      </c>
      <c r="DE7" s="609"/>
      <c r="DF7" s="609"/>
      <c r="DG7" s="609"/>
      <c r="DH7" s="609"/>
      <c r="DI7" s="609"/>
      <c r="DJ7" s="609"/>
      <c r="DK7" s="609"/>
      <c r="DL7" s="609"/>
      <c r="DM7" s="609"/>
      <c r="DN7" s="609"/>
      <c r="DO7" s="609"/>
      <c r="DP7" s="610"/>
      <c r="DQ7" s="614">
        <v>1326396</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9494</v>
      </c>
      <c r="S8" s="609"/>
      <c r="T8" s="609"/>
      <c r="U8" s="609"/>
      <c r="V8" s="609"/>
      <c r="W8" s="609"/>
      <c r="X8" s="609"/>
      <c r="Y8" s="610"/>
      <c r="Z8" s="646">
        <v>0.2</v>
      </c>
      <c r="AA8" s="646"/>
      <c r="AB8" s="646"/>
      <c r="AC8" s="646"/>
      <c r="AD8" s="647">
        <v>9494</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18281</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1411969</v>
      </c>
      <c r="CS8" s="609"/>
      <c r="CT8" s="609"/>
      <c r="CU8" s="609"/>
      <c r="CV8" s="609"/>
      <c r="CW8" s="609"/>
      <c r="CX8" s="609"/>
      <c r="CY8" s="610"/>
      <c r="CZ8" s="646">
        <v>25.2</v>
      </c>
      <c r="DA8" s="646"/>
      <c r="DB8" s="646"/>
      <c r="DC8" s="646"/>
      <c r="DD8" s="614">
        <v>1385</v>
      </c>
      <c r="DE8" s="609"/>
      <c r="DF8" s="609"/>
      <c r="DG8" s="609"/>
      <c r="DH8" s="609"/>
      <c r="DI8" s="609"/>
      <c r="DJ8" s="609"/>
      <c r="DK8" s="609"/>
      <c r="DL8" s="609"/>
      <c r="DM8" s="609"/>
      <c r="DN8" s="609"/>
      <c r="DO8" s="609"/>
      <c r="DP8" s="610"/>
      <c r="DQ8" s="614">
        <v>937644</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10503</v>
      </c>
      <c r="S9" s="609"/>
      <c r="T9" s="609"/>
      <c r="U9" s="609"/>
      <c r="V9" s="609"/>
      <c r="W9" s="609"/>
      <c r="X9" s="609"/>
      <c r="Y9" s="610"/>
      <c r="Z9" s="646">
        <v>0.2</v>
      </c>
      <c r="AA9" s="646"/>
      <c r="AB9" s="646"/>
      <c r="AC9" s="646"/>
      <c r="AD9" s="647">
        <v>10503</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458308</v>
      </c>
      <c r="BH9" s="609"/>
      <c r="BI9" s="609"/>
      <c r="BJ9" s="609"/>
      <c r="BK9" s="609"/>
      <c r="BL9" s="609"/>
      <c r="BM9" s="609"/>
      <c r="BN9" s="610"/>
      <c r="BO9" s="646">
        <v>28.4</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544851</v>
      </c>
      <c r="CS9" s="609"/>
      <c r="CT9" s="609"/>
      <c r="CU9" s="609"/>
      <c r="CV9" s="609"/>
      <c r="CW9" s="609"/>
      <c r="CX9" s="609"/>
      <c r="CY9" s="610"/>
      <c r="CZ9" s="646">
        <v>9.6999999999999993</v>
      </c>
      <c r="DA9" s="646"/>
      <c r="DB9" s="646"/>
      <c r="DC9" s="646"/>
      <c r="DD9" s="614">
        <v>24182</v>
      </c>
      <c r="DE9" s="609"/>
      <c r="DF9" s="609"/>
      <c r="DG9" s="609"/>
      <c r="DH9" s="609"/>
      <c r="DI9" s="609"/>
      <c r="DJ9" s="609"/>
      <c r="DK9" s="609"/>
      <c r="DL9" s="609"/>
      <c r="DM9" s="609"/>
      <c r="DN9" s="609"/>
      <c r="DO9" s="609"/>
      <c r="DP9" s="610"/>
      <c r="DQ9" s="614">
        <v>400160</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35638</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236749</v>
      </c>
      <c r="S11" s="609"/>
      <c r="T11" s="609"/>
      <c r="U11" s="609"/>
      <c r="V11" s="609"/>
      <c r="W11" s="609"/>
      <c r="X11" s="609"/>
      <c r="Y11" s="610"/>
      <c r="Z11" s="611">
        <v>4.0999999999999996</v>
      </c>
      <c r="AA11" s="612"/>
      <c r="AB11" s="612"/>
      <c r="AC11" s="613"/>
      <c r="AD11" s="614">
        <v>236749</v>
      </c>
      <c r="AE11" s="609"/>
      <c r="AF11" s="609"/>
      <c r="AG11" s="609"/>
      <c r="AH11" s="609"/>
      <c r="AI11" s="609"/>
      <c r="AJ11" s="609"/>
      <c r="AK11" s="610"/>
      <c r="AL11" s="611">
        <v>6.5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75650</v>
      </c>
      <c r="BH11" s="609"/>
      <c r="BI11" s="609"/>
      <c r="BJ11" s="609"/>
      <c r="BK11" s="609"/>
      <c r="BL11" s="609"/>
      <c r="BM11" s="609"/>
      <c r="BN11" s="610"/>
      <c r="BO11" s="646">
        <v>4.7</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168312</v>
      </c>
      <c r="CS11" s="609"/>
      <c r="CT11" s="609"/>
      <c r="CU11" s="609"/>
      <c r="CV11" s="609"/>
      <c r="CW11" s="609"/>
      <c r="CX11" s="609"/>
      <c r="CY11" s="610"/>
      <c r="CZ11" s="646">
        <v>3</v>
      </c>
      <c r="DA11" s="646"/>
      <c r="DB11" s="646"/>
      <c r="DC11" s="646"/>
      <c r="DD11" s="614">
        <v>76940</v>
      </c>
      <c r="DE11" s="609"/>
      <c r="DF11" s="609"/>
      <c r="DG11" s="609"/>
      <c r="DH11" s="609"/>
      <c r="DI11" s="609"/>
      <c r="DJ11" s="609"/>
      <c r="DK11" s="609"/>
      <c r="DL11" s="609"/>
      <c r="DM11" s="609"/>
      <c r="DN11" s="609"/>
      <c r="DO11" s="609"/>
      <c r="DP11" s="610"/>
      <c r="DQ11" s="614">
        <v>105559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10455</v>
      </c>
      <c r="S12" s="609"/>
      <c r="T12" s="609"/>
      <c r="U12" s="609"/>
      <c r="V12" s="609"/>
      <c r="W12" s="609"/>
      <c r="X12" s="609"/>
      <c r="Y12" s="610"/>
      <c r="Z12" s="646">
        <v>0.2</v>
      </c>
      <c r="AA12" s="646"/>
      <c r="AB12" s="646"/>
      <c r="AC12" s="646"/>
      <c r="AD12" s="647">
        <v>10455</v>
      </c>
      <c r="AE12" s="647"/>
      <c r="AF12" s="647"/>
      <c r="AG12" s="647"/>
      <c r="AH12" s="647"/>
      <c r="AI12" s="647"/>
      <c r="AJ12" s="647"/>
      <c r="AK12" s="647"/>
      <c r="AL12" s="611">
        <v>0.3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933987</v>
      </c>
      <c r="BH12" s="609"/>
      <c r="BI12" s="609"/>
      <c r="BJ12" s="609"/>
      <c r="BK12" s="609"/>
      <c r="BL12" s="609"/>
      <c r="BM12" s="609"/>
      <c r="BN12" s="610"/>
      <c r="BO12" s="646">
        <v>57.9</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141724</v>
      </c>
      <c r="CS12" s="609"/>
      <c r="CT12" s="609"/>
      <c r="CU12" s="609"/>
      <c r="CV12" s="609"/>
      <c r="CW12" s="609"/>
      <c r="CX12" s="609"/>
      <c r="CY12" s="610"/>
      <c r="CZ12" s="646">
        <v>2.5</v>
      </c>
      <c r="DA12" s="646"/>
      <c r="DB12" s="646"/>
      <c r="DC12" s="646"/>
      <c r="DD12" s="614">
        <v>21624</v>
      </c>
      <c r="DE12" s="609"/>
      <c r="DF12" s="609"/>
      <c r="DG12" s="609"/>
      <c r="DH12" s="609"/>
      <c r="DI12" s="609"/>
      <c r="DJ12" s="609"/>
      <c r="DK12" s="609"/>
      <c r="DL12" s="609"/>
      <c r="DM12" s="609"/>
      <c r="DN12" s="609"/>
      <c r="DO12" s="609"/>
      <c r="DP12" s="610"/>
      <c r="DQ12" s="614">
        <v>99361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819037</v>
      </c>
      <c r="BH13" s="609"/>
      <c r="BI13" s="609"/>
      <c r="BJ13" s="609"/>
      <c r="BK13" s="609"/>
      <c r="BL13" s="609"/>
      <c r="BM13" s="609"/>
      <c r="BN13" s="610"/>
      <c r="BO13" s="646">
        <v>50.8</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572830</v>
      </c>
      <c r="CS13" s="609"/>
      <c r="CT13" s="609"/>
      <c r="CU13" s="609"/>
      <c r="CV13" s="609"/>
      <c r="CW13" s="609"/>
      <c r="CX13" s="609"/>
      <c r="CY13" s="610"/>
      <c r="CZ13" s="646">
        <v>10.199999999999999</v>
      </c>
      <c r="DA13" s="646"/>
      <c r="DB13" s="646"/>
      <c r="DC13" s="646"/>
      <c r="DD13" s="614">
        <v>255748</v>
      </c>
      <c r="DE13" s="609"/>
      <c r="DF13" s="609"/>
      <c r="DG13" s="609"/>
      <c r="DH13" s="609"/>
      <c r="DI13" s="609"/>
      <c r="DJ13" s="609"/>
      <c r="DK13" s="609"/>
      <c r="DL13" s="609"/>
      <c r="DM13" s="609"/>
      <c r="DN13" s="609"/>
      <c r="DO13" s="609"/>
      <c r="DP13" s="610"/>
      <c r="DQ13" s="614">
        <v>406775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276</v>
      </c>
      <c r="S14" s="609"/>
      <c r="T14" s="609"/>
      <c r="U14" s="609"/>
      <c r="V14" s="609"/>
      <c r="W14" s="609"/>
      <c r="X14" s="609"/>
      <c r="Y14" s="610"/>
      <c r="Z14" s="646">
        <v>0</v>
      </c>
      <c r="AA14" s="646"/>
      <c r="AB14" s="646"/>
      <c r="AC14" s="646"/>
      <c r="AD14" s="647">
        <v>276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40023</v>
      </c>
      <c r="BH14" s="609"/>
      <c r="BI14" s="609"/>
      <c r="BJ14" s="609"/>
      <c r="BK14" s="609"/>
      <c r="BL14" s="609"/>
      <c r="BM14" s="609"/>
      <c r="BN14" s="610"/>
      <c r="BO14" s="646">
        <v>2.5</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241292</v>
      </c>
      <c r="CS14" s="609"/>
      <c r="CT14" s="609"/>
      <c r="CU14" s="609"/>
      <c r="CV14" s="609"/>
      <c r="CW14" s="609"/>
      <c r="CX14" s="609"/>
      <c r="CY14" s="610"/>
      <c r="CZ14" s="646">
        <v>4.3</v>
      </c>
      <c r="DA14" s="646"/>
      <c r="DB14" s="646"/>
      <c r="DC14" s="646"/>
      <c r="DD14" s="614">
        <v>7592</v>
      </c>
      <c r="DE14" s="609"/>
      <c r="DF14" s="609"/>
      <c r="DG14" s="609"/>
      <c r="DH14" s="609"/>
      <c r="DI14" s="609"/>
      <c r="DJ14" s="609"/>
      <c r="DK14" s="609"/>
      <c r="DL14" s="609"/>
      <c r="DM14" s="609"/>
      <c r="DN14" s="609"/>
      <c r="DO14" s="609"/>
      <c r="DP14" s="610"/>
      <c r="DQ14" s="614">
        <v>213906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48242</v>
      </c>
      <c r="BH15" s="609"/>
      <c r="BI15" s="609"/>
      <c r="BJ15" s="609"/>
      <c r="BK15" s="609"/>
      <c r="BL15" s="609"/>
      <c r="BM15" s="609"/>
      <c r="BN15" s="610"/>
      <c r="BO15" s="646">
        <v>3</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520718</v>
      </c>
      <c r="CS15" s="609"/>
      <c r="CT15" s="609"/>
      <c r="CU15" s="609"/>
      <c r="CV15" s="609"/>
      <c r="CW15" s="609"/>
      <c r="CX15" s="609"/>
      <c r="CY15" s="610"/>
      <c r="CZ15" s="646">
        <v>9.3000000000000007</v>
      </c>
      <c r="DA15" s="646"/>
      <c r="DB15" s="646"/>
      <c r="DC15" s="646"/>
      <c r="DD15" s="614">
        <v>20295</v>
      </c>
      <c r="DE15" s="609"/>
      <c r="DF15" s="609"/>
      <c r="DG15" s="609"/>
      <c r="DH15" s="609"/>
      <c r="DI15" s="609"/>
      <c r="DJ15" s="609"/>
      <c r="DK15" s="609"/>
      <c r="DL15" s="609"/>
      <c r="DM15" s="609"/>
      <c r="DN15" s="609"/>
      <c r="DO15" s="609"/>
      <c r="DP15" s="610"/>
      <c r="DQ15" s="614">
        <v>477586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8571</v>
      </c>
      <c r="S16" s="609"/>
      <c r="T16" s="609"/>
      <c r="U16" s="609"/>
      <c r="V16" s="609"/>
      <c r="W16" s="609"/>
      <c r="X16" s="609"/>
      <c r="Y16" s="610"/>
      <c r="Z16" s="646">
        <v>0.1</v>
      </c>
      <c r="AA16" s="646"/>
      <c r="AB16" s="646"/>
      <c r="AC16" s="646"/>
      <c r="AD16" s="647">
        <v>8571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29722</v>
      </c>
      <c r="CS16" s="609"/>
      <c r="CT16" s="609"/>
      <c r="CU16" s="609"/>
      <c r="CV16" s="609"/>
      <c r="CW16" s="609"/>
      <c r="CX16" s="609"/>
      <c r="CY16" s="610"/>
      <c r="CZ16" s="646">
        <v>0.5</v>
      </c>
      <c r="DA16" s="646"/>
      <c r="DB16" s="646"/>
      <c r="DC16" s="646"/>
      <c r="DD16" s="614" t="s">
        <v>122</v>
      </c>
      <c r="DE16" s="609"/>
      <c r="DF16" s="609"/>
      <c r="DG16" s="609"/>
      <c r="DH16" s="609"/>
      <c r="DI16" s="609"/>
      <c r="DJ16" s="609"/>
      <c r="DK16" s="609"/>
      <c r="DL16" s="609"/>
      <c r="DM16" s="609"/>
      <c r="DN16" s="609"/>
      <c r="DO16" s="609"/>
      <c r="DP16" s="610"/>
      <c r="DQ16" s="614">
        <v>29722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28364</v>
      </c>
      <c r="S17" s="609"/>
      <c r="T17" s="609"/>
      <c r="U17" s="609"/>
      <c r="V17" s="609"/>
      <c r="W17" s="609"/>
      <c r="X17" s="609"/>
      <c r="Y17" s="610"/>
      <c r="Z17" s="646">
        <v>0.5</v>
      </c>
      <c r="AA17" s="646"/>
      <c r="AB17" s="646"/>
      <c r="AC17" s="646"/>
      <c r="AD17" s="647">
        <v>28364</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455467</v>
      </c>
      <c r="CS17" s="609"/>
      <c r="CT17" s="609"/>
      <c r="CU17" s="609"/>
      <c r="CV17" s="609"/>
      <c r="CW17" s="609"/>
      <c r="CX17" s="609"/>
      <c r="CY17" s="610"/>
      <c r="CZ17" s="646">
        <v>8.1</v>
      </c>
      <c r="DA17" s="646"/>
      <c r="DB17" s="646"/>
      <c r="DC17" s="646"/>
      <c r="DD17" s="614" t="s">
        <v>122</v>
      </c>
      <c r="DE17" s="609"/>
      <c r="DF17" s="609"/>
      <c r="DG17" s="609"/>
      <c r="DH17" s="609"/>
      <c r="DI17" s="609"/>
      <c r="DJ17" s="609"/>
      <c r="DK17" s="609"/>
      <c r="DL17" s="609"/>
      <c r="DM17" s="609"/>
      <c r="DN17" s="609"/>
      <c r="DO17" s="609"/>
      <c r="DP17" s="610"/>
      <c r="DQ17" s="614">
        <v>454287</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10672</v>
      </c>
      <c r="S18" s="609"/>
      <c r="T18" s="609"/>
      <c r="U18" s="609"/>
      <c r="V18" s="609"/>
      <c r="W18" s="609"/>
      <c r="X18" s="609"/>
      <c r="Y18" s="610"/>
      <c r="Z18" s="646">
        <v>0.2</v>
      </c>
      <c r="AA18" s="646"/>
      <c r="AB18" s="646"/>
      <c r="AC18" s="646"/>
      <c r="AD18" s="647">
        <v>10672</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5419</v>
      </c>
      <c r="S19" s="609"/>
      <c r="T19" s="609"/>
      <c r="U19" s="609"/>
      <c r="V19" s="609"/>
      <c r="W19" s="609"/>
      <c r="X19" s="609"/>
      <c r="Y19" s="610"/>
      <c r="Z19" s="646">
        <v>0.1</v>
      </c>
      <c r="AA19" s="646"/>
      <c r="AB19" s="646"/>
      <c r="AC19" s="646"/>
      <c r="AD19" s="647">
        <v>5419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2444</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5253</v>
      </c>
      <c r="S20" s="609"/>
      <c r="T20" s="609"/>
      <c r="U20" s="609"/>
      <c r="V20" s="609"/>
      <c r="W20" s="609"/>
      <c r="X20" s="609"/>
      <c r="Y20" s="610"/>
      <c r="Z20" s="646">
        <v>0.1</v>
      </c>
      <c r="AA20" s="646"/>
      <c r="AB20" s="646"/>
      <c r="AC20" s="646"/>
      <c r="AD20" s="647">
        <v>5253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2444</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5597169</v>
      </c>
      <c r="CS20" s="609"/>
      <c r="CT20" s="609"/>
      <c r="CU20" s="609"/>
      <c r="CV20" s="609"/>
      <c r="CW20" s="609"/>
      <c r="CX20" s="609"/>
      <c r="CY20" s="610"/>
      <c r="CZ20" s="646">
        <v>100</v>
      </c>
      <c r="DA20" s="646"/>
      <c r="DB20" s="646"/>
      <c r="DC20" s="646"/>
      <c r="DD20" s="614">
        <v>434011</v>
      </c>
      <c r="DE20" s="609"/>
      <c r="DF20" s="609"/>
      <c r="DG20" s="609"/>
      <c r="DH20" s="609"/>
      <c r="DI20" s="609"/>
      <c r="DJ20" s="609"/>
      <c r="DK20" s="609"/>
      <c r="DL20" s="609"/>
      <c r="DM20" s="609"/>
      <c r="DN20" s="609"/>
      <c r="DO20" s="609"/>
      <c r="DP20" s="610"/>
      <c r="DQ20" s="614">
        <v>4539572</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1774955</v>
      </c>
      <c r="S21" s="609"/>
      <c r="T21" s="609"/>
      <c r="U21" s="609"/>
      <c r="V21" s="609"/>
      <c r="W21" s="609"/>
      <c r="X21" s="609"/>
      <c r="Y21" s="610"/>
      <c r="Z21" s="646">
        <v>30.5</v>
      </c>
      <c r="AA21" s="646"/>
      <c r="AB21" s="646"/>
      <c r="AC21" s="646"/>
      <c r="AD21" s="647">
        <v>1652749</v>
      </c>
      <c r="AE21" s="647"/>
      <c r="AF21" s="647"/>
      <c r="AG21" s="647"/>
      <c r="AH21" s="647"/>
      <c r="AI21" s="647"/>
      <c r="AJ21" s="647"/>
      <c r="AK21" s="647"/>
      <c r="AL21" s="611">
        <v>45.4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2444</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1652749</v>
      </c>
      <c r="S22" s="609"/>
      <c r="T22" s="609"/>
      <c r="U22" s="609"/>
      <c r="V22" s="609"/>
      <c r="W22" s="609"/>
      <c r="X22" s="609"/>
      <c r="Y22" s="610"/>
      <c r="Z22" s="646">
        <v>28.4</v>
      </c>
      <c r="AA22" s="646"/>
      <c r="AB22" s="646"/>
      <c r="AC22" s="646"/>
      <c r="AD22" s="647">
        <v>1652749</v>
      </c>
      <c r="AE22" s="647"/>
      <c r="AF22" s="647"/>
      <c r="AG22" s="647"/>
      <c r="AH22" s="647"/>
      <c r="AI22" s="647"/>
      <c r="AJ22" s="647"/>
      <c r="AK22" s="647"/>
      <c r="AL22" s="611">
        <v>45.4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122206</v>
      </c>
      <c r="S23" s="609"/>
      <c r="T23" s="609"/>
      <c r="U23" s="609"/>
      <c r="V23" s="609"/>
      <c r="W23" s="609"/>
      <c r="X23" s="609"/>
      <c r="Y23" s="610"/>
      <c r="Z23" s="646">
        <v>2.1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2294234</v>
      </c>
      <c r="CS24" s="664"/>
      <c r="CT24" s="664"/>
      <c r="CU24" s="664"/>
      <c r="CV24" s="664"/>
      <c r="CW24" s="664"/>
      <c r="CX24" s="664"/>
      <c r="CY24" s="689"/>
      <c r="CZ24" s="690">
        <v>41</v>
      </c>
      <c r="DA24" s="672"/>
      <c r="DB24" s="672"/>
      <c r="DC24" s="692"/>
      <c r="DD24" s="688">
        <v>1898682</v>
      </c>
      <c r="DE24" s="664"/>
      <c r="DF24" s="664"/>
      <c r="DG24" s="664"/>
      <c r="DH24" s="664"/>
      <c r="DI24" s="664"/>
      <c r="DJ24" s="664"/>
      <c r="DK24" s="689"/>
      <c r="DL24" s="688">
        <v>1809232</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3752719</v>
      </c>
      <c r="S25" s="609"/>
      <c r="T25" s="609"/>
      <c r="U25" s="609"/>
      <c r="V25" s="609"/>
      <c r="W25" s="609"/>
      <c r="X25" s="609"/>
      <c r="Y25" s="610"/>
      <c r="Z25" s="646">
        <v>64.5</v>
      </c>
      <c r="AA25" s="646"/>
      <c r="AB25" s="646"/>
      <c r="AC25" s="646"/>
      <c r="AD25" s="647">
        <v>3630513</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1294880</v>
      </c>
      <c r="CS25" s="621"/>
      <c r="CT25" s="621"/>
      <c r="CU25" s="621"/>
      <c r="CV25" s="621"/>
      <c r="CW25" s="621"/>
      <c r="CX25" s="621"/>
      <c r="CY25" s="622"/>
      <c r="CZ25" s="611">
        <v>23.1</v>
      </c>
      <c r="DA25" s="623"/>
      <c r="DB25" s="623"/>
      <c r="DC25" s="624"/>
      <c r="DD25" s="614">
        <v>1237240</v>
      </c>
      <c r="DE25" s="621"/>
      <c r="DF25" s="621"/>
      <c r="DG25" s="621"/>
      <c r="DH25" s="621"/>
      <c r="DI25" s="621"/>
      <c r="DJ25" s="621"/>
      <c r="DK25" s="622"/>
      <c r="DL25" s="614">
        <v>1218500</v>
      </c>
      <c r="DM25" s="621"/>
      <c r="DN25" s="621"/>
      <c r="DO25" s="621"/>
      <c r="DP25" s="621"/>
      <c r="DQ25" s="621"/>
      <c r="DR25" s="621"/>
      <c r="DS25" s="621"/>
      <c r="DT25" s="621"/>
      <c r="DU25" s="621"/>
      <c r="DV25" s="622"/>
      <c r="DW25" s="611">
        <v>33.200000000000003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1993</v>
      </c>
      <c r="S26" s="609"/>
      <c r="T26" s="609"/>
      <c r="U26" s="609"/>
      <c r="V26" s="609"/>
      <c r="W26" s="609"/>
      <c r="X26" s="609"/>
      <c r="Y26" s="610"/>
      <c r="Z26" s="646">
        <v>0</v>
      </c>
      <c r="AA26" s="646"/>
      <c r="AB26" s="646"/>
      <c r="AC26" s="646"/>
      <c r="AD26" s="647">
        <v>1993</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792158</v>
      </c>
      <c r="CS26" s="609"/>
      <c r="CT26" s="609"/>
      <c r="CU26" s="609"/>
      <c r="CV26" s="609"/>
      <c r="CW26" s="609"/>
      <c r="CX26" s="609"/>
      <c r="CY26" s="610"/>
      <c r="CZ26" s="611">
        <v>14.2</v>
      </c>
      <c r="DA26" s="623"/>
      <c r="DB26" s="623"/>
      <c r="DC26" s="624"/>
      <c r="DD26" s="614">
        <v>755441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27504</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1612573</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543887</v>
      </c>
      <c r="CS27" s="621"/>
      <c r="CT27" s="621"/>
      <c r="CU27" s="621"/>
      <c r="CV27" s="621"/>
      <c r="CW27" s="621"/>
      <c r="CX27" s="621"/>
      <c r="CY27" s="622"/>
      <c r="CZ27" s="611">
        <v>9.6999999999999993</v>
      </c>
      <c r="DA27" s="623"/>
      <c r="DB27" s="623"/>
      <c r="DC27" s="624"/>
      <c r="DD27" s="614">
        <v>207155</v>
      </c>
      <c r="DE27" s="621"/>
      <c r="DF27" s="621"/>
      <c r="DG27" s="621"/>
      <c r="DH27" s="621"/>
      <c r="DI27" s="621"/>
      <c r="DJ27" s="621"/>
      <c r="DK27" s="622"/>
      <c r="DL27" s="614">
        <v>136445</v>
      </c>
      <c r="DM27" s="621"/>
      <c r="DN27" s="621"/>
      <c r="DO27" s="621"/>
      <c r="DP27" s="621"/>
      <c r="DQ27" s="621"/>
      <c r="DR27" s="621"/>
      <c r="DS27" s="621"/>
      <c r="DT27" s="621"/>
      <c r="DU27" s="621"/>
      <c r="DV27" s="622"/>
      <c r="DW27" s="611">
        <v>3.7</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146050</v>
      </c>
      <c r="S28" s="609"/>
      <c r="T28" s="609"/>
      <c r="U28" s="609"/>
      <c r="V28" s="609"/>
      <c r="W28" s="609"/>
      <c r="X28" s="609"/>
      <c r="Y28" s="610"/>
      <c r="Z28" s="646">
        <v>2.5</v>
      </c>
      <c r="AA28" s="646"/>
      <c r="AB28" s="646"/>
      <c r="AC28" s="646"/>
      <c r="AD28" s="647">
        <v>3394</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455467</v>
      </c>
      <c r="CS28" s="609"/>
      <c r="CT28" s="609"/>
      <c r="CU28" s="609"/>
      <c r="CV28" s="609"/>
      <c r="CW28" s="609"/>
      <c r="CX28" s="609"/>
      <c r="CY28" s="610"/>
      <c r="CZ28" s="611">
        <v>8.1</v>
      </c>
      <c r="DA28" s="623"/>
      <c r="DB28" s="623"/>
      <c r="DC28" s="624"/>
      <c r="DD28" s="614">
        <v>454287</v>
      </c>
      <c r="DE28" s="609"/>
      <c r="DF28" s="609"/>
      <c r="DG28" s="609"/>
      <c r="DH28" s="609"/>
      <c r="DI28" s="609"/>
      <c r="DJ28" s="609"/>
      <c r="DK28" s="610"/>
      <c r="DL28" s="614">
        <v>454287</v>
      </c>
      <c r="DM28" s="609"/>
      <c r="DN28" s="609"/>
      <c r="DO28" s="609"/>
      <c r="DP28" s="609"/>
      <c r="DQ28" s="609"/>
      <c r="DR28" s="609"/>
      <c r="DS28" s="609"/>
      <c r="DT28" s="609"/>
      <c r="DU28" s="609"/>
      <c r="DV28" s="610"/>
      <c r="DW28" s="611">
        <v>12.4</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14202</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455467</v>
      </c>
      <c r="CS29" s="621"/>
      <c r="CT29" s="621"/>
      <c r="CU29" s="621"/>
      <c r="CV29" s="621"/>
      <c r="CW29" s="621"/>
      <c r="CX29" s="621"/>
      <c r="CY29" s="622"/>
      <c r="CZ29" s="611">
        <v>8.1</v>
      </c>
      <c r="DA29" s="623"/>
      <c r="DB29" s="623"/>
      <c r="DC29" s="624"/>
      <c r="DD29" s="614">
        <v>454287</v>
      </c>
      <c r="DE29" s="621"/>
      <c r="DF29" s="621"/>
      <c r="DG29" s="621"/>
      <c r="DH29" s="621"/>
      <c r="DI29" s="621"/>
      <c r="DJ29" s="621"/>
      <c r="DK29" s="622"/>
      <c r="DL29" s="614">
        <v>454287</v>
      </c>
      <c r="DM29" s="621"/>
      <c r="DN29" s="621"/>
      <c r="DO29" s="621"/>
      <c r="DP29" s="621"/>
      <c r="DQ29" s="621"/>
      <c r="DR29" s="621"/>
      <c r="DS29" s="621"/>
      <c r="DT29" s="621"/>
      <c r="DU29" s="621"/>
      <c r="DV29" s="622"/>
      <c r="DW29" s="611">
        <v>12.4</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463082</v>
      </c>
      <c r="S30" s="609"/>
      <c r="T30" s="609"/>
      <c r="U30" s="609"/>
      <c r="V30" s="609"/>
      <c r="W30" s="609"/>
      <c r="X30" s="609"/>
      <c r="Y30" s="610"/>
      <c r="Z30" s="646">
        <v>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445763</v>
      </c>
      <c r="CS30" s="609"/>
      <c r="CT30" s="609"/>
      <c r="CU30" s="609"/>
      <c r="CV30" s="609"/>
      <c r="CW30" s="609"/>
      <c r="CX30" s="609"/>
      <c r="CY30" s="610"/>
      <c r="CZ30" s="611">
        <v>8</v>
      </c>
      <c r="DA30" s="623"/>
      <c r="DB30" s="623"/>
      <c r="DC30" s="624"/>
      <c r="DD30" s="614">
        <v>444760</v>
      </c>
      <c r="DE30" s="609"/>
      <c r="DF30" s="609"/>
      <c r="DG30" s="609"/>
      <c r="DH30" s="609"/>
      <c r="DI30" s="609"/>
      <c r="DJ30" s="609"/>
      <c r="DK30" s="610"/>
      <c r="DL30" s="614">
        <v>444760</v>
      </c>
      <c r="DM30" s="609"/>
      <c r="DN30" s="609"/>
      <c r="DO30" s="609"/>
      <c r="DP30" s="609"/>
      <c r="DQ30" s="609"/>
      <c r="DR30" s="609"/>
      <c r="DS30" s="609"/>
      <c r="DT30" s="609"/>
      <c r="DU30" s="609"/>
      <c r="DV30" s="610"/>
      <c r="DW30" s="611">
        <v>12.1</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97.2</v>
      </c>
      <c r="BN31" s="671"/>
      <c r="BO31" s="671"/>
      <c r="BP31" s="671"/>
      <c r="BQ31" s="673"/>
      <c r="BR31" s="670">
        <v>99.3</v>
      </c>
      <c r="BS31" s="671"/>
      <c r="BT31" s="671"/>
      <c r="BU31" s="671"/>
      <c r="BV31" s="671"/>
      <c r="BW31" s="671"/>
      <c r="BX31" s="672">
        <v>97.5</v>
      </c>
      <c r="BY31" s="671"/>
      <c r="BZ31" s="671"/>
      <c r="CA31" s="671"/>
      <c r="CB31" s="673"/>
      <c r="CD31" s="629"/>
      <c r="CE31" s="630"/>
      <c r="CF31" s="605" t="s">
        <v>300</v>
      </c>
      <c r="CG31" s="606"/>
      <c r="CH31" s="606"/>
      <c r="CI31" s="606"/>
      <c r="CJ31" s="606"/>
      <c r="CK31" s="606"/>
      <c r="CL31" s="606"/>
      <c r="CM31" s="606"/>
      <c r="CN31" s="606"/>
      <c r="CO31" s="606"/>
      <c r="CP31" s="606"/>
      <c r="CQ31" s="607"/>
      <c r="CR31" s="608">
        <v>9704</v>
      </c>
      <c r="CS31" s="621"/>
      <c r="CT31" s="621"/>
      <c r="CU31" s="621"/>
      <c r="CV31" s="621"/>
      <c r="CW31" s="621"/>
      <c r="CX31" s="621"/>
      <c r="CY31" s="622"/>
      <c r="CZ31" s="611">
        <v>0.2</v>
      </c>
      <c r="DA31" s="623"/>
      <c r="DB31" s="623"/>
      <c r="DC31" s="624"/>
      <c r="DD31" s="614">
        <v>9527</v>
      </c>
      <c r="DE31" s="621"/>
      <c r="DF31" s="621"/>
      <c r="DG31" s="621"/>
      <c r="DH31" s="621"/>
      <c r="DI31" s="621"/>
      <c r="DJ31" s="621"/>
      <c r="DK31" s="622"/>
      <c r="DL31" s="614">
        <v>9527</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292090</v>
      </c>
      <c r="S32" s="609"/>
      <c r="T32" s="609"/>
      <c r="U32" s="609"/>
      <c r="V32" s="609"/>
      <c r="W32" s="609"/>
      <c r="X32" s="609"/>
      <c r="Y32" s="610"/>
      <c r="Z32" s="646">
        <v>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v>
      </c>
      <c r="BH32" s="621"/>
      <c r="BI32" s="621"/>
      <c r="BJ32" s="621"/>
      <c r="BK32" s="621"/>
      <c r="BL32" s="621"/>
      <c r="BM32" s="612">
        <v>98.2</v>
      </c>
      <c r="BN32" s="621"/>
      <c r="BO32" s="621"/>
      <c r="BP32" s="621"/>
      <c r="BQ32" s="644"/>
      <c r="BR32" s="674">
        <v>99.3</v>
      </c>
      <c r="BS32" s="621"/>
      <c r="BT32" s="621"/>
      <c r="BU32" s="621"/>
      <c r="BV32" s="621"/>
      <c r="BW32" s="621"/>
      <c r="BX32" s="612">
        <v>98.7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30520</v>
      </c>
      <c r="S33" s="609"/>
      <c r="T33" s="609"/>
      <c r="U33" s="609"/>
      <c r="V33" s="609"/>
      <c r="W33" s="609"/>
      <c r="X33" s="609"/>
      <c r="Y33" s="610"/>
      <c r="Z33" s="646">
        <v>0.5</v>
      </c>
      <c r="AA33" s="646"/>
      <c r="AB33" s="646"/>
      <c r="AC33" s="646"/>
      <c r="AD33" s="647">
        <v>7242</v>
      </c>
      <c r="AE33" s="647"/>
      <c r="AF33" s="647"/>
      <c r="AG33" s="647"/>
      <c r="AH33" s="647"/>
      <c r="AI33" s="647"/>
      <c r="AJ33" s="647"/>
      <c r="AK33" s="647"/>
      <c r="AL33" s="611">
        <v>0.2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99.2</v>
      </c>
      <c r="BH33" s="593"/>
      <c r="BI33" s="593"/>
      <c r="BJ33" s="593"/>
      <c r="BK33" s="593"/>
      <c r="BL33" s="593"/>
      <c r="BM33" s="639">
        <v>95.9</v>
      </c>
      <c r="BN33" s="593"/>
      <c r="BO33" s="593"/>
      <c r="BP33" s="593"/>
      <c r="BQ33" s="656"/>
      <c r="BR33" s="669">
        <v>99.1</v>
      </c>
      <c r="BS33" s="593"/>
      <c r="BT33" s="593"/>
      <c r="BU33" s="593"/>
      <c r="BV33" s="593"/>
      <c r="BW33" s="593"/>
      <c r="BX33" s="639">
        <v>96</v>
      </c>
      <c r="BY33" s="593"/>
      <c r="BZ33" s="593"/>
      <c r="CA33" s="593"/>
      <c r="CB33" s="656"/>
      <c r="CD33" s="605" t="s">
        <v>307</v>
      </c>
      <c r="CE33" s="606"/>
      <c r="CF33" s="606"/>
      <c r="CG33" s="606"/>
      <c r="CH33" s="606"/>
      <c r="CI33" s="606"/>
      <c r="CJ33" s="606"/>
      <c r="CK33" s="606"/>
      <c r="CL33" s="606"/>
      <c r="CM33" s="606"/>
      <c r="CN33" s="606"/>
      <c r="CO33" s="606"/>
      <c r="CP33" s="606"/>
      <c r="CQ33" s="607"/>
      <c r="CR33" s="608">
        <v>2839202</v>
      </c>
      <c r="CS33" s="621"/>
      <c r="CT33" s="621"/>
      <c r="CU33" s="621"/>
      <c r="CV33" s="621"/>
      <c r="CW33" s="621"/>
      <c r="CX33" s="621"/>
      <c r="CY33" s="622"/>
      <c r="CZ33" s="611">
        <v>50.7</v>
      </c>
      <c r="DA33" s="623"/>
      <c r="DB33" s="623"/>
      <c r="DC33" s="624"/>
      <c r="DD33" s="614">
        <v>2391971</v>
      </c>
      <c r="DE33" s="621"/>
      <c r="DF33" s="621"/>
      <c r="DG33" s="621"/>
      <c r="DH33" s="621"/>
      <c r="DI33" s="621"/>
      <c r="DJ33" s="621"/>
      <c r="DK33" s="622"/>
      <c r="DL33" s="614">
        <v>1330920</v>
      </c>
      <c r="DM33" s="621"/>
      <c r="DN33" s="621"/>
      <c r="DO33" s="621"/>
      <c r="DP33" s="621"/>
      <c r="DQ33" s="621"/>
      <c r="DR33" s="621"/>
      <c r="DS33" s="621"/>
      <c r="DT33" s="621"/>
      <c r="DU33" s="621"/>
      <c r="DV33" s="622"/>
      <c r="DW33" s="611">
        <v>36.200000000000003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444300</v>
      </c>
      <c r="S34" s="609"/>
      <c r="T34" s="609"/>
      <c r="U34" s="609"/>
      <c r="V34" s="609"/>
      <c r="W34" s="609"/>
      <c r="X34" s="609"/>
      <c r="Y34" s="610"/>
      <c r="Z34" s="646">
        <v>7.6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1094062</v>
      </c>
      <c r="CS34" s="609"/>
      <c r="CT34" s="609"/>
      <c r="CU34" s="609"/>
      <c r="CV34" s="609"/>
      <c r="CW34" s="609"/>
      <c r="CX34" s="609"/>
      <c r="CY34" s="610"/>
      <c r="CZ34" s="611">
        <v>19.5</v>
      </c>
      <c r="DA34" s="623"/>
      <c r="DB34" s="623"/>
      <c r="DC34" s="624"/>
      <c r="DD34" s="614">
        <v>827704</v>
      </c>
      <c r="DE34" s="609"/>
      <c r="DF34" s="609"/>
      <c r="DG34" s="609"/>
      <c r="DH34" s="609"/>
      <c r="DI34" s="609"/>
      <c r="DJ34" s="609"/>
      <c r="DK34" s="610"/>
      <c r="DL34" s="614">
        <v>457726</v>
      </c>
      <c r="DM34" s="609"/>
      <c r="DN34" s="609"/>
      <c r="DO34" s="609"/>
      <c r="DP34" s="609"/>
      <c r="DQ34" s="609"/>
      <c r="DR34" s="609"/>
      <c r="DS34" s="609"/>
      <c r="DT34" s="609"/>
      <c r="DU34" s="609"/>
      <c r="DV34" s="610"/>
      <c r="DW34" s="611">
        <v>12.5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216043</v>
      </c>
      <c r="S35" s="609"/>
      <c r="T35" s="609"/>
      <c r="U35" s="609"/>
      <c r="V35" s="609"/>
      <c r="W35" s="609"/>
      <c r="X35" s="609"/>
      <c r="Y35" s="610"/>
      <c r="Z35" s="646">
        <v>3.7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41879</v>
      </c>
      <c r="CS35" s="621"/>
      <c r="CT35" s="621"/>
      <c r="CU35" s="621"/>
      <c r="CV35" s="621"/>
      <c r="CW35" s="621"/>
      <c r="CX35" s="621"/>
      <c r="CY35" s="622"/>
      <c r="CZ35" s="611">
        <v>0.7</v>
      </c>
      <c r="DA35" s="623"/>
      <c r="DB35" s="623"/>
      <c r="DC35" s="624"/>
      <c r="DD35" s="614">
        <v>35739</v>
      </c>
      <c r="DE35" s="621"/>
      <c r="DF35" s="621"/>
      <c r="DG35" s="621"/>
      <c r="DH35" s="621"/>
      <c r="DI35" s="621"/>
      <c r="DJ35" s="621"/>
      <c r="DK35" s="622"/>
      <c r="DL35" s="614">
        <v>34607</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221865</v>
      </c>
      <c r="S36" s="609"/>
      <c r="T36" s="609"/>
      <c r="U36" s="609"/>
      <c r="V36" s="609"/>
      <c r="W36" s="609"/>
      <c r="X36" s="609"/>
      <c r="Y36" s="610"/>
      <c r="Z36" s="646">
        <v>3.8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667500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3175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791504</v>
      </c>
      <c r="CS36" s="609"/>
      <c r="CT36" s="609"/>
      <c r="CU36" s="609"/>
      <c r="CV36" s="609"/>
      <c r="CW36" s="609"/>
      <c r="CX36" s="609"/>
      <c r="CY36" s="610"/>
      <c r="CZ36" s="611">
        <v>14.1</v>
      </c>
      <c r="DA36" s="623"/>
      <c r="DB36" s="623"/>
      <c r="DC36" s="624"/>
      <c r="DD36" s="614">
        <v>693539</v>
      </c>
      <c r="DE36" s="609"/>
      <c r="DF36" s="609"/>
      <c r="DG36" s="609"/>
      <c r="DH36" s="609"/>
      <c r="DI36" s="609"/>
      <c r="DJ36" s="609"/>
      <c r="DK36" s="610"/>
      <c r="DL36" s="614">
        <v>329777</v>
      </c>
      <c r="DM36" s="609"/>
      <c r="DN36" s="609"/>
      <c r="DO36" s="609"/>
      <c r="DP36" s="609"/>
      <c r="DQ36" s="609"/>
      <c r="DR36" s="609"/>
      <c r="DS36" s="609"/>
      <c r="DT36" s="609"/>
      <c r="DU36" s="609"/>
      <c r="DV36" s="610"/>
      <c r="DW36" s="611">
        <v>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89202</v>
      </c>
      <c r="S37" s="609"/>
      <c r="T37" s="609"/>
      <c r="U37" s="609"/>
      <c r="V37" s="609"/>
      <c r="W37" s="609"/>
      <c r="X37" s="609"/>
      <c r="Y37" s="610"/>
      <c r="Z37" s="646">
        <v>1.5</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145861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-42372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204867</v>
      </c>
      <c r="CS37" s="621"/>
      <c r="CT37" s="621"/>
      <c r="CU37" s="621"/>
      <c r="CV37" s="621"/>
      <c r="CW37" s="621"/>
      <c r="CX37" s="621"/>
      <c r="CY37" s="622"/>
      <c r="CZ37" s="611">
        <v>3.7</v>
      </c>
      <c r="DA37" s="623"/>
      <c r="DB37" s="623"/>
      <c r="DC37" s="624"/>
      <c r="DD37" s="614">
        <v>196535</v>
      </c>
      <c r="DE37" s="621"/>
      <c r="DF37" s="621"/>
      <c r="DG37" s="621"/>
      <c r="DH37" s="621"/>
      <c r="DI37" s="621"/>
      <c r="DJ37" s="621"/>
      <c r="DK37" s="622"/>
      <c r="DL37" s="614">
        <v>73153</v>
      </c>
      <c r="DM37" s="621"/>
      <c r="DN37" s="621"/>
      <c r="DO37" s="621"/>
      <c r="DP37" s="621"/>
      <c r="DQ37" s="621"/>
      <c r="DR37" s="621"/>
      <c r="DS37" s="621"/>
      <c r="DT37" s="621"/>
      <c r="DU37" s="621"/>
      <c r="DV37" s="622"/>
      <c r="DW37" s="611">
        <v>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115277</v>
      </c>
      <c r="S38" s="609"/>
      <c r="T38" s="609"/>
      <c r="U38" s="609"/>
      <c r="V38" s="609"/>
      <c r="W38" s="609"/>
      <c r="X38" s="609"/>
      <c r="Y38" s="610"/>
      <c r="Z38" s="646">
        <v>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14968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1496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652532</v>
      </c>
      <c r="CS38" s="609"/>
      <c r="CT38" s="609"/>
      <c r="CU38" s="609"/>
      <c r="CV38" s="609"/>
      <c r="CW38" s="609"/>
      <c r="CX38" s="609"/>
      <c r="CY38" s="610"/>
      <c r="CZ38" s="611">
        <v>11.7</v>
      </c>
      <c r="DA38" s="623"/>
      <c r="DB38" s="623"/>
      <c r="DC38" s="624"/>
      <c r="DD38" s="614">
        <v>580536</v>
      </c>
      <c r="DE38" s="609"/>
      <c r="DF38" s="609"/>
      <c r="DG38" s="609"/>
      <c r="DH38" s="609"/>
      <c r="DI38" s="609"/>
      <c r="DJ38" s="609"/>
      <c r="DK38" s="610"/>
      <c r="DL38" s="614">
        <v>508810</v>
      </c>
      <c r="DM38" s="609"/>
      <c r="DN38" s="609"/>
      <c r="DO38" s="609"/>
      <c r="DP38" s="609"/>
      <c r="DQ38" s="609"/>
      <c r="DR38" s="609"/>
      <c r="DS38" s="609"/>
      <c r="DT38" s="609"/>
      <c r="DU38" s="609"/>
      <c r="DV38" s="610"/>
      <c r="DW38" s="611">
        <v>13.9</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2210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258685</v>
      </c>
      <c r="CS39" s="621"/>
      <c r="CT39" s="621"/>
      <c r="CU39" s="621"/>
      <c r="CV39" s="621"/>
      <c r="CW39" s="621"/>
      <c r="CX39" s="621"/>
      <c r="CY39" s="622"/>
      <c r="CZ39" s="611">
        <v>4.5999999999999996</v>
      </c>
      <c r="DA39" s="623"/>
      <c r="DB39" s="623"/>
      <c r="DC39" s="624"/>
      <c r="DD39" s="614">
        <v>254453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30277</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540</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5814847</v>
      </c>
      <c r="S41" s="633"/>
      <c r="T41" s="633"/>
      <c r="U41" s="633"/>
      <c r="V41" s="633"/>
      <c r="W41" s="633"/>
      <c r="X41" s="633"/>
      <c r="Y41" s="636"/>
      <c r="Z41" s="637">
        <v>100</v>
      </c>
      <c r="AA41" s="637"/>
      <c r="AB41" s="637"/>
      <c r="AC41" s="637"/>
      <c r="AD41" s="638">
        <v>3643142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132001</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374670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441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463733</v>
      </c>
      <c r="CS42" s="621"/>
      <c r="CT42" s="621"/>
      <c r="CU42" s="621"/>
      <c r="CV42" s="621"/>
      <c r="CW42" s="621"/>
      <c r="CX42" s="621"/>
      <c r="CY42" s="622"/>
      <c r="CZ42" s="611">
        <v>8.3000000000000007</v>
      </c>
      <c r="DA42" s="623"/>
      <c r="DB42" s="623"/>
      <c r="DC42" s="624"/>
      <c r="DD42" s="614">
        <v>248919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4555</v>
      </c>
      <c r="CS43" s="621"/>
      <c r="CT43" s="621"/>
      <c r="CU43" s="621"/>
      <c r="CV43" s="621"/>
      <c r="CW43" s="621"/>
      <c r="CX43" s="621"/>
      <c r="CY43" s="622"/>
      <c r="CZ43" s="611">
        <v>0.1</v>
      </c>
      <c r="DA43" s="623"/>
      <c r="DB43" s="623"/>
      <c r="DC43" s="624"/>
      <c r="DD43" s="614">
        <v>4555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434011</v>
      </c>
      <c r="CS44" s="609"/>
      <c r="CT44" s="609"/>
      <c r="CU44" s="609"/>
      <c r="CV44" s="609"/>
      <c r="CW44" s="609"/>
      <c r="CX44" s="609"/>
      <c r="CY44" s="610"/>
      <c r="CZ44" s="611">
        <v>7.8</v>
      </c>
      <c r="DA44" s="612"/>
      <c r="DB44" s="612"/>
      <c r="DC44" s="613"/>
      <c r="DD44" s="614">
        <v>219197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53676</v>
      </c>
      <c r="CS45" s="621"/>
      <c r="CT45" s="621"/>
      <c r="CU45" s="621"/>
      <c r="CV45" s="621"/>
      <c r="CW45" s="621"/>
      <c r="CX45" s="621"/>
      <c r="CY45" s="622"/>
      <c r="CZ45" s="611">
        <v>1</v>
      </c>
      <c r="DA45" s="623"/>
      <c r="DB45" s="623"/>
      <c r="DC45" s="624"/>
      <c r="DD45" s="614">
        <v>8258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371743</v>
      </c>
      <c r="CS46" s="609"/>
      <c r="CT46" s="609"/>
      <c r="CU46" s="609"/>
      <c r="CV46" s="609"/>
      <c r="CW46" s="609"/>
      <c r="CX46" s="609"/>
      <c r="CY46" s="610"/>
      <c r="CZ46" s="611">
        <v>6.6</v>
      </c>
      <c r="DA46" s="612"/>
      <c r="DB46" s="612"/>
      <c r="DC46" s="613"/>
      <c r="DD46" s="614">
        <v>210847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29722</v>
      </c>
      <c r="CS47" s="621"/>
      <c r="CT47" s="621"/>
      <c r="CU47" s="621"/>
      <c r="CV47" s="621"/>
      <c r="CW47" s="621"/>
      <c r="CX47" s="621"/>
      <c r="CY47" s="622"/>
      <c r="CZ47" s="611">
        <v>0.5</v>
      </c>
      <c r="DA47" s="623"/>
      <c r="DB47" s="623"/>
      <c r="DC47" s="624"/>
      <c r="DD47" s="614">
        <v>29722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5597169</v>
      </c>
      <c r="CS49" s="593"/>
      <c r="CT49" s="593"/>
      <c r="CU49" s="593"/>
      <c r="CV49" s="593"/>
      <c r="CW49" s="593"/>
      <c r="CX49" s="593"/>
      <c r="CY49" s="594"/>
      <c r="CZ49" s="595">
        <v>100</v>
      </c>
      <c r="DA49" s="596"/>
      <c r="DB49" s="596"/>
      <c r="DC49" s="597"/>
      <c r="DD49" s="598">
        <v>4539572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0Mvg9Vci0q0ZxAnS5hjtZG3GQ/TBI456d5JpsiapSLGHiJ2NL/ALIoxSgsGZIPF2CxdGDKNmtpZ/72QdRViww==" saltValue="Nc9BJQNJTVxFO8BmICoT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5785</v>
      </c>
      <c r="R7" s="1090"/>
      <c r="S7" s="1090"/>
      <c r="T7" s="1090"/>
      <c r="U7" s="1090"/>
      <c r="V7" s="1090">
        <v>5578</v>
      </c>
      <c r="W7" s="1090"/>
      <c r="X7" s="1090"/>
      <c r="Y7" s="1090"/>
      <c r="Z7" s="1090"/>
      <c r="AA7" s="1090">
        <v>207</v>
      </c>
      <c r="AB7" s="1090"/>
      <c r="AC7" s="1090"/>
      <c r="AD7" s="1090"/>
      <c r="AE7" s="1091"/>
      <c r="AF7" s="1092">
        <v>202</v>
      </c>
      <c r="AG7" s="1093"/>
      <c r="AH7" s="1093"/>
      <c r="AI7" s="1093"/>
      <c r="AJ7" s="1094"/>
      <c r="AK7" s="1095">
        <v>216</v>
      </c>
      <c r="AL7" s="1096"/>
      <c r="AM7" s="1096"/>
      <c r="AN7" s="1096"/>
      <c r="AO7" s="1096"/>
      <c r="AP7" s="1096">
        <v>3442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549</v>
      </c>
      <c r="BS7" s="1086" t="s">
        <v>550</v>
      </c>
      <c r="BT7" s="1087"/>
      <c r="BU7" s="1087"/>
      <c r="BV7" s="1087"/>
      <c r="BW7" s="1087"/>
      <c r="BX7" s="1087"/>
      <c r="BY7" s="1087"/>
      <c r="BZ7" s="1087"/>
      <c r="CA7" s="1087"/>
      <c r="CB7" s="1087"/>
      <c r="CC7" s="1087"/>
      <c r="CD7" s="1087"/>
      <c r="CE7" s="1087"/>
      <c r="CF7" s="1087"/>
      <c r="CG7" s="1099"/>
      <c r="CH7" s="1083">
        <v>20</v>
      </c>
      <c r="CI7" s="1084"/>
      <c r="CJ7" s="1084"/>
      <c r="CK7" s="1084"/>
      <c r="CL7" s="1085"/>
      <c r="CM7" s="1083">
        <v>522</v>
      </c>
      <c r="CN7" s="1084"/>
      <c r="CO7" s="1084"/>
      <c r="CP7" s="1084"/>
      <c r="CQ7" s="1085"/>
      <c r="CR7" s="1083">
        <v>1</v>
      </c>
      <c r="CS7" s="1084"/>
      <c r="CT7" s="1084"/>
      <c r="CU7" s="1084"/>
      <c r="CV7" s="1085"/>
      <c r="CW7" s="1083">
        <v>0</v>
      </c>
      <c r="CX7" s="1084"/>
      <c r="CY7" s="1084"/>
      <c r="CZ7" s="1084"/>
      <c r="DA7" s="1085"/>
      <c r="DB7" s="1083" t="s">
        <v>548</v>
      </c>
      <c r="DC7" s="1084"/>
      <c r="DD7" s="1084"/>
      <c r="DE7" s="1084"/>
      <c r="DF7" s="1085"/>
      <c r="DG7" s="1083">
        <v>272</v>
      </c>
      <c r="DH7" s="1084"/>
      <c r="DI7" s="1084"/>
      <c r="DJ7" s="1084"/>
      <c r="DK7" s="1085"/>
      <c r="DL7" s="1083" t="s">
        <v>548</v>
      </c>
      <c r="DM7" s="1084"/>
      <c r="DN7" s="1084"/>
      <c r="DO7" s="1084"/>
      <c r="DP7" s="1085"/>
      <c r="DQ7" s="1083" t="s">
        <v>548</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22</v>
      </c>
      <c r="R8" s="1026"/>
      <c r="S8" s="1026"/>
      <c r="T8" s="1026"/>
      <c r="U8" s="1026"/>
      <c r="V8" s="1026">
        <v>15</v>
      </c>
      <c r="W8" s="1026"/>
      <c r="X8" s="1026"/>
      <c r="Y8" s="1026"/>
      <c r="Z8" s="1026"/>
      <c r="AA8" s="1026">
        <v>8</v>
      </c>
      <c r="AB8" s="1026"/>
      <c r="AC8" s="1026"/>
      <c r="AD8" s="1026"/>
      <c r="AE8" s="1027"/>
      <c r="AF8" s="1022">
        <v>8</v>
      </c>
      <c r="AG8" s="1023"/>
      <c r="AH8" s="1023"/>
      <c r="AI8" s="1023"/>
      <c r="AJ8" s="1024"/>
      <c r="AK8" s="1067">
        <v>0</v>
      </c>
      <c r="AL8" s="1068"/>
      <c r="AM8" s="1068"/>
      <c r="AN8" s="1068"/>
      <c r="AO8" s="1068"/>
      <c r="AP8" s="1068" t="s">
        <v>548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551</v>
      </c>
      <c r="BT8" s="980"/>
      <c r="BU8" s="980"/>
      <c r="BV8" s="980"/>
      <c r="BW8" s="980"/>
      <c r="BX8" s="980"/>
      <c r="BY8" s="980"/>
      <c r="BZ8" s="980"/>
      <c r="CA8" s="980"/>
      <c r="CB8" s="980"/>
      <c r="CC8" s="980"/>
      <c r="CD8" s="980"/>
      <c r="CE8" s="980"/>
      <c r="CF8" s="980"/>
      <c r="CG8" s="1001"/>
      <c r="CH8" s="976">
        <v>0</v>
      </c>
      <c r="CI8" s="977"/>
      <c r="CJ8" s="977"/>
      <c r="CK8" s="977"/>
      <c r="CL8" s="978"/>
      <c r="CM8" s="976">
        <v>541</v>
      </c>
      <c r="CN8" s="977"/>
      <c r="CO8" s="977"/>
      <c r="CP8" s="977"/>
      <c r="CQ8" s="978"/>
      <c r="CR8" s="976">
        <v>21</v>
      </c>
      <c r="CS8" s="977"/>
      <c r="CT8" s="977"/>
      <c r="CU8" s="977"/>
      <c r="CV8" s="978"/>
      <c r="CW8" s="976">
        <v>1</v>
      </c>
      <c r="CX8" s="977"/>
      <c r="CY8" s="977"/>
      <c r="CZ8" s="977"/>
      <c r="DA8" s="978"/>
      <c r="DB8" s="976" t="s">
        <v>548</v>
      </c>
      <c r="DC8" s="977"/>
      <c r="DD8" s="977"/>
      <c r="DE8" s="977"/>
      <c r="DF8" s="978"/>
      <c r="DG8" s="976" t="s">
        <v>548</v>
      </c>
      <c r="DH8" s="977"/>
      <c r="DI8" s="977"/>
      <c r="DJ8" s="977"/>
      <c r="DK8" s="978"/>
      <c r="DL8" s="976" t="s">
        <v>548</v>
      </c>
      <c r="DM8" s="977"/>
      <c r="DN8" s="977"/>
      <c r="DO8" s="977"/>
      <c r="DP8" s="978"/>
      <c r="DQ8" s="976" t="s">
        <v>548</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8</v>
      </c>
      <c r="R9" s="1026"/>
      <c r="S9" s="1026"/>
      <c r="T9" s="1026"/>
      <c r="U9" s="1026"/>
      <c r="V9" s="1026">
        <v>4</v>
      </c>
      <c r="W9" s="1026"/>
      <c r="X9" s="1026"/>
      <c r="Y9" s="1026"/>
      <c r="Z9" s="1026"/>
      <c r="AA9" s="1026">
        <v>3</v>
      </c>
      <c r="AB9" s="1026"/>
      <c r="AC9" s="1026"/>
      <c r="AD9" s="1026"/>
      <c r="AE9" s="1027"/>
      <c r="AF9" s="1022">
        <v>3</v>
      </c>
      <c r="AG9" s="1023"/>
      <c r="AH9" s="1023"/>
      <c r="AI9" s="1023"/>
      <c r="AJ9" s="1024"/>
      <c r="AK9" s="1067">
        <v>0</v>
      </c>
      <c r="AL9" s="1068"/>
      <c r="AM9" s="1068"/>
      <c r="AN9" s="1068"/>
      <c r="AO9" s="1068"/>
      <c r="AP9" s="1068" t="s">
        <v>548</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5815</v>
      </c>
      <c r="R23" s="1048"/>
      <c r="S23" s="1048"/>
      <c r="T23" s="1048"/>
      <c r="U23" s="1048"/>
      <c r="V23" s="1048">
        <v>5597</v>
      </c>
      <c r="W23" s="1048"/>
      <c r="X23" s="1048"/>
      <c r="Y23" s="1048"/>
      <c r="Z23" s="1048"/>
      <c r="AA23" s="1048">
        <v>218</v>
      </c>
      <c r="AB23" s="1048"/>
      <c r="AC23" s="1048"/>
      <c r="AD23" s="1048"/>
      <c r="AE23" s="1055"/>
      <c r="AF23" s="1056">
        <v>213</v>
      </c>
      <c r="AG23" s="1048"/>
      <c r="AH23" s="1048"/>
      <c r="AI23" s="1048"/>
      <c r="AJ23" s="1057"/>
      <c r="AK23" s="1058"/>
      <c r="AL23" s="1059"/>
      <c r="AM23" s="1059"/>
      <c r="AN23" s="1059"/>
      <c r="AO23" s="1059"/>
      <c r="AP23" s="1048">
        <v>3442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1400</v>
      </c>
      <c r="R28" s="1038"/>
      <c r="S28" s="1038"/>
      <c r="T28" s="1038"/>
      <c r="U28" s="1038"/>
      <c r="V28" s="1038">
        <v>1397</v>
      </c>
      <c r="W28" s="1038"/>
      <c r="X28" s="1038"/>
      <c r="Y28" s="1038"/>
      <c r="Z28" s="1038"/>
      <c r="AA28" s="1038">
        <v>3</v>
      </c>
      <c r="AB28" s="1038"/>
      <c r="AC28" s="1038"/>
      <c r="AD28" s="1038"/>
      <c r="AE28" s="1039"/>
      <c r="AF28" s="1040">
        <v>3</v>
      </c>
      <c r="AG28" s="1038"/>
      <c r="AH28" s="1038"/>
      <c r="AI28" s="1038"/>
      <c r="AJ28" s="1041"/>
      <c r="AK28" s="1029" t="s">
        <v>548</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209</v>
      </c>
      <c r="R29" s="1026"/>
      <c r="S29" s="1026"/>
      <c r="T29" s="1026"/>
      <c r="U29" s="1026"/>
      <c r="V29" s="1026">
        <v>203</v>
      </c>
      <c r="W29" s="1026"/>
      <c r="X29" s="1026"/>
      <c r="Y29" s="1026"/>
      <c r="Z29" s="1026"/>
      <c r="AA29" s="1026">
        <v>7</v>
      </c>
      <c r="AB29" s="1026"/>
      <c r="AC29" s="1026"/>
      <c r="AD29" s="1026"/>
      <c r="AE29" s="1027"/>
      <c r="AF29" s="1022">
        <v>7</v>
      </c>
      <c r="AG29" s="1023"/>
      <c r="AH29" s="1023"/>
      <c r="AI29" s="1023"/>
      <c r="AJ29" s="1024"/>
      <c r="AK29" s="967" t="s">
        <v>548</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1304</v>
      </c>
      <c r="R30" s="1026"/>
      <c r="S30" s="1026"/>
      <c r="T30" s="1026"/>
      <c r="U30" s="1026"/>
      <c r="V30" s="1026">
        <v>1287</v>
      </c>
      <c r="W30" s="1026"/>
      <c r="X30" s="1026"/>
      <c r="Y30" s="1026"/>
      <c r="Z30" s="1026"/>
      <c r="AA30" s="1026">
        <v>17</v>
      </c>
      <c r="AB30" s="1026"/>
      <c r="AC30" s="1026"/>
      <c r="AD30" s="1026"/>
      <c r="AE30" s="1027"/>
      <c r="AF30" s="1022">
        <v>17</v>
      </c>
      <c r="AG30" s="1023"/>
      <c r="AH30" s="1023"/>
      <c r="AI30" s="1023"/>
      <c r="AJ30" s="1024"/>
      <c r="AK30" s="967" t="s">
        <v>548</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188</v>
      </c>
      <c r="R31" s="1026"/>
      <c r="S31" s="1026"/>
      <c r="T31" s="1026"/>
      <c r="U31" s="1026"/>
      <c r="V31" s="1026">
        <v>183</v>
      </c>
      <c r="W31" s="1026"/>
      <c r="X31" s="1026"/>
      <c r="Y31" s="1026"/>
      <c r="Z31" s="1026"/>
      <c r="AA31" s="1026">
        <v>5</v>
      </c>
      <c r="AB31" s="1026"/>
      <c r="AC31" s="1026"/>
      <c r="AD31" s="1026"/>
      <c r="AE31" s="1027"/>
      <c r="AF31" s="1022">
        <v>269</v>
      </c>
      <c r="AG31" s="1023"/>
      <c r="AH31" s="1023"/>
      <c r="AI31" s="1023"/>
      <c r="AJ31" s="1024"/>
      <c r="AK31" s="967">
        <v>15</v>
      </c>
      <c r="AL31" s="958"/>
      <c r="AM31" s="958"/>
      <c r="AN31" s="958"/>
      <c r="AO31" s="958"/>
      <c r="AP31" s="958">
        <v>157</v>
      </c>
      <c r="AQ31" s="958"/>
      <c r="AR31" s="958"/>
      <c r="AS31" s="958"/>
      <c r="AT31" s="958"/>
      <c r="AU31" s="958">
        <v>28</v>
      </c>
      <c r="AV31" s="958"/>
      <c r="AW31" s="958"/>
      <c r="AX31" s="958"/>
      <c r="AY31" s="958"/>
      <c r="AZ31" s="1028" t="s">
        <v>548</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395</v>
      </c>
      <c r="C32" s="1018"/>
      <c r="D32" s="1018"/>
      <c r="E32" s="1018"/>
      <c r="F32" s="1018"/>
      <c r="G32" s="1018"/>
      <c r="H32" s="1018"/>
      <c r="I32" s="1018"/>
      <c r="J32" s="1018"/>
      <c r="K32" s="1018"/>
      <c r="L32" s="1018"/>
      <c r="M32" s="1018"/>
      <c r="N32" s="1018"/>
      <c r="O32" s="1018"/>
      <c r="P32" s="1019"/>
      <c r="Q32" s="1025">
        <v>427</v>
      </c>
      <c r="R32" s="1026"/>
      <c r="S32" s="1026"/>
      <c r="T32" s="1026"/>
      <c r="U32" s="1026"/>
      <c r="V32" s="1026">
        <v>420</v>
      </c>
      <c r="W32" s="1026"/>
      <c r="X32" s="1026"/>
      <c r="Y32" s="1026"/>
      <c r="Z32" s="1026"/>
      <c r="AA32" s="1026">
        <v>7</v>
      </c>
      <c r="AB32" s="1026"/>
      <c r="AC32" s="1026"/>
      <c r="AD32" s="1026"/>
      <c r="AE32" s="1027"/>
      <c r="AF32" s="1022">
        <v>7</v>
      </c>
      <c r="AG32" s="1023"/>
      <c r="AH32" s="1023"/>
      <c r="AI32" s="1023"/>
      <c r="AJ32" s="1024"/>
      <c r="AK32" s="967">
        <v>146</v>
      </c>
      <c r="AL32" s="958"/>
      <c r="AM32" s="958"/>
      <c r="AN32" s="958"/>
      <c r="AO32" s="958"/>
      <c r="AP32" s="958">
        <v>1808</v>
      </c>
      <c r="AQ32" s="958"/>
      <c r="AR32" s="958"/>
      <c r="AS32" s="958"/>
      <c r="AT32" s="958"/>
      <c r="AU32" s="958">
        <v>1161</v>
      </c>
      <c r="AV32" s="958"/>
      <c r="AW32" s="958"/>
      <c r="AX32" s="958"/>
      <c r="AY32" s="958"/>
      <c r="AZ32" s="1028" t="s">
        <v>548</v>
      </c>
      <c r="BA32" s="1028"/>
      <c r="BB32" s="1028"/>
      <c r="BC32" s="1028"/>
      <c r="BD32" s="1028"/>
      <c r="BE32" s="959" t="s">
        <v>396</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303</v>
      </c>
      <c r="AG63" s="946"/>
      <c r="AH63" s="946"/>
      <c r="AI63" s="946"/>
      <c r="AJ63" s="1009"/>
      <c r="AK63" s="1010"/>
      <c r="AL63" s="950"/>
      <c r="AM63" s="950"/>
      <c r="AN63" s="950"/>
      <c r="AO63" s="950"/>
      <c r="AP63" s="946">
        <v>1965</v>
      </c>
      <c r="AQ63" s="946"/>
      <c r="AR63" s="946"/>
      <c r="AS63" s="946"/>
      <c r="AT63" s="946"/>
      <c r="AU63" s="946">
        <v>1189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v>383</v>
      </c>
      <c r="R68" s="969"/>
      <c r="S68" s="969"/>
      <c r="T68" s="969"/>
      <c r="U68" s="969"/>
      <c r="V68" s="969">
        <v>341</v>
      </c>
      <c r="W68" s="969"/>
      <c r="X68" s="969"/>
      <c r="Y68" s="969"/>
      <c r="Z68" s="969"/>
      <c r="AA68" s="969">
        <v>42</v>
      </c>
      <c r="AB68" s="969"/>
      <c r="AC68" s="969"/>
      <c r="AD68" s="969"/>
      <c r="AE68" s="969"/>
      <c r="AF68" s="969">
        <v>42</v>
      </c>
      <c r="AG68" s="969"/>
      <c r="AH68" s="969"/>
      <c r="AI68" s="969"/>
      <c r="AJ68" s="969"/>
      <c r="AK68" s="969" t="s">
        <v>548</v>
      </c>
      <c r="AL68" s="969"/>
      <c r="AM68" s="969"/>
      <c r="AN68" s="969"/>
      <c r="AO68" s="969"/>
      <c r="AP68" s="969">
        <v>122</v>
      </c>
      <c r="AQ68" s="969"/>
      <c r="AR68" s="969"/>
      <c r="AS68" s="969"/>
      <c r="AT68" s="969"/>
      <c r="AU68" s="969">
        <v>61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558</v>
      </c>
      <c r="C69" s="962"/>
      <c r="D69" s="962"/>
      <c r="E69" s="962"/>
      <c r="F69" s="962"/>
      <c r="G69" s="962"/>
      <c r="H69" s="962"/>
      <c r="I69" s="962"/>
      <c r="J69" s="962"/>
      <c r="K69" s="962"/>
      <c r="L69" s="962"/>
      <c r="M69" s="962"/>
      <c r="N69" s="962"/>
      <c r="O69" s="962"/>
      <c r="P69" s="963"/>
      <c r="Q69" s="964">
        <v>38</v>
      </c>
      <c r="R69" s="958"/>
      <c r="S69" s="958"/>
      <c r="T69" s="958"/>
      <c r="U69" s="958"/>
      <c r="V69" s="958">
        <v>8</v>
      </c>
      <c r="W69" s="958"/>
      <c r="X69" s="958"/>
      <c r="Y69" s="958"/>
      <c r="Z69" s="958"/>
      <c r="AA69" s="958">
        <v>30</v>
      </c>
      <c r="AB69" s="958"/>
      <c r="AC69" s="958"/>
      <c r="AD69" s="958"/>
      <c r="AE69" s="958"/>
      <c r="AF69" s="958">
        <v>30</v>
      </c>
      <c r="AG69" s="958"/>
      <c r="AH69" s="958"/>
      <c r="AI69" s="958"/>
      <c r="AJ69" s="958"/>
      <c r="AK69" s="958" t="s">
        <v>548</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559</v>
      </c>
      <c r="C70" s="962"/>
      <c r="D70" s="962"/>
      <c r="E70" s="962"/>
      <c r="F70" s="962"/>
      <c r="G70" s="962"/>
      <c r="H70" s="962"/>
      <c r="I70" s="962"/>
      <c r="J70" s="962"/>
      <c r="K70" s="962"/>
      <c r="L70" s="962"/>
      <c r="M70" s="962"/>
      <c r="N70" s="962"/>
      <c r="O70" s="962"/>
      <c r="P70" s="963"/>
      <c r="Q70" s="964">
        <v>77</v>
      </c>
      <c r="R70" s="958"/>
      <c r="S70" s="958"/>
      <c r="T70" s="958"/>
      <c r="U70" s="958"/>
      <c r="V70" s="958">
        <v>17</v>
      </c>
      <c r="W70" s="958"/>
      <c r="X70" s="958"/>
      <c r="Y70" s="958"/>
      <c r="Z70" s="958"/>
      <c r="AA70" s="958">
        <v>60</v>
      </c>
      <c r="AB70" s="958"/>
      <c r="AC70" s="958"/>
      <c r="AD70" s="958"/>
      <c r="AE70" s="958"/>
      <c r="AF70" s="958">
        <v>60</v>
      </c>
      <c r="AG70" s="958"/>
      <c r="AH70" s="958"/>
      <c r="AI70" s="958"/>
      <c r="AJ70" s="958"/>
      <c r="AK70" s="958" t="s">
        <v>548</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v>6</v>
      </c>
      <c r="R71" s="958"/>
      <c r="S71" s="958"/>
      <c r="T71" s="958"/>
      <c r="U71" s="958"/>
      <c r="V71" s="958">
        <v>1</v>
      </c>
      <c r="W71" s="958"/>
      <c r="X71" s="958"/>
      <c r="Y71" s="958"/>
      <c r="Z71" s="958"/>
      <c r="AA71" s="958">
        <v>5</v>
      </c>
      <c r="AB71" s="958"/>
      <c r="AC71" s="958"/>
      <c r="AD71" s="958"/>
      <c r="AE71" s="958"/>
      <c r="AF71" s="958">
        <v>5</v>
      </c>
      <c r="AG71" s="958"/>
      <c r="AH71" s="958"/>
      <c r="AI71" s="958"/>
      <c r="AJ71" s="958"/>
      <c r="AK71" s="958" t="s">
        <v>548</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561</v>
      </c>
      <c r="C72" s="962"/>
      <c r="D72" s="962"/>
      <c r="E72" s="962"/>
      <c r="F72" s="962"/>
      <c r="G72" s="962"/>
      <c r="H72" s="962"/>
      <c r="I72" s="962"/>
      <c r="J72" s="962"/>
      <c r="K72" s="962"/>
      <c r="L72" s="962"/>
      <c r="M72" s="962"/>
      <c r="N72" s="962"/>
      <c r="O72" s="962"/>
      <c r="P72" s="963"/>
      <c r="Q72" s="964">
        <v>45</v>
      </c>
      <c r="R72" s="958"/>
      <c r="S72" s="958"/>
      <c r="T72" s="958"/>
      <c r="U72" s="958"/>
      <c r="V72" s="958">
        <v>12</v>
      </c>
      <c r="W72" s="958"/>
      <c r="X72" s="958"/>
      <c r="Y72" s="958"/>
      <c r="Z72" s="958"/>
      <c r="AA72" s="958">
        <v>33</v>
      </c>
      <c r="AB72" s="958"/>
      <c r="AC72" s="958"/>
      <c r="AD72" s="958"/>
      <c r="AE72" s="958"/>
      <c r="AF72" s="958">
        <v>33</v>
      </c>
      <c r="AG72" s="958"/>
      <c r="AH72" s="958"/>
      <c r="AI72" s="958"/>
      <c r="AJ72" s="958"/>
      <c r="AK72" s="958" t="s">
        <v>548</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562</v>
      </c>
      <c r="C73" s="962"/>
      <c r="D73" s="962"/>
      <c r="E73" s="962"/>
      <c r="F73" s="962"/>
      <c r="G73" s="962"/>
      <c r="H73" s="962"/>
      <c r="I73" s="962"/>
      <c r="J73" s="962"/>
      <c r="K73" s="962"/>
      <c r="L73" s="962"/>
      <c r="M73" s="962"/>
      <c r="N73" s="962"/>
      <c r="O73" s="962"/>
      <c r="P73" s="963"/>
      <c r="Q73" s="964">
        <v>152</v>
      </c>
      <c r="R73" s="958"/>
      <c r="S73" s="958"/>
      <c r="T73" s="958"/>
      <c r="U73" s="958"/>
      <c r="V73" s="958">
        <v>117</v>
      </c>
      <c r="W73" s="958"/>
      <c r="X73" s="958"/>
      <c r="Y73" s="958"/>
      <c r="Z73" s="958"/>
      <c r="AA73" s="958">
        <v>35</v>
      </c>
      <c r="AB73" s="958"/>
      <c r="AC73" s="958"/>
      <c r="AD73" s="958"/>
      <c r="AE73" s="958"/>
      <c r="AF73" s="958">
        <v>35</v>
      </c>
      <c r="AG73" s="958"/>
      <c r="AH73" s="958"/>
      <c r="AI73" s="958"/>
      <c r="AJ73" s="958"/>
      <c r="AK73" s="958">
        <v>17</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563</v>
      </c>
      <c r="C74" s="962"/>
      <c r="D74" s="962"/>
      <c r="E74" s="962"/>
      <c r="F74" s="962"/>
      <c r="G74" s="962"/>
      <c r="H74" s="962"/>
      <c r="I74" s="962"/>
      <c r="J74" s="962"/>
      <c r="K74" s="962"/>
      <c r="L74" s="962"/>
      <c r="M74" s="962"/>
      <c r="N74" s="962"/>
      <c r="O74" s="962"/>
      <c r="P74" s="963"/>
      <c r="Q74" s="964">
        <v>3135</v>
      </c>
      <c r="R74" s="958"/>
      <c r="S74" s="958"/>
      <c r="T74" s="958"/>
      <c r="U74" s="958"/>
      <c r="V74" s="958">
        <v>2974</v>
      </c>
      <c r="W74" s="958"/>
      <c r="X74" s="958"/>
      <c r="Y74" s="958"/>
      <c r="Z74" s="958"/>
      <c r="AA74" s="958">
        <v>161</v>
      </c>
      <c r="AB74" s="958"/>
      <c r="AC74" s="958"/>
      <c r="AD74" s="958"/>
      <c r="AE74" s="958"/>
      <c r="AF74" s="958">
        <v>161</v>
      </c>
      <c r="AG74" s="958"/>
      <c r="AH74" s="958"/>
      <c r="AI74" s="958"/>
      <c r="AJ74" s="958"/>
      <c r="AK74" s="958">
        <v>3</v>
      </c>
      <c r="AL74" s="958"/>
      <c r="AM74" s="958"/>
      <c r="AN74" s="958"/>
      <c r="AO74" s="958"/>
      <c r="AP74" s="958" t="s">
        <v>548</v>
      </c>
      <c r="AQ74" s="958"/>
      <c r="AR74" s="958"/>
      <c r="AS74" s="958"/>
      <c r="AT74" s="958"/>
      <c r="AU74" s="958" t="s">
        <v>548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564</v>
      </c>
      <c r="C75" s="962"/>
      <c r="D75" s="962"/>
      <c r="E75" s="962"/>
      <c r="F75" s="962"/>
      <c r="G75" s="962"/>
      <c r="H75" s="962"/>
      <c r="I75" s="962"/>
      <c r="J75" s="962"/>
      <c r="K75" s="962"/>
      <c r="L75" s="962"/>
      <c r="M75" s="962"/>
      <c r="N75" s="962"/>
      <c r="O75" s="962"/>
      <c r="P75" s="963"/>
      <c r="Q75" s="965">
        <v>4407</v>
      </c>
      <c r="R75" s="966"/>
      <c r="S75" s="966"/>
      <c r="T75" s="966"/>
      <c r="U75" s="967"/>
      <c r="V75" s="968">
        <v>4087</v>
      </c>
      <c r="W75" s="966"/>
      <c r="X75" s="966"/>
      <c r="Y75" s="966"/>
      <c r="Z75" s="967"/>
      <c r="AA75" s="968">
        <v>320</v>
      </c>
      <c r="AB75" s="966"/>
      <c r="AC75" s="966"/>
      <c r="AD75" s="966"/>
      <c r="AE75" s="967"/>
      <c r="AF75" s="968">
        <v>320</v>
      </c>
      <c r="AG75" s="966"/>
      <c r="AH75" s="966"/>
      <c r="AI75" s="966"/>
      <c r="AJ75" s="967"/>
      <c r="AK75" s="968">
        <v>507</v>
      </c>
      <c r="AL75" s="966"/>
      <c r="AM75" s="966"/>
      <c r="AN75" s="966"/>
      <c r="AO75" s="967"/>
      <c r="AP75" s="968" t="s">
        <v>548</v>
      </c>
      <c r="AQ75" s="966"/>
      <c r="AR75" s="966"/>
      <c r="AS75" s="966"/>
      <c r="AT75" s="967"/>
      <c r="AU75" s="968" t="s">
        <v>548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565</v>
      </c>
      <c r="C76" s="962"/>
      <c r="D76" s="962"/>
      <c r="E76" s="962"/>
      <c r="F76" s="962"/>
      <c r="G76" s="962"/>
      <c r="H76" s="962"/>
      <c r="I76" s="962"/>
      <c r="J76" s="962"/>
      <c r="K76" s="962"/>
      <c r="L76" s="962"/>
      <c r="M76" s="962"/>
      <c r="N76" s="962"/>
      <c r="O76" s="962"/>
      <c r="P76" s="963"/>
      <c r="Q76" s="965">
        <v>1092963</v>
      </c>
      <c r="R76" s="966"/>
      <c r="S76" s="966"/>
      <c r="T76" s="966"/>
      <c r="U76" s="967"/>
      <c r="V76" s="968">
        <v>1080088</v>
      </c>
      <c r="W76" s="966"/>
      <c r="X76" s="966"/>
      <c r="Y76" s="966"/>
      <c r="Z76" s="967"/>
      <c r="AA76" s="968">
        <v>12875</v>
      </c>
      <c r="AB76" s="966"/>
      <c r="AC76" s="966"/>
      <c r="AD76" s="966"/>
      <c r="AE76" s="967"/>
      <c r="AF76" s="968">
        <v>12875</v>
      </c>
      <c r="AG76" s="966"/>
      <c r="AH76" s="966"/>
      <c r="AI76" s="966"/>
      <c r="AJ76" s="967"/>
      <c r="AK76" s="968">
        <v>8791</v>
      </c>
      <c r="AL76" s="966"/>
      <c r="AM76" s="966"/>
      <c r="AN76" s="966"/>
      <c r="AO76" s="967"/>
      <c r="AP76" s="968" t="s">
        <v>548</v>
      </c>
      <c r="AQ76" s="966"/>
      <c r="AR76" s="966"/>
      <c r="AS76" s="966"/>
      <c r="AT76" s="967"/>
      <c r="AU76" s="968" t="s">
        <v>548</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566</v>
      </c>
      <c r="C77" s="962"/>
      <c r="D77" s="962"/>
      <c r="E77" s="962"/>
      <c r="F77" s="962"/>
      <c r="G77" s="962"/>
      <c r="H77" s="962"/>
      <c r="I77" s="962"/>
      <c r="J77" s="962"/>
      <c r="K77" s="962"/>
      <c r="L77" s="962"/>
      <c r="M77" s="962"/>
      <c r="N77" s="962"/>
      <c r="O77" s="962"/>
      <c r="P77" s="963"/>
      <c r="Q77" s="965">
        <v>1205</v>
      </c>
      <c r="R77" s="966"/>
      <c r="S77" s="966"/>
      <c r="T77" s="966"/>
      <c r="U77" s="967"/>
      <c r="V77" s="968">
        <v>1167</v>
      </c>
      <c r="W77" s="966"/>
      <c r="X77" s="966"/>
      <c r="Y77" s="966"/>
      <c r="Z77" s="967"/>
      <c r="AA77" s="968">
        <v>38</v>
      </c>
      <c r="AB77" s="966"/>
      <c r="AC77" s="966"/>
      <c r="AD77" s="966"/>
      <c r="AE77" s="967"/>
      <c r="AF77" s="968">
        <v>38</v>
      </c>
      <c r="AG77" s="966"/>
      <c r="AH77" s="966"/>
      <c r="AI77" s="966"/>
      <c r="AJ77" s="967"/>
      <c r="AK77" s="968" t="s">
        <v>548</v>
      </c>
      <c r="AL77" s="966"/>
      <c r="AM77" s="966"/>
      <c r="AN77" s="966"/>
      <c r="AO77" s="967"/>
      <c r="AP77" s="968" t="s">
        <v>548</v>
      </c>
      <c r="AQ77" s="966"/>
      <c r="AR77" s="966"/>
      <c r="AS77" s="966"/>
      <c r="AT77" s="967"/>
      <c r="AU77" s="968" t="s">
        <v>548</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13599</v>
      </c>
      <c r="AG88" s="946"/>
      <c r="AH88" s="946"/>
      <c r="AI88" s="946"/>
      <c r="AJ88" s="946"/>
      <c r="AK88" s="950"/>
      <c r="AL88" s="950"/>
      <c r="AM88" s="950"/>
      <c r="AN88" s="950"/>
      <c r="AO88" s="950"/>
      <c r="AP88" s="946">
        <v>122</v>
      </c>
      <c r="AQ88" s="946"/>
      <c r="AR88" s="946"/>
      <c r="AS88" s="946"/>
      <c r="AT88" s="946"/>
      <c r="AU88" s="946">
        <v>61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22</v>
      </c>
      <c r="CS102" s="940"/>
      <c r="CT102" s="940"/>
      <c r="CU102" s="940"/>
      <c r="CV102" s="941"/>
      <c r="CW102" s="939">
        <v>1</v>
      </c>
      <c r="CX102" s="940"/>
      <c r="CY102" s="940"/>
      <c r="CZ102" s="940"/>
      <c r="DA102" s="941"/>
      <c r="DB102" s="939" t="s">
        <v>548</v>
      </c>
      <c r="DC102" s="940"/>
      <c r="DD102" s="940"/>
      <c r="DE102" s="940"/>
      <c r="DF102" s="941"/>
      <c r="DG102" s="939">
        <v>272</v>
      </c>
      <c r="DH102" s="940"/>
      <c r="DI102" s="940"/>
      <c r="DJ102" s="940"/>
      <c r="DK102" s="941"/>
      <c r="DL102" s="939" t="s">
        <v>548</v>
      </c>
      <c r="DM102" s="940"/>
      <c r="DN102" s="940"/>
      <c r="DO102" s="940"/>
      <c r="DP102" s="941"/>
      <c r="DQ102" s="939" t="s">
        <v>548</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448976</v>
      </c>
      <c r="AB110" s="876"/>
      <c r="AC110" s="876"/>
      <c r="AD110" s="876"/>
      <c r="AE110" s="877"/>
      <c r="AF110" s="878">
        <v>465561</v>
      </c>
      <c r="AG110" s="876"/>
      <c r="AH110" s="876"/>
      <c r="AI110" s="876"/>
      <c r="AJ110" s="877"/>
      <c r="AK110" s="878">
        <v>455467</v>
      </c>
      <c r="AL110" s="876"/>
      <c r="AM110" s="876"/>
      <c r="AN110" s="876"/>
      <c r="AO110" s="877"/>
      <c r="AP110" s="879">
        <v>13.8</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4122408</v>
      </c>
      <c r="BR110" s="829"/>
      <c r="BS110" s="829"/>
      <c r="BT110" s="829"/>
      <c r="BU110" s="829"/>
      <c r="BV110" s="829">
        <v>3772461</v>
      </c>
      <c r="BW110" s="829"/>
      <c r="BX110" s="829"/>
      <c r="BY110" s="829"/>
      <c r="BZ110" s="829"/>
      <c r="CA110" s="829">
        <v>3441973</v>
      </c>
      <c r="CB110" s="829"/>
      <c r="CC110" s="829"/>
      <c r="CD110" s="829"/>
      <c r="CE110" s="829"/>
      <c r="CF110" s="853">
        <v>104.4</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287896</v>
      </c>
      <c r="DH110" s="829"/>
      <c r="DI110" s="829"/>
      <c r="DJ110" s="829"/>
      <c r="DK110" s="829"/>
      <c r="DL110" s="829">
        <v>608336</v>
      </c>
      <c r="DM110" s="829"/>
      <c r="DN110" s="829"/>
      <c r="DO110" s="829"/>
      <c r="DP110" s="829"/>
      <c r="DQ110" s="829">
        <v>582999</v>
      </c>
      <c r="DR110" s="829"/>
      <c r="DS110" s="829"/>
      <c r="DT110" s="829"/>
      <c r="DU110" s="829"/>
      <c r="DV110" s="830">
        <v>17.7</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1132722</v>
      </c>
      <c r="BR111" s="804"/>
      <c r="BS111" s="804"/>
      <c r="BT111" s="804"/>
      <c r="BU111" s="804"/>
      <c r="BV111" s="804">
        <v>1424415</v>
      </c>
      <c r="BW111" s="804"/>
      <c r="BX111" s="804"/>
      <c r="BY111" s="804"/>
      <c r="BZ111" s="804"/>
      <c r="CA111" s="804">
        <v>1334781</v>
      </c>
      <c r="CB111" s="804"/>
      <c r="CC111" s="804"/>
      <c r="CD111" s="804"/>
      <c r="CE111" s="804"/>
      <c r="CF111" s="862">
        <v>40.5</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1166800</v>
      </c>
      <c r="BR112" s="804"/>
      <c r="BS112" s="804"/>
      <c r="BT112" s="804"/>
      <c r="BU112" s="804"/>
      <c r="BV112" s="804">
        <v>1145811</v>
      </c>
      <c r="BW112" s="804"/>
      <c r="BX112" s="804"/>
      <c r="BY112" s="804"/>
      <c r="BZ112" s="804"/>
      <c r="CA112" s="804">
        <v>1189378</v>
      </c>
      <c r="CB112" s="804"/>
      <c r="CC112" s="804"/>
      <c r="CD112" s="804"/>
      <c r="CE112" s="804"/>
      <c r="CF112" s="862">
        <v>36.1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103444</v>
      </c>
      <c r="AB113" s="906"/>
      <c r="AC113" s="906"/>
      <c r="AD113" s="906"/>
      <c r="AE113" s="907"/>
      <c r="AF113" s="908">
        <v>117332</v>
      </c>
      <c r="AG113" s="906"/>
      <c r="AH113" s="906"/>
      <c r="AI113" s="906"/>
      <c r="AJ113" s="907"/>
      <c r="AK113" s="908">
        <v>154882</v>
      </c>
      <c r="AL113" s="906"/>
      <c r="AM113" s="906"/>
      <c r="AN113" s="906"/>
      <c r="AO113" s="907"/>
      <c r="AP113" s="909">
        <v>4.7</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18750</v>
      </c>
      <c r="BR113" s="804"/>
      <c r="BS113" s="804"/>
      <c r="BT113" s="804"/>
      <c r="BU113" s="804"/>
      <c r="BV113" s="804">
        <v>37288</v>
      </c>
      <c r="BW113" s="804"/>
      <c r="BX113" s="804"/>
      <c r="BY113" s="804"/>
      <c r="BZ113" s="804"/>
      <c r="CA113" s="804">
        <v>60844</v>
      </c>
      <c r="CB113" s="804"/>
      <c r="CC113" s="804"/>
      <c r="CD113" s="804"/>
      <c r="CE113" s="804"/>
      <c r="CF113" s="862">
        <v>1.8</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13705</v>
      </c>
      <c r="AB114" s="767"/>
      <c r="AC114" s="767"/>
      <c r="AD114" s="767"/>
      <c r="AE114" s="768"/>
      <c r="AF114" s="769">
        <v>1067</v>
      </c>
      <c r="AG114" s="767"/>
      <c r="AH114" s="767"/>
      <c r="AI114" s="767"/>
      <c r="AJ114" s="768"/>
      <c r="AK114" s="769">
        <v>2406</v>
      </c>
      <c r="AL114" s="767"/>
      <c r="AM114" s="767"/>
      <c r="AN114" s="767"/>
      <c r="AO114" s="768"/>
      <c r="AP114" s="811">
        <v>0.1</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1703750</v>
      </c>
      <c r="BR114" s="804"/>
      <c r="BS114" s="804"/>
      <c r="BT114" s="804"/>
      <c r="BU114" s="804"/>
      <c r="BV114" s="804">
        <v>1662641</v>
      </c>
      <c r="BW114" s="804"/>
      <c r="BX114" s="804"/>
      <c r="BY114" s="804"/>
      <c r="BZ114" s="804"/>
      <c r="CA114" s="804">
        <v>1644577</v>
      </c>
      <c r="CB114" s="804"/>
      <c r="CC114" s="804"/>
      <c r="CD114" s="804"/>
      <c r="CE114" s="804"/>
      <c r="CF114" s="862">
        <v>49.9</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137635</v>
      </c>
      <c r="AB115" s="906"/>
      <c r="AC115" s="906"/>
      <c r="AD115" s="906"/>
      <c r="AE115" s="907"/>
      <c r="AF115" s="908">
        <v>323718</v>
      </c>
      <c r="AG115" s="906"/>
      <c r="AH115" s="906"/>
      <c r="AI115" s="906"/>
      <c r="AJ115" s="907"/>
      <c r="AK115" s="908">
        <v>95875</v>
      </c>
      <c r="AL115" s="906"/>
      <c r="AM115" s="906"/>
      <c r="AN115" s="906"/>
      <c r="AO115" s="907"/>
      <c r="AP115" s="909">
        <v>2.9</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165557</v>
      </c>
      <c r="DH115" s="767"/>
      <c r="DI115" s="767"/>
      <c r="DJ115" s="767"/>
      <c r="DK115" s="768"/>
      <c r="DL115" s="769">
        <v>145705</v>
      </c>
      <c r="DM115" s="767"/>
      <c r="DN115" s="767"/>
      <c r="DO115" s="767"/>
      <c r="DP115" s="768"/>
      <c r="DQ115" s="769">
        <v>125855</v>
      </c>
      <c r="DR115" s="767"/>
      <c r="DS115" s="767"/>
      <c r="DT115" s="767"/>
      <c r="DU115" s="768"/>
      <c r="DV115" s="811">
        <v>3.8</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703760</v>
      </c>
      <c r="AB117" s="890"/>
      <c r="AC117" s="890"/>
      <c r="AD117" s="890"/>
      <c r="AE117" s="891"/>
      <c r="AF117" s="892">
        <v>907678</v>
      </c>
      <c r="AG117" s="890"/>
      <c r="AH117" s="890"/>
      <c r="AI117" s="890"/>
      <c r="AJ117" s="891"/>
      <c r="AK117" s="892">
        <v>708630</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19840</v>
      </c>
      <c r="AB119" s="876"/>
      <c r="AC119" s="876"/>
      <c r="AD119" s="876"/>
      <c r="AE119" s="877"/>
      <c r="AF119" s="878">
        <v>278345</v>
      </c>
      <c r="AG119" s="876"/>
      <c r="AH119" s="876"/>
      <c r="AI119" s="876"/>
      <c r="AJ119" s="877"/>
      <c r="AK119" s="878">
        <v>32790</v>
      </c>
      <c r="AL119" s="876"/>
      <c r="AM119" s="876"/>
      <c r="AN119" s="876"/>
      <c r="AO119" s="877"/>
      <c r="AP119" s="879">
        <v>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8144430</v>
      </c>
      <c r="BR119" s="832"/>
      <c r="BS119" s="832"/>
      <c r="BT119" s="832"/>
      <c r="BU119" s="832"/>
      <c r="BV119" s="832">
        <v>8042616</v>
      </c>
      <c r="BW119" s="832"/>
      <c r="BX119" s="832"/>
      <c r="BY119" s="832"/>
      <c r="BZ119" s="832"/>
      <c r="CA119" s="832">
        <v>7671553</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679269</v>
      </c>
      <c r="DH119" s="751"/>
      <c r="DI119" s="751"/>
      <c r="DJ119" s="751"/>
      <c r="DK119" s="752"/>
      <c r="DL119" s="753">
        <v>670374</v>
      </c>
      <c r="DM119" s="751"/>
      <c r="DN119" s="751"/>
      <c r="DO119" s="751"/>
      <c r="DP119" s="752"/>
      <c r="DQ119" s="753">
        <v>625927</v>
      </c>
      <c r="DR119" s="751"/>
      <c r="DS119" s="751"/>
      <c r="DT119" s="751"/>
      <c r="DU119" s="752"/>
      <c r="DV119" s="835">
        <v>19</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2294671</v>
      </c>
      <c r="BR120" s="829"/>
      <c r="BS120" s="829"/>
      <c r="BT120" s="829"/>
      <c r="BU120" s="829"/>
      <c r="BV120" s="829">
        <v>2673643</v>
      </c>
      <c r="BW120" s="829"/>
      <c r="BX120" s="829"/>
      <c r="BY120" s="829"/>
      <c r="BZ120" s="829"/>
      <c r="CA120" s="829">
        <v>2790455</v>
      </c>
      <c r="CB120" s="829"/>
      <c r="CC120" s="829"/>
      <c r="CD120" s="829"/>
      <c r="CE120" s="829"/>
      <c r="CF120" s="853">
        <v>84.7</v>
      </c>
      <c r="CG120" s="854"/>
      <c r="CH120" s="854"/>
      <c r="CI120" s="854"/>
      <c r="CJ120" s="854"/>
      <c r="CK120" s="855" t="s">
        <v>447</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1153641</v>
      </c>
      <c r="DH120" s="829"/>
      <c r="DI120" s="829"/>
      <c r="DJ120" s="829"/>
      <c r="DK120" s="829"/>
      <c r="DL120" s="829">
        <v>1124610</v>
      </c>
      <c r="DM120" s="829"/>
      <c r="DN120" s="829"/>
      <c r="DO120" s="829"/>
      <c r="DP120" s="829"/>
      <c r="DQ120" s="829">
        <v>1160895</v>
      </c>
      <c r="DR120" s="829"/>
      <c r="DS120" s="829"/>
      <c r="DT120" s="829"/>
      <c r="DU120" s="829"/>
      <c r="DV120" s="830">
        <v>35.200000000000003</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484429</v>
      </c>
      <c r="BR121" s="804"/>
      <c r="BS121" s="804"/>
      <c r="BT121" s="804"/>
      <c r="BU121" s="804"/>
      <c r="BV121" s="804">
        <v>786782</v>
      </c>
      <c r="BW121" s="804"/>
      <c r="BX121" s="804"/>
      <c r="BY121" s="804"/>
      <c r="BZ121" s="804"/>
      <c r="CA121" s="804">
        <v>752045</v>
      </c>
      <c r="CB121" s="804"/>
      <c r="CC121" s="804"/>
      <c r="CD121" s="804"/>
      <c r="CE121" s="804"/>
      <c r="CF121" s="862">
        <v>22.8</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13159</v>
      </c>
      <c r="DH121" s="804"/>
      <c r="DI121" s="804"/>
      <c r="DJ121" s="804"/>
      <c r="DK121" s="804"/>
      <c r="DL121" s="804">
        <v>21201</v>
      </c>
      <c r="DM121" s="804"/>
      <c r="DN121" s="804"/>
      <c r="DO121" s="804"/>
      <c r="DP121" s="804"/>
      <c r="DQ121" s="804">
        <v>28483</v>
      </c>
      <c r="DR121" s="804"/>
      <c r="DS121" s="804"/>
      <c r="DT121" s="804"/>
      <c r="DU121" s="804"/>
      <c r="DV121" s="781">
        <v>0.9</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4529502</v>
      </c>
      <c r="BR122" s="832"/>
      <c r="BS122" s="832"/>
      <c r="BT122" s="832"/>
      <c r="BU122" s="832"/>
      <c r="BV122" s="832">
        <v>4263319</v>
      </c>
      <c r="BW122" s="832"/>
      <c r="BX122" s="832"/>
      <c r="BY122" s="832"/>
      <c r="BZ122" s="832"/>
      <c r="CA122" s="832">
        <v>3967779</v>
      </c>
      <c r="CB122" s="832"/>
      <c r="CC122" s="832"/>
      <c r="CD122" s="832"/>
      <c r="CE122" s="832"/>
      <c r="CF122" s="833">
        <v>120.4</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7308602</v>
      </c>
      <c r="BR123" s="820"/>
      <c r="BS123" s="820"/>
      <c r="BT123" s="820"/>
      <c r="BU123" s="820"/>
      <c r="BV123" s="820">
        <v>7723744</v>
      </c>
      <c r="BW123" s="820"/>
      <c r="BX123" s="820"/>
      <c r="BY123" s="820"/>
      <c r="BZ123" s="820"/>
      <c r="CA123" s="820">
        <v>7510279</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25</v>
      </c>
      <c r="BR124" s="818"/>
      <c r="BS124" s="818"/>
      <c r="BT124" s="818"/>
      <c r="BU124" s="818"/>
      <c r="BV124" s="818">
        <v>9.8000000000000007</v>
      </c>
      <c r="BW124" s="818"/>
      <c r="BX124" s="818"/>
      <c r="BY124" s="818"/>
      <c r="BZ124" s="818"/>
      <c r="CA124" s="818">
        <v>4.8</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117795</v>
      </c>
      <c r="AB126" s="767"/>
      <c r="AC126" s="767"/>
      <c r="AD126" s="767"/>
      <c r="AE126" s="768"/>
      <c r="AF126" s="769">
        <v>45373</v>
      </c>
      <c r="AG126" s="767"/>
      <c r="AH126" s="767"/>
      <c r="AI126" s="767"/>
      <c r="AJ126" s="768"/>
      <c r="AK126" s="769">
        <v>63085</v>
      </c>
      <c r="AL126" s="767"/>
      <c r="AM126" s="767"/>
      <c r="AN126" s="767"/>
      <c r="AO126" s="768"/>
      <c r="AP126" s="811">
        <v>1.9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1644</v>
      </c>
      <c r="AB128" s="788"/>
      <c r="AC128" s="788"/>
      <c r="AD128" s="788"/>
      <c r="AE128" s="789"/>
      <c r="AF128" s="790">
        <v>1520</v>
      </c>
      <c r="AG128" s="788"/>
      <c r="AH128" s="788"/>
      <c r="AI128" s="788"/>
      <c r="AJ128" s="789"/>
      <c r="AK128" s="790">
        <v>1180</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3714746</v>
      </c>
      <c r="AB129" s="767"/>
      <c r="AC129" s="767"/>
      <c r="AD129" s="767"/>
      <c r="AE129" s="768"/>
      <c r="AF129" s="769">
        <v>3642467</v>
      </c>
      <c r="AG129" s="767"/>
      <c r="AH129" s="767"/>
      <c r="AI129" s="767"/>
      <c r="AJ129" s="768"/>
      <c r="AK129" s="769">
        <v>3685623</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382923</v>
      </c>
      <c r="AB130" s="767"/>
      <c r="AC130" s="767"/>
      <c r="AD130" s="767"/>
      <c r="AE130" s="768"/>
      <c r="AF130" s="769">
        <v>392462</v>
      </c>
      <c r="AG130" s="767"/>
      <c r="AH130" s="767"/>
      <c r="AI130" s="767"/>
      <c r="AJ130" s="768"/>
      <c r="AK130" s="769">
        <v>389669</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11.6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3331823</v>
      </c>
      <c r="AB131" s="751"/>
      <c r="AC131" s="751"/>
      <c r="AD131" s="751"/>
      <c r="AE131" s="752"/>
      <c r="AF131" s="753">
        <v>3250005</v>
      </c>
      <c r="AG131" s="751"/>
      <c r="AH131" s="751"/>
      <c r="AI131" s="751"/>
      <c r="AJ131" s="752"/>
      <c r="AK131" s="753">
        <v>3295954</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4.8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9.5801307569999992</v>
      </c>
      <c r="AB132" s="732"/>
      <c r="AC132" s="732"/>
      <c r="AD132" s="732"/>
      <c r="AE132" s="733"/>
      <c r="AF132" s="734">
        <v>15.80600645</v>
      </c>
      <c r="AG132" s="732"/>
      <c r="AH132" s="732"/>
      <c r="AI132" s="732"/>
      <c r="AJ132" s="733"/>
      <c r="AK132" s="734">
        <v>9.6415483949999992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8.8000000000000007</v>
      </c>
      <c r="AB133" s="711"/>
      <c r="AC133" s="711"/>
      <c r="AD133" s="711"/>
      <c r="AE133" s="712"/>
      <c r="AF133" s="710">
        <v>11.2</v>
      </c>
      <c r="AG133" s="711"/>
      <c r="AH133" s="711"/>
      <c r="AI133" s="711"/>
      <c r="AJ133" s="712"/>
      <c r="AK133" s="710">
        <v>11.6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ilxWOlRl18OzzopyaypR4Dnjfg+NEcAKziip4GlC1mKbfHP37xVg3eMHWziMRkHNhaQ2rtoZQxasQEdMKEHuw==" saltValue="VdgagjLFUWi56zxdGj1a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qhrAo+nAlvFw15ruzHN202+S7hr2aJz0PfnV1WVcMaWFZ2jGDO+9Aj3rC5w6SS5Y9gkUsy/3KXhEirFmI4e1g==" saltValue="n4bCKwQTh6QToj7N/ckW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9P0qNBnPGexrecW45LaKWRHnG8W7pRQUr5ObeNmMUQ0gF7NBv21HxYkS0uk0eKZH+RZzF4VVol1C+jdjhQXUQ==" saltValue="6+8kfNoyRvI1GYpAGEP4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 x14ac:dyDescent="0.2">
      <c r="A8" s="259"/>
      <c r="AK8" s="268"/>
      <c r="AL8" s="269"/>
      <c r="AM8" s="269"/>
      <c r="AN8" s="270"/>
      <c r="AO8" s="1106"/>
      <c r="AP8" s="271" t="s">
        <v>482</v>
      </c>
      <c r="AQ8" s="272" t="s">
        <v>483</v>
      </c>
      <c r="AR8" s="273" t="s">
        <v>484</v>
      </c>
    </row>
    <row r="9" spans="1:46" ht="13" x14ac:dyDescent="0.2">
      <c r="A9" s="259"/>
      <c r="AK9" s="1117" t="s">
        <v>485</v>
      </c>
      <c r="AL9" s="1118"/>
      <c r="AM9" s="1118"/>
      <c r="AN9" s="1119"/>
      <c r="AO9" s="274">
        <v>1294880</v>
      </c>
      <c r="AP9" s="274">
        <v>137242</v>
      </c>
      <c r="AQ9" s="275">
        <v>143407</v>
      </c>
      <c r="AR9" s="276">
        <v>-4.3</v>
      </c>
    </row>
    <row r="10" spans="1:46" ht="13.5" customHeight="1" x14ac:dyDescent="0.2">
      <c r="A10" s="259"/>
      <c r="AK10" s="1117" t="s">
        <v>486</v>
      </c>
      <c r="AL10" s="1118"/>
      <c r="AM10" s="1118"/>
      <c r="AN10" s="1119"/>
      <c r="AO10" s="277">
        <v>21584</v>
      </c>
      <c r="AP10" s="277">
        <v>2288</v>
      </c>
      <c r="AQ10" s="278">
        <v>20271</v>
      </c>
      <c r="AR10" s="279">
        <v>-88.7</v>
      </c>
    </row>
    <row r="11" spans="1:46" ht="13.5" customHeight="1" x14ac:dyDescent="0.2">
      <c r="A11" s="259"/>
      <c r="AK11" s="1117" t="s">
        <v>487</v>
      </c>
      <c r="AL11" s="1118"/>
      <c r="AM11" s="1118"/>
      <c r="AN11" s="1119"/>
      <c r="AO11" s="277" t="s">
        <v>488</v>
      </c>
      <c r="AP11" s="277" t="s">
        <v>488</v>
      </c>
      <c r="AQ11" s="278">
        <v>1412</v>
      </c>
      <c r="AR11" s="279" t="s">
        <v>488</v>
      </c>
    </row>
    <row r="12" spans="1:46" ht="13.5" customHeight="1" x14ac:dyDescent="0.2">
      <c r="A12" s="259"/>
      <c r="AK12" s="1117" t="s">
        <v>489</v>
      </c>
      <c r="AL12" s="1118"/>
      <c r="AM12" s="1118"/>
      <c r="AN12" s="1119"/>
      <c r="AO12" s="277" t="s">
        <v>488</v>
      </c>
      <c r="AP12" s="277" t="s">
        <v>488</v>
      </c>
      <c r="AQ12" s="278" t="s">
        <v>488</v>
      </c>
      <c r="AR12" s="279" t="s">
        <v>488</v>
      </c>
    </row>
    <row r="13" spans="1:46" ht="13.5" customHeight="1" x14ac:dyDescent="0.2">
      <c r="A13" s="259"/>
      <c r="AK13" s="1117" t="s">
        <v>490</v>
      </c>
      <c r="AL13" s="1118"/>
      <c r="AM13" s="1118"/>
      <c r="AN13" s="1119"/>
      <c r="AO13" s="277">
        <v>56811</v>
      </c>
      <c r="AP13" s="277">
        <v>6021</v>
      </c>
      <c r="AQ13" s="278">
        <v>5234</v>
      </c>
      <c r="AR13" s="279">
        <v>15</v>
      </c>
    </row>
    <row r="14" spans="1:46" ht="13.5" customHeight="1" x14ac:dyDescent="0.2">
      <c r="A14" s="259"/>
      <c r="AK14" s="1117" t="s">
        <v>491</v>
      </c>
      <c r="AL14" s="1118"/>
      <c r="AM14" s="1118"/>
      <c r="AN14" s="1119"/>
      <c r="AO14" s="277">
        <v>4555</v>
      </c>
      <c r="AP14" s="277">
        <v>483</v>
      </c>
      <c r="AQ14" s="278">
        <v>3337</v>
      </c>
      <c r="AR14" s="279">
        <v>-85.5</v>
      </c>
    </row>
    <row r="15" spans="1:46" ht="13.5" customHeight="1" x14ac:dyDescent="0.2">
      <c r="A15" s="259"/>
      <c r="AK15" s="1120" t="s">
        <v>492</v>
      </c>
      <c r="AL15" s="1121"/>
      <c r="AM15" s="1121"/>
      <c r="AN15" s="1122"/>
      <c r="AO15" s="277">
        <v>-93127</v>
      </c>
      <c r="AP15" s="277">
        <v>-9870</v>
      </c>
      <c r="AQ15" s="278">
        <v>-9830</v>
      </c>
      <c r="AR15" s="279">
        <v>0.4</v>
      </c>
    </row>
    <row r="16" spans="1:46" ht="13" x14ac:dyDescent="0.2">
      <c r="A16" s="259"/>
      <c r="AK16" s="1120" t="s">
        <v>177</v>
      </c>
      <c r="AL16" s="1121"/>
      <c r="AM16" s="1121"/>
      <c r="AN16" s="1122"/>
      <c r="AO16" s="277">
        <v>1284703</v>
      </c>
      <c r="AP16" s="277">
        <v>136164</v>
      </c>
      <c r="AQ16" s="278">
        <v>163831</v>
      </c>
      <c r="AR16" s="279">
        <v>-16.899999999999999</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23" t="s">
        <v>497</v>
      </c>
      <c r="AL21" s="1124"/>
      <c r="AM21" s="1124"/>
      <c r="AN21" s="1125"/>
      <c r="AO21" s="289">
        <v>13.99</v>
      </c>
      <c r="AP21" s="290">
        <v>14.18</v>
      </c>
      <c r="AQ21" s="291">
        <v>-0.19</v>
      </c>
      <c r="AS21" s="292"/>
      <c r="AT21" s="288"/>
    </row>
    <row r="22" spans="1:46" s="260" customFormat="1" ht="13" x14ac:dyDescent="0.2">
      <c r="A22" s="288"/>
      <c r="AK22" s="1123" t="s">
        <v>498</v>
      </c>
      <c r="AL22" s="1124"/>
      <c r="AM22" s="1124"/>
      <c r="AN22" s="1125"/>
      <c r="AO22" s="293">
        <v>101.3</v>
      </c>
      <c r="AP22" s="294">
        <v>95.4</v>
      </c>
      <c r="AQ22" s="295">
        <v>5.9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455467</v>
      </c>
      <c r="AP32" s="303">
        <v>48274</v>
      </c>
      <c r="AQ32" s="304">
        <v>86321</v>
      </c>
      <c r="AR32" s="305">
        <v>-44.1</v>
      </c>
    </row>
    <row r="33" spans="1:46" ht="13.5" customHeight="1" x14ac:dyDescent="0.2">
      <c r="A33" s="259"/>
      <c r="AK33" s="1107" t="s">
        <v>503</v>
      </c>
      <c r="AL33" s="1108"/>
      <c r="AM33" s="1108"/>
      <c r="AN33" s="1109"/>
      <c r="AO33" s="303" t="s">
        <v>488</v>
      </c>
      <c r="AP33" s="303" t="s">
        <v>488</v>
      </c>
      <c r="AQ33" s="304" t="s">
        <v>488</v>
      </c>
      <c r="AR33" s="305" t="s">
        <v>488</v>
      </c>
    </row>
    <row r="34" spans="1:46" ht="27" customHeight="1" x14ac:dyDescent="0.2">
      <c r="A34" s="259"/>
      <c r="AK34" s="1107" t="s">
        <v>504</v>
      </c>
      <c r="AL34" s="1108"/>
      <c r="AM34" s="1108"/>
      <c r="AN34" s="1109"/>
      <c r="AO34" s="303" t="s">
        <v>488</v>
      </c>
      <c r="AP34" s="303" t="s">
        <v>488</v>
      </c>
      <c r="AQ34" s="304" t="s">
        <v>488</v>
      </c>
      <c r="AR34" s="305" t="s">
        <v>488</v>
      </c>
    </row>
    <row r="35" spans="1:46" ht="27" customHeight="1" x14ac:dyDescent="0.2">
      <c r="A35" s="259"/>
      <c r="AK35" s="1107" t="s">
        <v>505</v>
      </c>
      <c r="AL35" s="1108"/>
      <c r="AM35" s="1108"/>
      <c r="AN35" s="1109"/>
      <c r="AO35" s="303">
        <v>154882</v>
      </c>
      <c r="AP35" s="303">
        <v>16416</v>
      </c>
      <c r="AQ35" s="304">
        <v>18581</v>
      </c>
      <c r="AR35" s="305">
        <v>-11.7</v>
      </c>
    </row>
    <row r="36" spans="1:46" ht="27" customHeight="1" x14ac:dyDescent="0.2">
      <c r="A36" s="259"/>
      <c r="AK36" s="1107" t="s">
        <v>506</v>
      </c>
      <c r="AL36" s="1108"/>
      <c r="AM36" s="1108"/>
      <c r="AN36" s="1109"/>
      <c r="AO36" s="303">
        <v>2406</v>
      </c>
      <c r="AP36" s="303">
        <v>255</v>
      </c>
      <c r="AQ36" s="304">
        <v>4521</v>
      </c>
      <c r="AR36" s="305">
        <v>-94.4</v>
      </c>
    </row>
    <row r="37" spans="1:46" ht="13.5" customHeight="1" x14ac:dyDescent="0.2">
      <c r="A37" s="259"/>
      <c r="AK37" s="1107" t="s">
        <v>507</v>
      </c>
      <c r="AL37" s="1108"/>
      <c r="AM37" s="1108"/>
      <c r="AN37" s="1109"/>
      <c r="AO37" s="303">
        <v>95875</v>
      </c>
      <c r="AP37" s="303">
        <v>10162</v>
      </c>
      <c r="AQ37" s="304">
        <v>983</v>
      </c>
      <c r="AR37" s="305">
        <v>933.8</v>
      </c>
    </row>
    <row r="38" spans="1:46" ht="27" customHeight="1" x14ac:dyDescent="0.2">
      <c r="A38" s="259"/>
      <c r="AK38" s="1110" t="s">
        <v>508</v>
      </c>
      <c r="AL38" s="1111"/>
      <c r="AM38" s="1111"/>
      <c r="AN38" s="1112"/>
      <c r="AO38" s="306" t="s">
        <v>488</v>
      </c>
      <c r="AP38" s="306" t="s">
        <v>488</v>
      </c>
      <c r="AQ38" s="307">
        <v>20</v>
      </c>
      <c r="AR38" s="295" t="s">
        <v>488</v>
      </c>
      <c r="AS38" s="302"/>
    </row>
    <row r="39" spans="1:46" ht="13" x14ac:dyDescent="0.2">
      <c r="A39" s="259"/>
      <c r="AK39" s="1110" t="s">
        <v>509</v>
      </c>
      <c r="AL39" s="1111"/>
      <c r="AM39" s="1111"/>
      <c r="AN39" s="1112"/>
      <c r="AO39" s="303">
        <v>-1180</v>
      </c>
      <c r="AP39" s="303">
        <v>-125</v>
      </c>
      <c r="AQ39" s="304">
        <v>-4212</v>
      </c>
      <c r="AR39" s="305">
        <v>-97</v>
      </c>
      <c r="AS39" s="302"/>
    </row>
    <row r="40" spans="1:46" ht="27" customHeight="1" x14ac:dyDescent="0.2">
      <c r="A40" s="259"/>
      <c r="AK40" s="1107" t="s">
        <v>510</v>
      </c>
      <c r="AL40" s="1108"/>
      <c r="AM40" s="1108"/>
      <c r="AN40" s="1109"/>
      <c r="AO40" s="303">
        <v>-389669</v>
      </c>
      <c r="AP40" s="303">
        <v>-41300</v>
      </c>
      <c r="AQ40" s="304">
        <v>-70783</v>
      </c>
      <c r="AR40" s="305">
        <v>-41.7</v>
      </c>
      <c r="AS40" s="302"/>
    </row>
    <row r="41" spans="1:46" ht="13" x14ac:dyDescent="0.2">
      <c r="A41" s="259"/>
      <c r="AK41" s="1113" t="s">
        <v>287</v>
      </c>
      <c r="AL41" s="1114"/>
      <c r="AM41" s="1114"/>
      <c r="AN41" s="1115"/>
      <c r="AO41" s="303">
        <v>317781</v>
      </c>
      <c r="AP41" s="303">
        <v>33681</v>
      </c>
      <c r="AQ41" s="304">
        <v>35432</v>
      </c>
      <c r="AR41" s="305">
        <v>-4.9000000000000004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 x14ac:dyDescent="0.2">
      <c r="A50" s="259"/>
      <c r="AK50" s="317"/>
      <c r="AL50" s="318"/>
      <c r="AM50" s="1101"/>
      <c r="AN50" s="319" t="s">
        <v>514</v>
      </c>
      <c r="AO50" s="320" t="s">
        <v>515</v>
      </c>
      <c r="AP50" s="321" t="s">
        <v>516</v>
      </c>
      <c r="AQ50" s="322" t="s">
        <v>517</v>
      </c>
      <c r="AR50" s="323" t="s">
        <v>518</v>
      </c>
    </row>
    <row r="51" spans="1:44" ht="13" x14ac:dyDescent="0.2">
      <c r="A51" s="259"/>
      <c r="AK51" s="315" t="s">
        <v>519</v>
      </c>
      <c r="AL51" s="316"/>
      <c r="AM51" s="324">
        <v>512685</v>
      </c>
      <c r="AN51" s="325">
        <v>50741</v>
      </c>
      <c r="AO51" s="326">
        <v>40.1</v>
      </c>
      <c r="AP51" s="327">
        <v>103390</v>
      </c>
      <c r="AQ51" s="328">
        <v>17.100000000000001</v>
      </c>
      <c r="AR51" s="329">
        <v>23</v>
      </c>
    </row>
    <row r="52" spans="1:44" ht="13" x14ac:dyDescent="0.2">
      <c r="A52" s="259"/>
      <c r="AK52" s="330"/>
      <c r="AL52" s="331" t="s">
        <v>520</v>
      </c>
      <c r="AM52" s="332">
        <v>325746</v>
      </c>
      <c r="AN52" s="333">
        <v>32239</v>
      </c>
      <c r="AO52" s="334">
        <v>22.3</v>
      </c>
      <c r="AP52" s="335">
        <v>51269</v>
      </c>
      <c r="AQ52" s="336">
        <v>4.5999999999999996</v>
      </c>
      <c r="AR52" s="337">
        <v>17.7</v>
      </c>
    </row>
    <row r="53" spans="1:44" ht="13" x14ac:dyDescent="0.2">
      <c r="A53" s="259"/>
      <c r="AK53" s="315" t="s">
        <v>521</v>
      </c>
      <c r="AL53" s="316"/>
      <c r="AM53" s="324">
        <v>430085</v>
      </c>
      <c r="AN53" s="325">
        <v>43181</v>
      </c>
      <c r="AO53" s="326">
        <v>-14.9</v>
      </c>
      <c r="AP53" s="327">
        <v>125391</v>
      </c>
      <c r="AQ53" s="328">
        <v>21.3</v>
      </c>
      <c r="AR53" s="329">
        <v>-36.200000000000003</v>
      </c>
    </row>
    <row r="54" spans="1:44" ht="13" x14ac:dyDescent="0.2">
      <c r="A54" s="259"/>
      <c r="AK54" s="330"/>
      <c r="AL54" s="331" t="s">
        <v>520</v>
      </c>
      <c r="AM54" s="332">
        <v>306054</v>
      </c>
      <c r="AN54" s="333">
        <v>30728</v>
      </c>
      <c r="AO54" s="334">
        <v>-4.7</v>
      </c>
      <c r="AP54" s="335">
        <v>68516</v>
      </c>
      <c r="AQ54" s="336">
        <v>33.6</v>
      </c>
      <c r="AR54" s="337">
        <v>-38.299999999999997</v>
      </c>
    </row>
    <row r="55" spans="1:44" ht="13" x14ac:dyDescent="0.2">
      <c r="A55" s="259"/>
      <c r="AK55" s="315" t="s">
        <v>522</v>
      </c>
      <c r="AL55" s="316"/>
      <c r="AM55" s="324">
        <v>445742</v>
      </c>
      <c r="AN55" s="325">
        <v>45563</v>
      </c>
      <c r="AO55" s="326">
        <v>5.5</v>
      </c>
      <c r="AP55" s="327">
        <v>138402</v>
      </c>
      <c r="AQ55" s="328">
        <v>10.4</v>
      </c>
      <c r="AR55" s="329">
        <v>-4.9000000000000004</v>
      </c>
    </row>
    <row r="56" spans="1:44" ht="13" x14ac:dyDescent="0.2">
      <c r="A56" s="259"/>
      <c r="AK56" s="330"/>
      <c r="AL56" s="331" t="s">
        <v>520</v>
      </c>
      <c r="AM56" s="332">
        <v>402148</v>
      </c>
      <c r="AN56" s="333">
        <v>41107</v>
      </c>
      <c r="AO56" s="334">
        <v>33.799999999999997</v>
      </c>
      <c r="AP56" s="335">
        <v>70652</v>
      </c>
      <c r="AQ56" s="336">
        <v>3.1</v>
      </c>
      <c r="AR56" s="337">
        <v>30.7</v>
      </c>
    </row>
    <row r="57" spans="1:44" ht="13" x14ac:dyDescent="0.2">
      <c r="A57" s="259"/>
      <c r="AK57" s="315" t="s">
        <v>523</v>
      </c>
      <c r="AL57" s="316"/>
      <c r="AM57" s="324">
        <v>637408</v>
      </c>
      <c r="AN57" s="325">
        <v>66556</v>
      </c>
      <c r="AO57" s="326">
        <v>46.1</v>
      </c>
      <c r="AP57" s="327">
        <v>146367</v>
      </c>
      <c r="AQ57" s="328">
        <v>5.8</v>
      </c>
      <c r="AR57" s="329">
        <v>40.299999999999997</v>
      </c>
    </row>
    <row r="58" spans="1:44" ht="13" x14ac:dyDescent="0.2">
      <c r="A58" s="259"/>
      <c r="AK58" s="330"/>
      <c r="AL58" s="331" t="s">
        <v>520</v>
      </c>
      <c r="AM58" s="332">
        <v>327954</v>
      </c>
      <c r="AN58" s="333">
        <v>34244</v>
      </c>
      <c r="AO58" s="334">
        <v>-16.7</v>
      </c>
      <c r="AP58" s="335">
        <v>79441</v>
      </c>
      <c r="AQ58" s="336">
        <v>12.4</v>
      </c>
      <c r="AR58" s="337">
        <v>-29.1</v>
      </c>
    </row>
    <row r="59" spans="1:44" ht="13" x14ac:dyDescent="0.2">
      <c r="A59" s="259"/>
      <c r="AK59" s="315" t="s">
        <v>524</v>
      </c>
      <c r="AL59" s="316"/>
      <c r="AM59" s="324">
        <v>434011</v>
      </c>
      <c r="AN59" s="325">
        <v>46000</v>
      </c>
      <c r="AO59" s="326">
        <v>-30.9</v>
      </c>
      <c r="AP59" s="327">
        <v>165181</v>
      </c>
      <c r="AQ59" s="328">
        <v>12.9</v>
      </c>
      <c r="AR59" s="329">
        <v>-43.8</v>
      </c>
    </row>
    <row r="60" spans="1:44" ht="13" x14ac:dyDescent="0.2">
      <c r="A60" s="259"/>
      <c r="AK60" s="330"/>
      <c r="AL60" s="331" t="s">
        <v>520</v>
      </c>
      <c r="AM60" s="332">
        <v>371743</v>
      </c>
      <c r="AN60" s="333">
        <v>39400</v>
      </c>
      <c r="AO60" s="334">
        <v>15.1</v>
      </c>
      <c r="AP60" s="335">
        <v>82246</v>
      </c>
      <c r="AQ60" s="336">
        <v>3.5</v>
      </c>
      <c r="AR60" s="337">
        <v>11.6</v>
      </c>
    </row>
    <row r="61" spans="1:44" ht="13" x14ac:dyDescent="0.2">
      <c r="A61" s="259"/>
      <c r="AK61" s="315" t="s">
        <v>525</v>
      </c>
      <c r="AL61" s="338"/>
      <c r="AM61" s="324">
        <v>491986</v>
      </c>
      <c r="AN61" s="325">
        <v>50408</v>
      </c>
      <c r="AO61" s="326">
        <v>9.1999999999999993</v>
      </c>
      <c r="AP61" s="327">
        <v>135746</v>
      </c>
      <c r="AQ61" s="339">
        <v>13.5</v>
      </c>
      <c r="AR61" s="329">
        <v>-4.3</v>
      </c>
    </row>
    <row r="62" spans="1:44" ht="13" x14ac:dyDescent="0.2">
      <c r="A62" s="259"/>
      <c r="AK62" s="330"/>
      <c r="AL62" s="331" t="s">
        <v>520</v>
      </c>
      <c r="AM62" s="332">
        <v>346729</v>
      </c>
      <c r="AN62" s="333">
        <v>35544</v>
      </c>
      <c r="AO62" s="334">
        <v>10</v>
      </c>
      <c r="AP62" s="335">
        <v>70425</v>
      </c>
      <c r="AQ62" s="336">
        <v>11.4</v>
      </c>
      <c r="AR62" s="337">
        <v>-1.4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k5dvG2fUIt3A+tCbWBSxcNWU1NZTwUgA2Upd76tT3nFCYqoqmzNRn1+Cn+D9U95Rt8Jq8YYzkcO1Fd8v8VPA==" saltValue="ZoMQN4zJu1yg4A3cYZV+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dvwp31rr62t+D2lOjayp789HHU8g/f/OKJz2te75mEuy0FRVBHvoLUhJgfpWT7tHXz2wLVgmT+aB0aaXihwlXg==" saltValue="4x6ysTaeKXr0f80YfuU3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Nbv/VEvPQ0SVamdXNr9YirwDTLUHaUNfoziXZciFkb0/wQRtx2pAbs25T+wkmUmnQCkQyWTOCbmw9bTaEMDVGA==" saltValue="1jyRxk0fdlt1H4VW3jhM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19.84</v>
      </c>
      <c r="G47" s="12">
        <v>21.92</v>
      </c>
      <c r="H47" s="12">
        <v>23.32</v>
      </c>
      <c r="I47" s="12">
        <v>25.25</v>
      </c>
      <c r="J47" s="13">
        <v>25.06</v>
      </c>
    </row>
    <row r="48" spans="2:10" ht="57.75" customHeight="1" x14ac:dyDescent="0.2">
      <c r="B48" s="14"/>
      <c r="C48" s="1128" t="s">
        <v>4</v>
      </c>
      <c r="D48" s="1128"/>
      <c r="E48" s="1129"/>
      <c r="F48" s="15">
        <v>7.93</v>
      </c>
      <c r="G48" s="16">
        <v>10.75</v>
      </c>
      <c r="H48" s="16">
        <v>9.7100000000000009</v>
      </c>
      <c r="I48" s="16">
        <v>5.88</v>
      </c>
      <c r="J48" s="17">
        <v>5.78</v>
      </c>
    </row>
    <row r="49" spans="2:10" ht="57.75" customHeight="1" thickBot="1" x14ac:dyDescent="0.25">
      <c r="B49" s="18"/>
      <c r="C49" s="1130" t="s">
        <v>5</v>
      </c>
      <c r="D49" s="1130"/>
      <c r="E49" s="1131"/>
      <c r="F49" s="19">
        <v>3.7</v>
      </c>
      <c r="G49" s="20">
        <v>6.24</v>
      </c>
      <c r="H49" s="20">
        <v>2.4500000000000002</v>
      </c>
      <c r="I49" s="20" t="s">
        <v>532</v>
      </c>
      <c r="J49" s="21">
        <v>7.0000000000000007E-2</v>
      </c>
    </row>
    <row r="50" spans="2:10" ht="13" x14ac:dyDescent="0.2"/>
  </sheetData>
  <sheetProtection algorithmName="SHA-512" hashValue="x8nnomZUPTqBMDYpMPObzyxq5hR4NeXtceYJVVgm4hOL0mXk6PDB+FZYBgpF0M7vi+afqJM5UNAEjQN6fPvlsA==" saltValue="yl+8gq+ahww5Z7yyIilK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533</v>
      </c>
      <c r="D34" s="1136"/>
      <c r="E34" s="1137"/>
      <c r="F34" s="32">
        <v>7.36</v>
      </c>
      <c r="G34" s="33">
        <v>7.49</v>
      </c>
      <c r="H34" s="33">
        <v>7.12</v>
      </c>
      <c r="I34" s="33">
        <v>7.56</v>
      </c>
      <c r="J34" s="34">
        <v>7.29</v>
      </c>
      <c r="K34" s="22"/>
      <c r="L34" s="22"/>
      <c r="M34" s="22"/>
      <c r="N34" s="22"/>
      <c r="O34" s="22"/>
      <c r="P34" s="22"/>
    </row>
    <row r="35" spans="1:16" ht="39" customHeight="1" x14ac:dyDescent="0.2">
      <c r="A35" s="22"/>
      <c r="B35" s="35"/>
      <c r="C35" s="1132" t="s">
        <v>534</v>
      </c>
      <c r="D35" s="1132"/>
      <c r="E35" s="1133"/>
      <c r="F35" s="36">
        <v>7.01</v>
      </c>
      <c r="G35" s="37">
        <v>10.130000000000001</v>
      </c>
      <c r="H35" s="37">
        <v>9.2100000000000009</v>
      </c>
      <c r="I35" s="37">
        <v>5.42</v>
      </c>
      <c r="J35" s="38">
        <v>5.47</v>
      </c>
      <c r="K35" s="22"/>
      <c r="L35" s="22"/>
      <c r="M35" s="22"/>
      <c r="N35" s="22"/>
      <c r="O35" s="22"/>
      <c r="P35" s="22"/>
    </row>
    <row r="36" spans="1:16" ht="39" customHeight="1" x14ac:dyDescent="0.2">
      <c r="A36" s="22"/>
      <c r="B36" s="35"/>
      <c r="C36" s="1132" t="s">
        <v>535</v>
      </c>
      <c r="D36" s="1132"/>
      <c r="E36" s="1133"/>
      <c r="F36" s="36">
        <v>0.95</v>
      </c>
      <c r="G36" s="37">
        <v>0.56000000000000005</v>
      </c>
      <c r="H36" s="37">
        <v>1.06</v>
      </c>
      <c r="I36" s="37">
        <v>0.67</v>
      </c>
      <c r="J36" s="38">
        <v>0.46</v>
      </c>
      <c r="K36" s="22"/>
      <c r="L36" s="22"/>
      <c r="M36" s="22"/>
      <c r="N36" s="22"/>
      <c r="O36" s="22"/>
      <c r="P36" s="22"/>
    </row>
    <row r="37" spans="1:16" ht="39" customHeight="1" x14ac:dyDescent="0.2">
      <c r="A37" s="22"/>
      <c r="B37" s="35"/>
      <c r="C37" s="1132" t="s">
        <v>536</v>
      </c>
      <c r="D37" s="1132"/>
      <c r="E37" s="1133"/>
      <c r="F37" s="36">
        <v>0.74</v>
      </c>
      <c r="G37" s="37">
        <v>0.55000000000000004</v>
      </c>
      <c r="H37" s="37">
        <v>0.42</v>
      </c>
      <c r="I37" s="37">
        <v>0.35</v>
      </c>
      <c r="J37" s="38">
        <v>0.2</v>
      </c>
      <c r="K37" s="22"/>
      <c r="L37" s="22"/>
      <c r="M37" s="22"/>
      <c r="N37" s="22"/>
      <c r="O37" s="22"/>
      <c r="P37" s="22"/>
    </row>
    <row r="38" spans="1:16" ht="39" customHeight="1" x14ac:dyDescent="0.2">
      <c r="A38" s="22"/>
      <c r="B38" s="35"/>
      <c r="C38" s="1132" t="s">
        <v>537</v>
      </c>
      <c r="D38" s="1132"/>
      <c r="E38" s="1133"/>
      <c r="F38" s="36">
        <v>0.04</v>
      </c>
      <c r="G38" s="37">
        <v>0.13</v>
      </c>
      <c r="H38" s="37">
        <v>0.59</v>
      </c>
      <c r="I38" s="37">
        <v>0.5</v>
      </c>
      <c r="J38" s="38">
        <v>0.2</v>
      </c>
      <c r="K38" s="22"/>
      <c r="L38" s="22"/>
      <c r="M38" s="22"/>
      <c r="N38" s="22"/>
      <c r="O38" s="22"/>
      <c r="P38" s="22"/>
    </row>
    <row r="39" spans="1:16" ht="39" customHeight="1" x14ac:dyDescent="0.2">
      <c r="A39" s="22"/>
      <c r="B39" s="35"/>
      <c r="C39" s="1132" t="s">
        <v>538</v>
      </c>
      <c r="D39" s="1132"/>
      <c r="E39" s="1133"/>
      <c r="F39" s="36">
        <v>0.12</v>
      </c>
      <c r="G39" s="37">
        <v>0.04</v>
      </c>
      <c r="H39" s="37">
        <v>0.06</v>
      </c>
      <c r="I39" s="37">
        <v>0.01</v>
      </c>
      <c r="J39" s="38">
        <v>0.17</v>
      </c>
      <c r="K39" s="22"/>
      <c r="L39" s="22"/>
      <c r="M39" s="22"/>
      <c r="N39" s="22"/>
      <c r="O39" s="22"/>
      <c r="P39" s="22"/>
    </row>
    <row r="40" spans="1:16" ht="39" customHeight="1" x14ac:dyDescent="0.2">
      <c r="A40" s="22"/>
      <c r="B40" s="35"/>
      <c r="C40" s="1132" t="s">
        <v>539</v>
      </c>
      <c r="D40" s="1132"/>
      <c r="E40" s="1133"/>
      <c r="F40" s="36">
        <v>0.04</v>
      </c>
      <c r="G40" s="37">
        <v>0.05</v>
      </c>
      <c r="H40" s="37">
        <v>0.06</v>
      </c>
      <c r="I40" s="37">
        <v>0.1</v>
      </c>
      <c r="J40" s="38">
        <v>0.09</v>
      </c>
      <c r="K40" s="22"/>
      <c r="L40" s="22"/>
      <c r="M40" s="22"/>
      <c r="N40" s="22"/>
      <c r="O40" s="22"/>
      <c r="P40" s="22"/>
    </row>
    <row r="41" spans="1:16" ht="39" customHeight="1" x14ac:dyDescent="0.2">
      <c r="A41" s="22"/>
      <c r="B41" s="35"/>
      <c r="C41" s="1132" t="s">
        <v>540</v>
      </c>
      <c r="D41" s="1132"/>
      <c r="E41" s="1133"/>
      <c r="F41" s="36">
        <v>0.19</v>
      </c>
      <c r="G41" s="37">
        <v>0.32</v>
      </c>
      <c r="H41" s="37">
        <v>7.0000000000000007E-2</v>
      </c>
      <c r="I41" s="37">
        <v>0</v>
      </c>
      <c r="J41" s="38">
        <v>0.08</v>
      </c>
      <c r="K41" s="22"/>
      <c r="L41" s="22"/>
      <c r="M41" s="22"/>
      <c r="N41" s="22"/>
      <c r="O41" s="22"/>
      <c r="P41" s="22"/>
    </row>
    <row r="42" spans="1:16" ht="39" customHeight="1" x14ac:dyDescent="0.2">
      <c r="A42" s="22"/>
      <c r="B42" s="39"/>
      <c r="C42" s="1132" t="s">
        <v>541</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542</v>
      </c>
      <c r="D43" s="1134"/>
      <c r="E43" s="1135"/>
      <c r="F43" s="41">
        <v>0.13</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LHigbZO0+dvM1Odj82tgiA5XHO3PV1kffUt/NIObFyzyG1IFw3gGNpcfnA87+mI5gNXFQIxqHMCi4qqQILQtg==" saltValue="bcGj0N3lDSggo+tLP/zl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415</v>
      </c>
      <c r="L45" s="58">
        <v>432</v>
      </c>
      <c r="M45" s="58">
        <v>449</v>
      </c>
      <c r="N45" s="58">
        <v>466</v>
      </c>
      <c r="O45" s="59">
        <v>455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110</v>
      </c>
      <c r="L48" s="62">
        <v>106</v>
      </c>
      <c r="M48" s="62">
        <v>103</v>
      </c>
      <c r="N48" s="62">
        <v>117</v>
      </c>
      <c r="O48" s="63">
        <v>155</v>
      </c>
      <c r="P48" s="46"/>
      <c r="Q48" s="46"/>
      <c r="R48" s="46"/>
      <c r="S48" s="46"/>
      <c r="T48" s="46"/>
      <c r="U48" s="46"/>
    </row>
    <row r="49" spans="1:21" ht="30.75" customHeight="1" x14ac:dyDescent="0.2">
      <c r="A49" s="46"/>
      <c r="B49" s="1163"/>
      <c r="C49" s="1164"/>
      <c r="D49" s="60"/>
      <c r="E49" s="1140" t="s">
        <v>14</v>
      </c>
      <c r="F49" s="1140"/>
      <c r="G49" s="1140"/>
      <c r="H49" s="1140"/>
      <c r="I49" s="1140"/>
      <c r="J49" s="1141"/>
      <c r="K49" s="61">
        <v>37</v>
      </c>
      <c r="L49" s="62">
        <v>37</v>
      </c>
      <c r="M49" s="62">
        <v>14</v>
      </c>
      <c r="N49" s="62">
        <v>1</v>
      </c>
      <c r="O49" s="63">
        <v>2</v>
      </c>
      <c r="P49" s="46"/>
      <c r="Q49" s="46"/>
      <c r="R49" s="46"/>
      <c r="S49" s="46"/>
      <c r="T49" s="46"/>
      <c r="U49" s="46"/>
    </row>
    <row r="50" spans="1:21" ht="30.75" customHeight="1" x14ac:dyDescent="0.2">
      <c r="A50" s="46"/>
      <c r="B50" s="1163"/>
      <c r="C50" s="1164"/>
      <c r="D50" s="60"/>
      <c r="E50" s="1140" t="s">
        <v>15</v>
      </c>
      <c r="F50" s="1140"/>
      <c r="G50" s="1140"/>
      <c r="H50" s="1140"/>
      <c r="I50" s="1140"/>
      <c r="J50" s="1141"/>
      <c r="K50" s="61">
        <v>65</v>
      </c>
      <c r="L50" s="62">
        <v>65</v>
      </c>
      <c r="M50" s="62">
        <v>138</v>
      </c>
      <c r="N50" s="62">
        <v>324</v>
      </c>
      <c r="O50" s="63">
        <v>96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380</v>
      </c>
      <c r="L52" s="62">
        <v>380</v>
      </c>
      <c r="M52" s="62">
        <v>385</v>
      </c>
      <c r="N52" s="62">
        <v>395</v>
      </c>
      <c r="O52" s="63">
        <v>391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247</v>
      </c>
      <c r="L53" s="67">
        <v>260</v>
      </c>
      <c r="M53" s="67">
        <v>319</v>
      </c>
      <c r="N53" s="67">
        <v>513</v>
      </c>
      <c r="O53" s="68">
        <v>317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cRoS7YvEXklPsNB23unxLGFE5oi/hUV4gK1GYd5vj8TSuL89TJ2U4IuMU710I3tjlT8O8DjCGqivg5KVSumRg==" saltValue="uFlp4/3ix8v2zLVu1lZn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4421</v>
      </c>
      <c r="J41" s="343">
        <v>4295</v>
      </c>
      <c r="K41" s="343">
        <v>4122</v>
      </c>
      <c r="L41" s="343">
        <v>3772</v>
      </c>
      <c r="M41" s="344">
        <v>3442</v>
      </c>
    </row>
    <row r="42" spans="2:13" ht="27.75" customHeight="1" x14ac:dyDescent="0.2">
      <c r="B42" s="1171"/>
      <c r="C42" s="1172"/>
      <c r="D42" s="104"/>
      <c r="E42" s="1175" t="s">
        <v>32</v>
      </c>
      <c r="F42" s="1175"/>
      <c r="G42" s="1175"/>
      <c r="H42" s="1176"/>
      <c r="I42" s="345">
        <v>967</v>
      </c>
      <c r="J42" s="346">
        <v>915</v>
      </c>
      <c r="K42" s="346">
        <v>1133</v>
      </c>
      <c r="L42" s="346">
        <v>1424</v>
      </c>
      <c r="M42" s="347">
        <v>1335</v>
      </c>
    </row>
    <row r="43" spans="2:13" ht="27.75" customHeight="1" x14ac:dyDescent="0.2">
      <c r="B43" s="1171"/>
      <c r="C43" s="1172"/>
      <c r="D43" s="104"/>
      <c r="E43" s="1175" t="s">
        <v>33</v>
      </c>
      <c r="F43" s="1175"/>
      <c r="G43" s="1175"/>
      <c r="H43" s="1176"/>
      <c r="I43" s="345">
        <v>1193</v>
      </c>
      <c r="J43" s="346">
        <v>1148</v>
      </c>
      <c r="K43" s="346">
        <v>1167</v>
      </c>
      <c r="L43" s="346">
        <v>1146</v>
      </c>
      <c r="M43" s="347">
        <v>1189</v>
      </c>
    </row>
    <row r="44" spans="2:13" ht="27.75" customHeight="1" x14ac:dyDescent="0.2">
      <c r="B44" s="1171"/>
      <c r="C44" s="1172"/>
      <c r="D44" s="104"/>
      <c r="E44" s="1175" t="s">
        <v>34</v>
      </c>
      <c r="F44" s="1175"/>
      <c r="G44" s="1175"/>
      <c r="H44" s="1176"/>
      <c r="I44" s="345">
        <v>58</v>
      </c>
      <c r="J44" s="346">
        <v>32</v>
      </c>
      <c r="K44" s="346">
        <v>19</v>
      </c>
      <c r="L44" s="346">
        <v>37</v>
      </c>
      <c r="M44" s="347">
        <v>61</v>
      </c>
    </row>
    <row r="45" spans="2:13" ht="27.75" customHeight="1" x14ac:dyDescent="0.2">
      <c r="B45" s="1171"/>
      <c r="C45" s="1172"/>
      <c r="D45" s="104"/>
      <c r="E45" s="1175" t="s">
        <v>35</v>
      </c>
      <c r="F45" s="1175"/>
      <c r="G45" s="1175"/>
      <c r="H45" s="1176"/>
      <c r="I45" s="345">
        <v>1745</v>
      </c>
      <c r="J45" s="346">
        <v>1698</v>
      </c>
      <c r="K45" s="346">
        <v>1704</v>
      </c>
      <c r="L45" s="346">
        <v>1663</v>
      </c>
      <c r="M45" s="347">
        <v>1645</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1529</v>
      </c>
      <c r="J50" s="346">
        <v>1793</v>
      </c>
      <c r="K50" s="346">
        <v>2295</v>
      </c>
      <c r="L50" s="346">
        <v>2674</v>
      </c>
      <c r="M50" s="347">
        <v>2790</v>
      </c>
    </row>
    <row r="51" spans="2:13" ht="27.75" customHeight="1" x14ac:dyDescent="0.2">
      <c r="B51" s="1171"/>
      <c r="C51" s="1172"/>
      <c r="D51" s="104"/>
      <c r="E51" s="1175" t="s">
        <v>42</v>
      </c>
      <c r="F51" s="1175"/>
      <c r="G51" s="1175"/>
      <c r="H51" s="1176"/>
      <c r="I51" s="345">
        <v>550</v>
      </c>
      <c r="J51" s="346">
        <v>517</v>
      </c>
      <c r="K51" s="346">
        <v>484</v>
      </c>
      <c r="L51" s="346">
        <v>787</v>
      </c>
      <c r="M51" s="347">
        <v>752</v>
      </c>
    </row>
    <row r="52" spans="2:13" ht="27.75" customHeight="1" x14ac:dyDescent="0.2">
      <c r="B52" s="1173"/>
      <c r="C52" s="1174"/>
      <c r="D52" s="104"/>
      <c r="E52" s="1175" t="s">
        <v>43</v>
      </c>
      <c r="F52" s="1175"/>
      <c r="G52" s="1175"/>
      <c r="H52" s="1176"/>
      <c r="I52" s="345">
        <v>4734</v>
      </c>
      <c r="J52" s="346">
        <v>4653</v>
      </c>
      <c r="K52" s="346">
        <v>4530</v>
      </c>
      <c r="L52" s="346">
        <v>4263</v>
      </c>
      <c r="M52" s="347">
        <v>3968</v>
      </c>
    </row>
    <row r="53" spans="2:13" ht="27.75" customHeight="1" thickBot="1" x14ac:dyDescent="0.25">
      <c r="B53" s="1177" t="s">
        <v>19</v>
      </c>
      <c r="C53" s="1178"/>
      <c r="D53" s="108"/>
      <c r="E53" s="1179" t="s">
        <v>44</v>
      </c>
      <c r="F53" s="1179"/>
      <c r="G53" s="1179"/>
      <c r="H53" s="1180"/>
      <c r="I53" s="348">
        <v>1571</v>
      </c>
      <c r="J53" s="349">
        <v>1125</v>
      </c>
      <c r="K53" s="349">
        <v>836</v>
      </c>
      <c r="L53" s="349">
        <v>319</v>
      </c>
      <c r="M53" s="350">
        <v>161</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Siq/MMMKIJtA/RUxGrm0UuBa4IZT5brKB3UQjicoWG5bQ3Y+KJCVEgJWTULniLKSj/SrcVljFsTnL5ly9LZ34A==" saltValue="OGWL5WFNyZnJ7XUpiENj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866</v>
      </c>
      <c r="G55" s="120">
        <v>920</v>
      </c>
      <c r="H55" s="121">
        <v>924</v>
      </c>
    </row>
    <row r="56" spans="2:8" ht="52.5" customHeight="1" x14ac:dyDescent="0.2">
      <c r="B56" s="122"/>
      <c r="C56" s="1198" t="s">
        <v>47</v>
      </c>
      <c r="D56" s="1198"/>
      <c r="E56" s="1199"/>
      <c r="F56" s="123">
        <v>4</v>
      </c>
      <c r="G56" s="123">
        <v>4</v>
      </c>
      <c r="H56" s="124">
        <v>4</v>
      </c>
    </row>
    <row r="57" spans="2:8" ht="53.25" customHeight="1" x14ac:dyDescent="0.2">
      <c r="B57" s="122"/>
      <c r="C57" s="1200" t="s">
        <v>48</v>
      </c>
      <c r="D57" s="1200"/>
      <c r="E57" s="1201"/>
      <c r="F57" s="125">
        <v>1340</v>
      </c>
      <c r="G57" s="125">
        <v>1751</v>
      </c>
      <c r="H57" s="126">
        <v>1814</v>
      </c>
    </row>
    <row r="58" spans="2:8" ht="45.75" customHeight="1" x14ac:dyDescent="0.2">
      <c r="B58" s="127"/>
      <c r="C58" s="1188" t="s">
        <v>552</v>
      </c>
      <c r="D58" s="1189"/>
      <c r="E58" s="1190"/>
      <c r="F58" s="128">
        <v>868</v>
      </c>
      <c r="G58" s="128">
        <v>1234</v>
      </c>
      <c r="H58" s="129">
        <v>1310</v>
      </c>
    </row>
    <row r="59" spans="2:8" ht="45.75" customHeight="1" x14ac:dyDescent="0.2">
      <c r="B59" s="127"/>
      <c r="C59" s="1188" t="s">
        <v>553</v>
      </c>
      <c r="D59" s="1189"/>
      <c r="E59" s="1190"/>
      <c r="F59" s="128">
        <v>199</v>
      </c>
      <c r="G59" s="128">
        <v>199</v>
      </c>
      <c r="H59" s="129">
        <v>199</v>
      </c>
    </row>
    <row r="60" spans="2:8" ht="45.75" customHeight="1" x14ac:dyDescent="0.2">
      <c r="B60" s="127"/>
      <c r="C60" s="1188" t="s">
        <v>554</v>
      </c>
      <c r="D60" s="1189"/>
      <c r="E60" s="1190"/>
      <c r="F60" s="128">
        <v>42</v>
      </c>
      <c r="G60" s="128">
        <v>98</v>
      </c>
      <c r="H60" s="129">
        <v>95</v>
      </c>
    </row>
    <row r="61" spans="2:8" ht="45.75" customHeight="1" x14ac:dyDescent="0.2">
      <c r="B61" s="127"/>
      <c r="C61" s="1188" t="s">
        <v>555</v>
      </c>
      <c r="D61" s="1189"/>
      <c r="E61" s="1190"/>
      <c r="F61" s="128">
        <v>86</v>
      </c>
      <c r="G61" s="128">
        <v>86</v>
      </c>
      <c r="H61" s="129">
        <v>86</v>
      </c>
    </row>
    <row r="62" spans="2:8" ht="45.75" customHeight="1" thickBot="1" x14ac:dyDescent="0.25">
      <c r="B62" s="130"/>
      <c r="C62" s="1191" t="s">
        <v>556</v>
      </c>
      <c r="D62" s="1192"/>
      <c r="E62" s="1193"/>
      <c r="F62" s="131">
        <v>88</v>
      </c>
      <c r="G62" s="131">
        <v>81</v>
      </c>
      <c r="H62" s="132">
        <v>66</v>
      </c>
    </row>
    <row r="63" spans="2:8" ht="52.5" customHeight="1" thickBot="1" x14ac:dyDescent="0.25">
      <c r="B63" s="133"/>
      <c r="C63" s="1194" t="s">
        <v>49</v>
      </c>
      <c r="D63" s="1194"/>
      <c r="E63" s="1195"/>
      <c r="F63" s="134">
        <v>2210</v>
      </c>
      <c r="G63" s="134">
        <v>2674</v>
      </c>
      <c r="H63" s="135">
        <v>2742</v>
      </c>
    </row>
    <row r="64" spans="2:8" ht="13" x14ac:dyDescent="0.2"/>
  </sheetData>
  <sheetProtection algorithmName="SHA-512" hashValue="fVTELEZtI3GQRtei11s+6FtIGEKbi5o8YMhgKbDMgj9rh0yvOo+ycLleLHKOmkijvZK2zg8AM43QVNg7buZlPg==" saltValue="GNveX4wYi+zWN6SnOchy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50741</v>
      </c>
      <c r="E3" s="154"/>
      <c r="F3" s="155">
        <v>103390</v>
      </c>
      <c r="G3" s="156"/>
      <c r="H3" s="157"/>
    </row>
    <row r="4" spans="1:8" x14ac:dyDescent="0.2">
      <c r="A4" s="158"/>
      <c r="B4" s="159"/>
      <c r="C4" s="160"/>
      <c r="D4" s="161">
        <v>32239</v>
      </c>
      <c r="E4" s="162"/>
      <c r="F4" s="163">
        <v>51269</v>
      </c>
      <c r="G4" s="164"/>
      <c r="H4" s="165"/>
    </row>
    <row r="5" spans="1:8" x14ac:dyDescent="0.2">
      <c r="A5" s="146" t="s">
        <v>521</v>
      </c>
      <c r="B5" s="151"/>
      <c r="C5" s="152"/>
      <c r="D5" s="153">
        <v>43181</v>
      </c>
      <c r="E5" s="154"/>
      <c r="F5" s="155">
        <v>125391</v>
      </c>
      <c r="G5" s="156"/>
      <c r="H5" s="157"/>
    </row>
    <row r="6" spans="1:8" x14ac:dyDescent="0.2">
      <c r="A6" s="158"/>
      <c r="B6" s="159"/>
      <c r="C6" s="160"/>
      <c r="D6" s="161">
        <v>30728</v>
      </c>
      <c r="E6" s="162"/>
      <c r="F6" s="163">
        <v>68516</v>
      </c>
      <c r="G6" s="164"/>
      <c r="H6" s="165"/>
    </row>
    <row r="7" spans="1:8" x14ac:dyDescent="0.2">
      <c r="A7" s="146" t="s">
        <v>522</v>
      </c>
      <c r="B7" s="151"/>
      <c r="C7" s="152"/>
      <c r="D7" s="153">
        <v>45563</v>
      </c>
      <c r="E7" s="154"/>
      <c r="F7" s="155">
        <v>138402</v>
      </c>
      <c r="G7" s="156"/>
      <c r="H7" s="157"/>
    </row>
    <row r="8" spans="1:8" x14ac:dyDescent="0.2">
      <c r="A8" s="158"/>
      <c r="B8" s="159"/>
      <c r="C8" s="160"/>
      <c r="D8" s="161">
        <v>41107</v>
      </c>
      <c r="E8" s="162"/>
      <c r="F8" s="163">
        <v>70652</v>
      </c>
      <c r="G8" s="164"/>
      <c r="H8" s="165"/>
    </row>
    <row r="9" spans="1:8" x14ac:dyDescent="0.2">
      <c r="A9" s="146" t="s">
        <v>523</v>
      </c>
      <c r="B9" s="151"/>
      <c r="C9" s="152"/>
      <c r="D9" s="153">
        <v>66556</v>
      </c>
      <c r="E9" s="154"/>
      <c r="F9" s="155">
        <v>146367</v>
      </c>
      <c r="G9" s="156"/>
      <c r="H9" s="157"/>
    </row>
    <row r="10" spans="1:8" x14ac:dyDescent="0.2">
      <c r="A10" s="158"/>
      <c r="B10" s="159"/>
      <c r="C10" s="160"/>
      <c r="D10" s="161">
        <v>34244</v>
      </c>
      <c r="E10" s="162"/>
      <c r="F10" s="163">
        <v>79441</v>
      </c>
      <c r="G10" s="164"/>
      <c r="H10" s="165"/>
    </row>
    <row r="11" spans="1:8" x14ac:dyDescent="0.2">
      <c r="A11" s="146" t="s">
        <v>524</v>
      </c>
      <c r="B11" s="151"/>
      <c r="C11" s="152"/>
      <c r="D11" s="153">
        <v>46000</v>
      </c>
      <c r="E11" s="154"/>
      <c r="F11" s="155">
        <v>165181</v>
      </c>
      <c r="G11" s="156"/>
      <c r="H11" s="157"/>
    </row>
    <row r="12" spans="1:8" x14ac:dyDescent="0.2">
      <c r="A12" s="158"/>
      <c r="B12" s="159"/>
      <c r="C12" s="166"/>
      <c r="D12" s="161">
        <v>39400</v>
      </c>
      <c r="E12" s="162"/>
      <c r="F12" s="163">
        <v>82246</v>
      </c>
      <c r="G12" s="164"/>
      <c r="H12" s="165"/>
    </row>
    <row r="13" spans="1:8" x14ac:dyDescent="0.2">
      <c r="A13" s="146"/>
      <c r="B13" s="151"/>
      <c r="C13" s="152"/>
      <c r="D13" s="153">
        <v>50408</v>
      </c>
      <c r="E13" s="154"/>
      <c r="F13" s="155">
        <v>135746</v>
      </c>
      <c r="G13" s="167"/>
      <c r="H13" s="157"/>
    </row>
    <row r="14" spans="1:8" x14ac:dyDescent="0.2">
      <c r="A14" s="158"/>
      <c r="B14" s="159"/>
      <c r="C14" s="160"/>
      <c r="D14" s="161">
        <v>35544</v>
      </c>
      <c r="E14" s="162"/>
      <c r="F14" s="163">
        <v>70425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7.93</v>
      </c>
      <c r="C19" s="168">
        <f>ROUND(VALUE(SUBSTITUTE(実質収支比率等に係る経年分析!G$48,"▲","-")),2)</f>
        <v>10.75</v>
      </c>
      <c r="D19" s="168">
        <f>ROUND(VALUE(SUBSTITUTE(実質収支比率等に係る経年分析!H$48,"▲","-")),2)</f>
        <v>9.7100000000000009</v>
      </c>
      <c r="E19" s="168">
        <f>ROUND(VALUE(SUBSTITUTE(実質収支比率等に係る経年分析!I$48,"▲","-")),2)</f>
        <v>5.88</v>
      </c>
      <c r="F19" s="168">
        <f>ROUND(VALUE(SUBSTITUTE(実質収支比率等に係る経年分析!J$48,"▲","-")),2)</f>
        <v>5.78</v>
      </c>
    </row>
    <row r="20" spans="1:11" x14ac:dyDescent="0.2">
      <c r="A20" s="168" t="s">
        <v>53</v>
      </c>
      <c r="B20" s="168">
        <f>ROUND(VALUE(SUBSTITUTE(実質収支比率等に係る経年分析!F$47,"▲","-")),2)</f>
        <v>19.84</v>
      </c>
      <c r="C20" s="168">
        <f>ROUND(VALUE(SUBSTITUTE(実質収支比率等に係る経年分析!G$47,"▲","-")),2)</f>
        <v>21.92</v>
      </c>
      <c r="D20" s="168">
        <f>ROUND(VALUE(SUBSTITUTE(実質収支比率等に係る経年分析!H$47,"▲","-")),2)</f>
        <v>23.32</v>
      </c>
      <c r="E20" s="168">
        <f>ROUND(VALUE(SUBSTITUTE(実質収支比率等に係る経年分析!I$47,"▲","-")),2)</f>
        <v>25.25</v>
      </c>
      <c r="F20" s="168">
        <f>ROUND(VALUE(SUBSTITUTE(実質収支比率等に係る経年分析!J$47,"▲","-")),2)</f>
        <v>25.06</v>
      </c>
    </row>
    <row r="21" spans="1:11" x14ac:dyDescent="0.2">
      <c r="A21" s="168" t="s">
        <v>54</v>
      </c>
      <c r="B21" s="168">
        <f>IF(ISNUMBER(VALUE(SUBSTITUTE(実質収支比率等に係る経年分析!F$49,"▲","-"))),ROUND(VALUE(SUBSTITUTE(実質収支比率等に係る経年分析!F$49,"▲","-")),2),NA())</f>
        <v>3.7</v>
      </c>
      <c r="C21" s="168">
        <f>IF(ISNUMBER(VALUE(SUBSTITUTE(実質収支比率等に係る経年分析!G$49,"▲","-"))),ROUND(VALUE(SUBSTITUTE(実質収支比率等に係る経年分析!G$49,"▲","-")),2),NA())</f>
        <v>6.24</v>
      </c>
      <c r="D21" s="168">
        <f>IF(ISNUMBER(VALUE(SUBSTITUTE(実質収支比率等に係る経年分析!H$49,"▲","-"))),ROUND(VALUE(SUBSTITUTE(実質収支比率等に係る経年分析!H$49,"▲","-")),2),NA())</f>
        <v>2.4500000000000002</v>
      </c>
      <c r="E21" s="168">
        <f>IF(ISNUMBER(VALUE(SUBSTITUTE(実質収支比率等に係る経年分析!I$49,"▲","-"))),ROUND(VALUE(SUBSTITUTE(実質収支比率等に係る経年分析!I$49,"▲","-")),2),NA())</f>
        <v>-2.5499999999999998</v>
      </c>
      <c r="F21" s="168">
        <f>IF(ISNUMBER(VALUE(SUBSTITUTE(実質収支比率等に係る経年分析!J$49,"▲","-"))),ROUND(VALUE(SUBSTITUTE(実質収支比率等に係る経年分析!J$49,"▲","-")),2),NA())</f>
        <v>7.0000000000000007E-2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
      <c r="A30" s="169" t="str">
        <f>IF(連結実質赤字比率に係る赤字・黒字の構成分析!C$40="",NA(),連結実質赤字比率に係る赤字・黒字の構成分析!C$40)</f>
        <v>商品券特別会計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2">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2">
      <c r="A33" s="169" t="str">
        <f>IF(連結実質赤字比率に係る赤字・黒字の構成分析!C$37="",NA(),連結実質赤字比率に係る赤字・黒字の構成分析!C$37)</f>
        <v>町設置型浄化槽事業特別会計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0.55000000000000004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0.56000000000000005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10.130000000000001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9.2100000000000009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5.42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5.47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380</v>
      </c>
      <c r="E42" s="170"/>
      <c r="F42" s="170"/>
      <c r="G42" s="170">
        <f>'実質公債費比率（分子）の構造'!L$52</f>
        <v>380</v>
      </c>
      <c r="H42" s="170"/>
      <c r="I42" s="170"/>
      <c r="J42" s="170">
        <f>'実質公債費比率（分子）の構造'!M$52</f>
        <v>385</v>
      </c>
      <c r="K42" s="170"/>
      <c r="L42" s="170"/>
      <c r="M42" s="170">
        <f>'実質公債費比率（分子）の構造'!N$52</f>
        <v>395</v>
      </c>
      <c r="N42" s="170"/>
      <c r="O42" s="170"/>
      <c r="P42" s="170">
        <f>'実質公債費比率（分子）の構造'!O$52</f>
        <v>391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65</v>
      </c>
      <c r="C44" s="170"/>
      <c r="D44" s="170"/>
      <c r="E44" s="170">
        <f>'実質公債費比率（分子）の構造'!L$50</f>
        <v>65</v>
      </c>
      <c r="F44" s="170"/>
      <c r="G44" s="170"/>
      <c r="H44" s="170">
        <f>'実質公債費比率（分子）の構造'!M$50</f>
        <v>138</v>
      </c>
      <c r="I44" s="170"/>
      <c r="J44" s="170"/>
      <c r="K44" s="170">
        <f>'実質公債費比率（分子）の構造'!N$50</f>
        <v>324</v>
      </c>
      <c r="L44" s="170"/>
      <c r="M44" s="170"/>
      <c r="N44" s="170">
        <f>'実質公債費比率（分子）の構造'!O$50</f>
        <v>96</v>
      </c>
      <c r="O44" s="170"/>
      <c r="P44" s="170"/>
    </row>
    <row r="45" spans="1:16" x14ac:dyDescent="0.2">
      <c r="A45" s="170" t="s">
        <v>63</v>
      </c>
      <c r="B45" s="170">
        <f>'実質公債費比率（分子）の構造'!K$49</f>
        <v>37</v>
      </c>
      <c r="C45" s="170"/>
      <c r="D45" s="170"/>
      <c r="E45" s="170">
        <f>'実質公債費比率（分子）の構造'!L$49</f>
        <v>37</v>
      </c>
      <c r="F45" s="170"/>
      <c r="G45" s="170"/>
      <c r="H45" s="170">
        <f>'実質公債費比率（分子）の構造'!M$49</f>
        <v>14</v>
      </c>
      <c r="I45" s="170"/>
      <c r="J45" s="170"/>
      <c r="K45" s="170">
        <f>'実質公債費比率（分子）の構造'!N$49</f>
        <v>1</v>
      </c>
      <c r="L45" s="170"/>
      <c r="M45" s="170"/>
      <c r="N45" s="170">
        <f>'実質公債費比率（分子）の構造'!O$49</f>
        <v>2</v>
      </c>
      <c r="O45" s="170"/>
      <c r="P45" s="170"/>
    </row>
    <row r="46" spans="1:16" x14ac:dyDescent="0.2">
      <c r="A46" s="170" t="s">
        <v>64</v>
      </c>
      <c r="B46" s="170">
        <f>'実質公債費比率（分子）の構造'!K$48</f>
        <v>110</v>
      </c>
      <c r="C46" s="170"/>
      <c r="D46" s="170"/>
      <c r="E46" s="170">
        <f>'実質公債費比率（分子）の構造'!L$48</f>
        <v>106</v>
      </c>
      <c r="F46" s="170"/>
      <c r="G46" s="170"/>
      <c r="H46" s="170">
        <f>'実質公債費比率（分子）の構造'!M$48</f>
        <v>103</v>
      </c>
      <c r="I46" s="170"/>
      <c r="J46" s="170"/>
      <c r="K46" s="170">
        <f>'実質公債費比率（分子）の構造'!N$48</f>
        <v>117</v>
      </c>
      <c r="L46" s="170"/>
      <c r="M46" s="170"/>
      <c r="N46" s="170">
        <f>'実質公債費比率（分子）の構造'!O$48</f>
        <v>155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415</v>
      </c>
      <c r="C49" s="170"/>
      <c r="D49" s="170"/>
      <c r="E49" s="170">
        <f>'実質公債費比率（分子）の構造'!L$45</f>
        <v>432</v>
      </c>
      <c r="F49" s="170"/>
      <c r="G49" s="170"/>
      <c r="H49" s="170">
        <f>'実質公債費比率（分子）の構造'!M$45</f>
        <v>449</v>
      </c>
      <c r="I49" s="170"/>
      <c r="J49" s="170"/>
      <c r="K49" s="170">
        <f>'実質公債費比率（分子）の構造'!N$45</f>
        <v>466</v>
      </c>
      <c r="L49" s="170"/>
      <c r="M49" s="170"/>
      <c r="N49" s="170">
        <f>'実質公債費比率（分子）の構造'!O$45</f>
        <v>455</v>
      </c>
      <c r="O49" s="170"/>
      <c r="P49" s="170"/>
    </row>
    <row r="50" spans="1:16" x14ac:dyDescent="0.2">
      <c r="A50" s="170" t="s">
        <v>67</v>
      </c>
      <c r="B50" s="170" t="e">
        <f>NA()</f>
        <v>#N/A</v>
      </c>
      <c r="C50" s="170">
        <f>IF(ISNUMBER('実質公債費比率（分子）の構造'!K$53),'実質公債費比率（分子）の構造'!K$53,NA())</f>
        <v>247</v>
      </c>
      <c r="D50" s="170" t="e">
        <f>NA()</f>
        <v>#N/A</v>
      </c>
      <c r="E50" s="170" t="e">
        <f>NA()</f>
        <v>#N/A</v>
      </c>
      <c r="F50" s="170">
        <f>IF(ISNUMBER('実質公債費比率（分子）の構造'!L$53),'実質公債費比率（分子）の構造'!L$53,NA())</f>
        <v>260</v>
      </c>
      <c r="G50" s="170" t="e">
        <f>NA()</f>
        <v>#N/A</v>
      </c>
      <c r="H50" s="170" t="e">
        <f>NA()</f>
        <v>#N/A</v>
      </c>
      <c r="I50" s="170">
        <f>IF(ISNUMBER('実質公債費比率（分子）の構造'!M$53),'実質公債費比率（分子）の構造'!M$53,NA())</f>
        <v>319</v>
      </c>
      <c r="J50" s="170" t="e">
        <f>NA()</f>
        <v>#N/A</v>
      </c>
      <c r="K50" s="170" t="e">
        <f>NA()</f>
        <v>#N/A</v>
      </c>
      <c r="L50" s="170">
        <f>IF(ISNUMBER('実質公債費比率（分子）の構造'!N$53),'実質公債費比率（分子）の構造'!N$53,NA())</f>
        <v>513</v>
      </c>
      <c r="M50" s="170" t="e">
        <f>NA()</f>
        <v>#N/A</v>
      </c>
      <c r="N50" s="170" t="e">
        <f>NA()</f>
        <v>#N/A</v>
      </c>
      <c r="O50" s="170">
        <f>IF(ISNUMBER('実質公債費比率（分子）の構造'!O$53),'実質公債費比率（分子）の構造'!O$53,NA())</f>
        <v>317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4734</v>
      </c>
      <c r="E56" s="169"/>
      <c r="F56" s="169"/>
      <c r="G56" s="169">
        <f>'将来負担比率（分子）の構造'!J$52</f>
        <v>4653</v>
      </c>
      <c r="H56" s="169"/>
      <c r="I56" s="169"/>
      <c r="J56" s="169">
        <f>'将来負担比率（分子）の構造'!K$52</f>
        <v>4530</v>
      </c>
      <c r="K56" s="169"/>
      <c r="L56" s="169"/>
      <c r="M56" s="169">
        <f>'将来負担比率（分子）の構造'!L$52</f>
        <v>4263</v>
      </c>
      <c r="N56" s="169"/>
      <c r="O56" s="169"/>
      <c r="P56" s="169">
        <f>'将来負担比率（分子）の構造'!M$52</f>
        <v>3968</v>
      </c>
    </row>
    <row r="57" spans="1:16" x14ac:dyDescent="0.2">
      <c r="A57" s="169" t="s">
        <v>42</v>
      </c>
      <c r="B57" s="169"/>
      <c r="C57" s="169"/>
      <c r="D57" s="169">
        <f>'将来負担比率（分子）の構造'!I$51</f>
        <v>550</v>
      </c>
      <c r="E57" s="169"/>
      <c r="F57" s="169"/>
      <c r="G57" s="169">
        <f>'将来負担比率（分子）の構造'!J$51</f>
        <v>517</v>
      </c>
      <c r="H57" s="169"/>
      <c r="I57" s="169"/>
      <c r="J57" s="169">
        <f>'将来負担比率（分子）の構造'!K$51</f>
        <v>484</v>
      </c>
      <c r="K57" s="169"/>
      <c r="L57" s="169"/>
      <c r="M57" s="169">
        <f>'将来負担比率（分子）の構造'!L$51</f>
        <v>787</v>
      </c>
      <c r="N57" s="169"/>
      <c r="O57" s="169"/>
      <c r="P57" s="169">
        <f>'将来負担比率（分子）の構造'!M$51</f>
        <v>752</v>
      </c>
    </row>
    <row r="58" spans="1:16" x14ac:dyDescent="0.2">
      <c r="A58" s="169" t="s">
        <v>41</v>
      </c>
      <c r="B58" s="169"/>
      <c r="C58" s="169"/>
      <c r="D58" s="169">
        <f>'将来負担比率（分子）の構造'!I$50</f>
        <v>1529</v>
      </c>
      <c r="E58" s="169"/>
      <c r="F58" s="169"/>
      <c r="G58" s="169">
        <f>'将来負担比率（分子）の構造'!J$50</f>
        <v>1793</v>
      </c>
      <c r="H58" s="169"/>
      <c r="I58" s="169"/>
      <c r="J58" s="169">
        <f>'将来負担比率（分子）の構造'!K$50</f>
        <v>2295</v>
      </c>
      <c r="K58" s="169"/>
      <c r="L58" s="169"/>
      <c r="M58" s="169">
        <f>'将来負担比率（分子）の構造'!L$50</f>
        <v>2674</v>
      </c>
      <c r="N58" s="169"/>
      <c r="O58" s="169"/>
      <c r="P58" s="169">
        <f>'将来負担比率（分子）の構造'!M$50</f>
        <v>2790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1745</v>
      </c>
      <c r="C62" s="169"/>
      <c r="D62" s="169"/>
      <c r="E62" s="169">
        <f>'将来負担比率（分子）の構造'!J$45</f>
        <v>1698</v>
      </c>
      <c r="F62" s="169"/>
      <c r="G62" s="169"/>
      <c r="H62" s="169">
        <f>'将来負担比率（分子）の構造'!K$45</f>
        <v>1704</v>
      </c>
      <c r="I62" s="169"/>
      <c r="J62" s="169"/>
      <c r="K62" s="169">
        <f>'将来負担比率（分子）の構造'!L$45</f>
        <v>1663</v>
      </c>
      <c r="L62" s="169"/>
      <c r="M62" s="169"/>
      <c r="N62" s="169">
        <f>'将来負担比率（分子）の構造'!M$45</f>
        <v>1645</v>
      </c>
      <c r="O62" s="169"/>
      <c r="P62" s="169"/>
    </row>
    <row r="63" spans="1:16" x14ac:dyDescent="0.2">
      <c r="A63" s="169" t="s">
        <v>34</v>
      </c>
      <c r="B63" s="169">
        <f>'将来負担比率（分子）の構造'!I$44</f>
        <v>58</v>
      </c>
      <c r="C63" s="169"/>
      <c r="D63" s="169"/>
      <c r="E63" s="169">
        <f>'将来負担比率（分子）の構造'!J$44</f>
        <v>32</v>
      </c>
      <c r="F63" s="169"/>
      <c r="G63" s="169"/>
      <c r="H63" s="169">
        <f>'将来負担比率（分子）の構造'!K$44</f>
        <v>19</v>
      </c>
      <c r="I63" s="169"/>
      <c r="J63" s="169"/>
      <c r="K63" s="169">
        <f>'将来負担比率（分子）の構造'!L$44</f>
        <v>37</v>
      </c>
      <c r="L63" s="169"/>
      <c r="M63" s="169"/>
      <c r="N63" s="169">
        <f>'将来負担比率（分子）の構造'!M$44</f>
        <v>61</v>
      </c>
      <c r="O63" s="169"/>
      <c r="P63" s="169"/>
    </row>
    <row r="64" spans="1:16" x14ac:dyDescent="0.2">
      <c r="A64" s="169" t="s">
        <v>33</v>
      </c>
      <c r="B64" s="169">
        <f>'将来負担比率（分子）の構造'!I$43</f>
        <v>1193</v>
      </c>
      <c r="C64" s="169"/>
      <c r="D64" s="169"/>
      <c r="E64" s="169">
        <f>'将来負担比率（分子）の構造'!J$43</f>
        <v>1148</v>
      </c>
      <c r="F64" s="169"/>
      <c r="G64" s="169"/>
      <c r="H64" s="169">
        <f>'将来負担比率（分子）の構造'!K$43</f>
        <v>1167</v>
      </c>
      <c r="I64" s="169"/>
      <c r="J64" s="169"/>
      <c r="K64" s="169">
        <f>'将来負担比率（分子）の構造'!L$43</f>
        <v>1146</v>
      </c>
      <c r="L64" s="169"/>
      <c r="M64" s="169"/>
      <c r="N64" s="169">
        <f>'将来負担比率（分子）の構造'!M$43</f>
        <v>1189</v>
      </c>
      <c r="O64" s="169"/>
      <c r="P64" s="169"/>
    </row>
    <row r="65" spans="1:16" x14ac:dyDescent="0.2">
      <c r="A65" s="169" t="s">
        <v>32</v>
      </c>
      <c r="B65" s="169">
        <f>'将来負担比率（分子）の構造'!I$42</f>
        <v>967</v>
      </c>
      <c r="C65" s="169"/>
      <c r="D65" s="169"/>
      <c r="E65" s="169">
        <f>'将来負担比率（分子）の構造'!J$42</f>
        <v>915</v>
      </c>
      <c r="F65" s="169"/>
      <c r="G65" s="169"/>
      <c r="H65" s="169">
        <f>'将来負担比率（分子）の構造'!K$42</f>
        <v>1133</v>
      </c>
      <c r="I65" s="169"/>
      <c r="J65" s="169"/>
      <c r="K65" s="169">
        <f>'将来負担比率（分子）の構造'!L$42</f>
        <v>1424</v>
      </c>
      <c r="L65" s="169"/>
      <c r="M65" s="169"/>
      <c r="N65" s="169">
        <f>'将来負担比率（分子）の構造'!M$42</f>
        <v>1335</v>
      </c>
      <c r="O65" s="169"/>
      <c r="P65" s="169"/>
    </row>
    <row r="66" spans="1:16" x14ac:dyDescent="0.2">
      <c r="A66" s="169" t="s">
        <v>31</v>
      </c>
      <c r="B66" s="169">
        <f>'将来負担比率（分子）の構造'!I$41</f>
        <v>4421</v>
      </c>
      <c r="C66" s="169"/>
      <c r="D66" s="169"/>
      <c r="E66" s="169">
        <f>'将来負担比率（分子）の構造'!J$41</f>
        <v>4295</v>
      </c>
      <c r="F66" s="169"/>
      <c r="G66" s="169"/>
      <c r="H66" s="169">
        <f>'将来負担比率（分子）の構造'!K$41</f>
        <v>4122</v>
      </c>
      <c r="I66" s="169"/>
      <c r="J66" s="169"/>
      <c r="K66" s="169">
        <f>'将来負担比率（分子）の構造'!L$41</f>
        <v>3772</v>
      </c>
      <c r="L66" s="169"/>
      <c r="M66" s="169"/>
      <c r="N66" s="169">
        <f>'将来負担比率（分子）の構造'!M$41</f>
        <v>3442</v>
      </c>
      <c r="O66" s="169"/>
      <c r="P66" s="169"/>
    </row>
    <row r="67" spans="1:16" x14ac:dyDescent="0.2">
      <c r="A67" s="169" t="s">
        <v>71</v>
      </c>
      <c r="B67" s="169" t="e">
        <f>NA()</f>
        <v>#N/A</v>
      </c>
      <c r="C67" s="169">
        <f>IF(ISNUMBER('将来負担比率（分子）の構造'!I$53), IF('将来負担比率（分子）の構造'!I$53 &lt; 0, 0, '将来負担比率（分子）の構造'!I$53), NA())</f>
        <v>1571</v>
      </c>
      <c r="D67" s="169" t="e">
        <f>NA()</f>
        <v>#N/A</v>
      </c>
      <c r="E67" s="169" t="e">
        <f>NA()</f>
        <v>#N/A</v>
      </c>
      <c r="F67" s="169">
        <f>IF(ISNUMBER('将来負担比率（分子）の構造'!J$53), IF('将来負担比率（分子）の構造'!J$53 &lt; 0, 0, '将来負担比率（分子）の構造'!J$53), NA())</f>
        <v>1125</v>
      </c>
      <c r="G67" s="169" t="e">
        <f>NA()</f>
        <v>#N/A</v>
      </c>
      <c r="H67" s="169" t="e">
        <f>NA()</f>
        <v>#N/A</v>
      </c>
      <c r="I67" s="169">
        <f>IF(ISNUMBER('将来負担比率（分子）の構造'!K$53), IF('将来負担比率（分子）の構造'!K$53 &lt; 0, 0, '将来負担比率（分子）の構造'!K$53), NA())</f>
        <v>836</v>
      </c>
      <c r="J67" s="169" t="e">
        <f>NA()</f>
        <v>#N/A</v>
      </c>
      <c r="K67" s="169" t="e">
        <f>NA()</f>
        <v>#N/A</v>
      </c>
      <c r="L67" s="169">
        <f>IF(ISNUMBER('将来負担比率（分子）の構造'!L$53), IF('将来負担比率（分子）の構造'!L$53 &lt; 0, 0, '将来負担比率（分子）の構造'!L$53), NA())</f>
        <v>319</v>
      </c>
      <c r="M67" s="169" t="e">
        <f>NA()</f>
        <v>#N/A</v>
      </c>
      <c r="N67" s="169" t="e">
        <f>NA()</f>
        <v>#N/A</v>
      </c>
      <c r="O67" s="169">
        <f>IF(ISNUMBER('将来負担比率（分子）の構造'!M$53), IF('将来負担比率（分子）の構造'!M$53 &lt; 0, 0, '将来負担比率（分子）の構造'!M$53), NA())</f>
        <v>161</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866</v>
      </c>
      <c r="C72" s="173">
        <f>基金残高に係る経年分析!G55</f>
        <v>920</v>
      </c>
      <c r="D72" s="173">
        <f>基金残高に係る経年分析!H55</f>
        <v>924</v>
      </c>
    </row>
    <row r="73" spans="1:16" x14ac:dyDescent="0.2">
      <c r="A73" s="172" t="s">
        <v>74</v>
      </c>
      <c r="B73" s="173">
        <f>基金残高に係る経年分析!F56</f>
        <v>4</v>
      </c>
      <c r="C73" s="173">
        <f>基金残高に係る経年分析!G56</f>
        <v>4</v>
      </c>
      <c r="D73" s="173">
        <f>基金残高に係る経年分析!H56</f>
        <v>4</v>
      </c>
    </row>
    <row r="74" spans="1:16" x14ac:dyDescent="0.2">
      <c r="A74" s="172" t="s">
        <v>75</v>
      </c>
      <c r="B74" s="173">
        <f>基金残高に係る経年分析!F57</f>
        <v>1340</v>
      </c>
      <c r="C74" s="173">
        <f>基金残高に係る経年分析!G57</f>
        <v>1751</v>
      </c>
      <c r="D74" s="173">
        <f>基金残高に係る経年分析!H57</f>
        <v>1814</v>
      </c>
    </row>
  </sheetData>
  <sheetProtection algorithmName="SHA-512" hashValue="EbD3UQwDpMftnWEcUMRXJQJIo3ToMCxaH3yKokn70LyYnI/NZran4Y6zMSosc8qeak9NzDoI9lhTZQDNvfad5Q==" saltValue="vxskvykaYBc2n1A0UC8+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2025-03-17T04:52:59Z</cp:lastPrinted>
  <dcterms:created xsi:type="dcterms:W3CDTF">2025-02-19T02:03:03Z</dcterms:created>
  <dcterms:modified xsi:type="dcterms:W3CDTF">2025-03-25T02:53:41Z</dcterms:modified>
  <cp:category/>
</cp:coreProperties>
</file>