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23040" windowHeight="10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<sst xmlns="http://schemas.openxmlformats.org/spreadsheetml/2006/main" count="1108" uniqueCount="553">
  <si>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</si>
  <si>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</si>
  <si>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</si>
  <si>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</si>
  <si>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</si>
  <si>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</si>
  <si>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</si>
  <si>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</si>
  <si>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</si>
  <si>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</si>
  <si>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</si>
  <si>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</si>
  <si>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</si>
  <si>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</si>
  <si>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</si>
  <si>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</si>
  <si>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</si>
  <si>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</si>
  <si>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</si>
  <si>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</si>
  <si>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</si>
  <si>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</si>
  <si>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</si>
  <si>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</si>
  <si>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</si>
  <si>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</si>
  <si>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</si>
  <si>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</si>
  <si>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</si>
  <si>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</si>
  <si>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</si>
  <si>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</si>
  <si>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</si>
  <si>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</si>
  <si>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</si>
  <si>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</si>
  <si>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</si>
  <si>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</si>
  <si>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</si>
  <si>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</si>
  <si>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</si>
  <si>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</si>
  <si>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</si>
  <si>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</si>
  <si>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</si>
  <si>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</si>
  <si>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</si>
  <si>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</si>
  <si>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</si>
  <si>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</si>
  <si>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</si>
  <si>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</si>
  <si>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</si>
  <si>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</si>
  <si>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</si>
  <si>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</si>
  <si>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</si>
  <si>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</si>
  <si>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</si>
  <si>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</si>
  <si>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</si>
  <si>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</si>
  <si>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</si>
  <si>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</si>
  <si>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</si>
  <si>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</si>
  <si>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</si>
  <si>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</si>
  <si>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</si>
  <si>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</si>
  <si>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</si>
  <si>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</si>
  <si>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</si>
  <si>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</si>
  <si>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</si>
  <si>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</si>
  <si>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</si>
  <si>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</si>
  <si>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</si>
  <si>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</si>
  <si>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</si>
  <si>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</si>
  <si>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</si>
  <si>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</si>
  <si>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</si>
  <si>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</si>
  <si>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</si>
  <si>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</si>
  <si>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</si>
  <si>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</si>
  <si>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</si>
  <si>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</si>
  <si>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</si>
  <si>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</si>
  <si>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</si>
  <si>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</si>
  <si>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</si>
  <si>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</si>
  <si>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</si>
  <si>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</si>
  <si>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</si>
  <si>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</si>
  <si>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</si>
  <si>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</si>
  <si>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</si>
  <si>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</si>
  <si>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</si>
  <si>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</si>
  <si>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</si>
  <si>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</si>
  <si>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</si>
  <si>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</si>
  <si>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</si>
  <si>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</si>
  <si>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</si>
  <si>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</si>
  <si>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</si>
  <si>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</si>
  <si>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</si>
  <si>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</si>
  <si>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</si>
  <si>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</si>
  <si>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</si>
  <si>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</si>
  <si>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</si>
  <si>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</si>
  <si>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</si>
  <si>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</si>
  <si>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</si>
  <si>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</si>
  <si>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</si>
  <si>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</si>
  <si>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</si>
  <si>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</si>
  <si>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</si>
  <si>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</si>
  <si>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</si>
  <si>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</si>
  <si>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</si>
  <si>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</si>
  <si>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</si>
  <si>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</si>
  <si>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</si>
  <si>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</si>
  <si>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</si>
  <si>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</si>
  <si>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</si>
  <si>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</si>
  <si>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</si>
  <si>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</si>
  <si>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</si>
  <si>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</si>
  <si>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</si>
  <si>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</si>
  <si>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</si>
  <si>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</si>
  <si>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</si>
  <si>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</si>
  <si>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</si>
  <si>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</si>
  <si>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</si>
  <si>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</si>
  <si>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</si>
  <si>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</si>
  <si>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</si>
  <si>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</si>
  <si>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</si>
  <si>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</si>
  <si>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</si>
  <si>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</si>
  <si>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</si>
  <si>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</si>
  <si>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</si>
  <si>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</si>
  <si>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</si>
  <si>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</si>
  <si>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</si>
  <si>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</si>
  <si>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</si>
  <si>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</si>
  <si>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</si>
  <si>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</si>
  <si>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</si>
  <si>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</si>
  <si>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</si>
  <si>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</si>
  <si>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</si>
  <si>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</si>
  <si>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</si>
  <si>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</si>
  <si>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</si>
  <si>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</si>
  <si>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</si>
  <si>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</si>
  <si>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</si>
  <si>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</si>
  <si>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</si>
  <si>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</si>
  <si>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</si>
  <si>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</si>
  <si>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</si>
  <si>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</si>
  <si>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神奈川県葉山町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</si>
  <si>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</si>
  <si>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</si>
  <si>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</si>
  <si>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</si>
  <si>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</si>
  <si>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</si>
  <si>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</si>
  <si>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</si>
  <si>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</si>
  <si>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</si>
  <si>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</si>
  <si>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</si>
  <si>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</si>
  <si>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</si>
  <si>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</si>
  <si>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</si>
  <si>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</si>
  <si>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</si>
  <si>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</si>
  <si>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</si>
  <si>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</si>
  <si>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</si>
  <si>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</si>
  <si>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</si>
  <si>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</si>
  <si>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</si>
  <si>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</si>
  <si>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</si>
  <si>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</si>
  <si>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</si>
  <si>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</si>
  <si>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</si>
  <si>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</si>
  <si>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</si>
  <si>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</si>
  <si>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</si>
  <si>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</si>
  <si>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</si>
  <si>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</si>
  <si>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</si>
  <si>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</si>
  <si>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</si>
  <si>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</si>
  <si>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</si>
  <si>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</si>
  <si>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</si>
  <si>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</si>
  <si>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</si>
  <si>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</si>
  <si>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</si>
  <si>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</si>
  <si>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</si>
  <si>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</si>
  <si>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</si>
  <si>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</si>
  <si>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</si>
  <si>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</si>
  <si>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</si>
  <si>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</si>
  <si>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</si>
  <si>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</si>
  <si>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</si>
  <si>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</si>
  <si>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</si>
  <si>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</si>
  <si>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</si>
  <si>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</si>
  <si>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</si>
  <si>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</si>
  <si>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</si>
  <si>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</si>
  <si>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</si>
  <si>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</si>
  <si>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</si>
  <si>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</si>
  <si>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</si>
  <si>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</si>
  <si>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</si>
  <si>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</si>
  <si>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</si>
  <si>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</si>
  <si>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</si>
  <si>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</si>
  <si>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</si>
  <si>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</si>
  <si>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</si>
  <si>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</si>
  <si>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</si>
  <si>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</si>
  <si>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</si>
  <si>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</si>
  <si>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</si>
  <si>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</si>
  <si>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</si>
  <si>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</si>
  <si>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</si>
  <si>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</si>
  <si>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</si>
  <si>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</si>
  <si>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</si>
  <si>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</si>
  <si>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</si>
  <si>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</si>
  <si>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</si>
  <si>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</si>
  <si>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</si>
  <si>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</si>
  <si>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</si>
  <si>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</si>
  <si>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</si>
  <si>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</si>
  <si>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</si>
  <si>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</si>
  <si>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</si>
  <si>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</si>
  <si>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</si>
  <si>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</si>
  <si>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</si>
  <si>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</si>
  <si>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</si>
  <si>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</si>
  <si>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</si>
  <si>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</si>
  <si>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</si>
  <si>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</si>
  <si>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</si>
  <si>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</si>
  <si>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</si>
  <si>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</si>
  <si>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</si>
  <si>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</si>
  <si>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</si>
  <si>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</si>
  <si>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</si>
  <si>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</si>
  <si>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</si>
  <si>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</si>
  <si>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</si>
  <si>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</si>
  <si>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</si>
  <si>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</si>
  <si>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</si>
  <si>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</si>
  <si>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</si>
  <si>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</si>
  <si>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</si>
  <si>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</si>
  <si>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</si>
  <si>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</si>
  <si>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</si>
  <si>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神奈川県葉山町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</si>
  <si>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</si>
  <si>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</si>
  <si>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</si>
  <si>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</si>
  <si>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</si>
  <si>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</si>
  <si>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</si>
  <si>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</si>
  <si>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</si>
  <si>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</si>
  <si>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</si>
  <si>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</si>
  <si>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</si>
  <si>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</si>
  <si>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</si>
  <si>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</si>
  <si>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</si>
  <si>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</si>
  <si>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</si>
  <si>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</si>
  <si>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</si>
  <si>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</si>
  <si>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</si>
  <si>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</si>
  <si>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</si>
  <si>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</si>
  <si>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</si>
  <si>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</si>
  <si>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</si>
  <si>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</si>
  <si>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</si>
  <si>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</si>
  <si>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</si>
  <si>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</si>
  <si>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</si>
  <si>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</si>
  <si>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</si>
  <si>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</si>
  <si>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</si>
  <si>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</si>
  <si>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</si>
  <si>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</si>
  <si>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</si>
  <si>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</si>
  <si>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</si>
  <si>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</si>
  <si>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</si>
  <si>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</si>
  <si>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</si>
  <si>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</si>
  <si>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</si>
  <si>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</si>
  <si>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</si>
  <si>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</si>
  <si>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</si>
  <si>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</si>
  <si>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</si>
  <si>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</si>
  <si>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</si>
  <si>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</si>
  <si>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</si>
  <si>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</si>
  <si>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</si>
  <si>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</si>
  <si>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</si>
  <si>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</si>
  <si>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</si>
  <si>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</si>
  <si>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</si>
  <si>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</si>
  <si>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</si>
  <si>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</si>
  <si>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</si>
  <si>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</si>
  <si>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</si>
  <si>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</si>
  <si>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</si>
  <si>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</si>
  <si>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</si>
  <si>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</si>
  <si>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</si>
  <si>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</si>
  <si>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</si>
  <si>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</si>
  <si>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</si>
  <si>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</si>
  <si>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</si>
  <si>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</si>
  <si>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</si>
  <si>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</si>
  <si>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</si>
  <si>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</si>
  <si>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</si>
  <si>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</si>
  <si>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</si>
  <si>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</si>
  <si>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</si>
  <si>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</si>
  <si>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</si>
  <si>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</si>
  <si>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</si>
  <si>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</si>
  <si>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</si>
  <si>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</si>
  <si>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</si>
  <si>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</si>
  <si>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</si>
  <si>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</si>
  <si>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</si>
  <si>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</si>
  <si>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</si>
  <si>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</si>
  <si>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</si>
  <si>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</si>
  <si>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</si>
  <si>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</si>
  <si>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</si>
  <si>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</si>
  <si>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</si>
  <si>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</si>
  <si>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</si>
  <si>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</si>
  <si>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</si>
  <si>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</si>
  <si>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</si>
  <si>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</si>
  <si>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</si>
  <si>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</si>
  <si>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</si>
  <si>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</si>
  <si>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</si>
  <si>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</si>
  <si>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</si>
  <si>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</si>
  <si>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</si>
  <si>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</si>
  <si>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</si>
  <si>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</si>
  <si>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</si>
  <si>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</si>
  <si>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</si>
  <si>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</si>
  <si>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</si>
  <si>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</si>
  <si>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</si>
  <si>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</si>
  <si>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</si>
  <si>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</si>
  <si>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</si>
  <si>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</si>
  <si>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</si>
  <si>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</si>
  <si>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</si>
  <si>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</si>
  <si>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</si>
  <si>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</si>
  <si>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</si>
  <si>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</si>
  <si>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</si>
  <si>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</si>
  <si>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</si>
  <si>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</si>
  <si>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</si>
  <si>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</si>
  <si>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</si>
  <si>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</si>
  <si>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</si>
  <si>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</si>
  <si>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</si>
  <si>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</si>
  <si>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</si>
  <si>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</si>
  <si>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</si>
  <si>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0.37</t>
  </si>
  <si>
    <t>▲ 0.74</t>
  </si>
  <si>
    <t>一般会計</t>
  </si>
  <si>
    <t>下水道事業会計</t>
  </si>
  <si>
    <t>介護保険特別会計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</si>
  <si>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</si>
  <si>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</si>
  <si>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</si>
  <si>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</si>
  <si>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</si>
  <si>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</si>
  <si>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</si>
  <si>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</si>
  <si>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</si>
  <si>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</si>
  <si>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神奈川県市町村職員退職手当組合</t>
    <rPh sb="0" eb="7">
      <t>カナガワケンシチョウソン</t>
    </rPh>
    <rPh sb="7" eb="9">
      <t>ショクイン</t>
    </rPh>
    <rPh sb="9" eb="15">
      <t>タイショクテアテクミアイ</t>
    </rPh>
    <phoneticPr fontId="2"/>
  </si>
  <si>
    <t>神奈川県後期高齢者医療広域連合（一般会計）</t>
    <rPh sb="0" eb="11">
      <t>カナガワケンコウキコウレイシャイリョウ</t>
    </rPh>
    <rPh sb="11" eb="15">
      <t>コウイキレンゴウ</t>
    </rPh>
    <rPh sb="16" eb="20">
      <t>イッパンカイケイ</t>
    </rPh>
    <phoneticPr fontId="2"/>
  </si>
  <si>
    <t>神奈川県後期高齢者医療広域連合（後期高齢者医療特別会計）</t>
    <rPh sb="0" eb="11">
      <t>カナガワケンコウキコウレイシャイリョウ</t>
    </rPh>
    <rPh sb="11" eb="15">
      <t>コウイキレンゴウ</t>
    </rPh>
    <rPh sb="16" eb="18">
      <t>コウキ</t>
    </rPh>
    <rPh sb="18" eb="21">
      <t>コウレイシャ</t>
    </rPh>
    <rPh sb="21" eb="23">
      <t>イリョウ</t>
    </rPh>
    <rPh sb="23" eb="25">
      <t>トクベツ</t>
    </rPh>
    <rPh sb="25" eb="27">
      <t>カイケイ</t>
    </rPh>
    <phoneticPr fontId="2"/>
  </si>
  <si>
    <t>神奈川県町村情報システム共同事業組合</t>
    <rPh sb="0" eb="4">
      <t>カナガワケン</t>
    </rPh>
    <rPh sb="4" eb="8">
      <t>チョウソンジョウホウ</t>
    </rPh>
    <rPh sb="12" eb="16">
      <t>キョウドウジギョウ</t>
    </rPh>
    <rPh sb="16" eb="18">
      <t>クミアイ</t>
    </rPh>
    <phoneticPr fontId="2"/>
  </si>
  <si>
    <t>○</t>
    <phoneticPr fontId="2"/>
  </si>
  <si>
    <t>葉山町土地開発公社</t>
    <rPh sb="0" eb="9">
      <t>ハヤママチトチカイハツコウシャ</t>
    </rPh>
    <phoneticPr fontId="2"/>
  </si>
  <si>
    <t>公益財団法人かながわ海岸美化財団</t>
    <rPh sb="0" eb="6">
      <t>コウエキザイダンホウジン</t>
    </rPh>
    <rPh sb="10" eb="12">
      <t>カイガン</t>
    </rPh>
    <rPh sb="12" eb="14">
      <t>ビカ</t>
    </rPh>
    <rPh sb="14" eb="16">
      <t>ザイダン</t>
    </rPh>
    <phoneticPr fontId="2"/>
  </si>
  <si>
    <t>公益財団法人逗葉地域医療センター</t>
    <rPh sb="0" eb="6">
      <t>コウエキザイダンホウジン</t>
    </rPh>
    <rPh sb="6" eb="12">
      <t>ズヨウチイキイリョウ</t>
    </rPh>
    <phoneticPr fontId="2"/>
  </si>
  <si>
    <t>公共公益施設整備基金</t>
    <rPh sb="0" eb="6">
      <t>コウキョウコウエキシセツ</t>
    </rPh>
    <rPh sb="6" eb="10">
      <t>セイビキキン</t>
    </rPh>
    <phoneticPr fontId="2"/>
  </si>
  <si>
    <t>ふるさと葉山みどり基金</t>
    <rPh sb="4" eb="6">
      <t>ハヤマ</t>
    </rPh>
    <rPh sb="9" eb="11">
      <t>キキン</t>
    </rPh>
    <phoneticPr fontId="2"/>
  </si>
  <si>
    <t>葉山町教育基金</t>
    <rPh sb="0" eb="3">
      <t>ハヤママチ</t>
    </rPh>
    <rPh sb="3" eb="7">
      <t>キョウイクキキン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</si>
</sst>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C627-4E71-8CE6-4FBB5FA80D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7066</c:v>
                </c:pt>
                <c:pt idx="1">
                  <c:v>10912</c:v>
                </c:pt>
                <c:pt idx="2">
                  <c:v>12851</c:v>
                </c:pt>
                <c:pt idx="3">
                  <c:v>28271</c:v>
                </c:pt>
                <c:pt idx="4">
                  <c:v>17078</c:v>
                </c:pt>
              </c:numCache>
            </c:numRef>
          </c:val>
          <c:smooth val="0"/>
          <c:extLst>
            <c:ext xmlns:c16="http://schemas.microsoft.com/office/drawing/2014/chart" uri="{C3380CC4-5D6E-409C-BE32-E72D297353CC}">
              <c16:uniqueId val="{00000001-C627-4E71-8CE6-4FBB5FA80D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6.47</c:v>
                </c:pt>
                <c:pt idx="1">
                  <c:v>8.49</c:v>
                </c:pt>
                <c:pt idx="2">
                  <c:v>12.31</c:v>
                </c:pt>
                <c:pt idx="3">
                  <c:v>9.1300000000000008</c:v>
                </c:pt>
                <c:pt idx="4">
                  <c:v>13.35</c:v>
                </c:pt>
              </c:numCache>
            </c:numRef>
          </c:val>
          <c:extLst>
            <c:ext xmlns:c16="http://schemas.microsoft.com/office/drawing/2014/chart" uri="{C3380CC4-5D6E-409C-BE32-E72D297353CC}">
              <c16:uniqueId val="{00000000-71ED-429F-9A37-7D4D78299D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11.11</c:v>
                </c:pt>
                <c:pt idx="1">
                  <c:v>13.89</c:v>
                </c:pt>
                <c:pt idx="2">
                  <c:v>15.94</c:v>
                </c:pt>
                <c:pt idx="3">
                  <c:v>19.02</c:v>
                </c:pt>
                <c:pt idx="4">
                  <c:v>15.06</c:v>
                </c:pt>
              </c:numCache>
            </c:numRef>
          </c:val>
          <c:extLst>
            <c:ext xmlns:c16="http://schemas.microsoft.com/office/drawing/2014/chart" uri="{C3380CC4-5D6E-409C-BE32-E72D297353CC}">
              <c16:uniqueId val="{00000001-71ED-429F-9A37-7D4D78299D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-0.37</c:v>
                </c:pt>
                <c:pt idx="1">
                  <c:v>5.7</c:v>
                </c:pt>
                <c:pt idx="2">
                  <c:v>7.29</c:v>
                </c:pt>
                <c:pt idx="3">
                  <c:v>-0.74</c:v>
                </c:pt>
                <c:pt idx="4">
                  <c:v>0.69</c:v>
                </c:pt>
              </c:numCache>
            </c:numRef>
          </c:val>
          <c:smooth val="0"/>
          <c:extLst>
            <c:ext xmlns:c16="http://schemas.microsoft.com/office/drawing/2014/chart" uri="{C3380CC4-5D6E-409C-BE32-E72D297353CC}">
              <c16:uniqueId val="{00000002-71ED-429F-9A37-7D4D78299D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31-4B50-A990-D4736EDC2A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31-4B50-A990-D4736EDC2A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31-4B50-A990-D4736EDC2A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131-4B50-A990-D4736EDC2A9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131-4B50-A990-D4736EDC2A9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0.87</c:v>
                </c:pt>
                <c:pt idx="2">
                  <c:v>#N/A</c:v>
                </c:pt>
                <c:pt idx="3">
                  <c:v>1.3</c:v>
                </c:pt>
                <c:pt idx="4">
                  <c:v>#N/A</c:v>
                </c:pt>
                <c:pt idx="5">
                  <c:v>0.94</c:v>
                </c:pt>
                <c:pt idx="6">
                  <c:v>#N/A</c:v>
                </c:pt>
                <c:pt idx="7">
                  <c:v>0.89</c:v>
                </c:pt>
                <c:pt idx="8">
                  <c:v>#N/A</c:v>
                </c:pt>
                <c:pt idx="9">
                  <c:v>0.61</c:v>
                </c:pt>
              </c:numCache>
            </c:numRef>
          </c:val>
          <c:extLst>
            <c:ext xmlns:c16="http://schemas.microsoft.com/office/drawing/2014/chart" uri="{C3380CC4-5D6E-409C-BE32-E72D297353CC}">
              <c16:uniqueId val="{00000005-0131-4B50-A990-D4736EDC2A9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0.97</c:v>
                </c:pt>
                <c:pt idx="4">
                  <c:v>#N/A</c:v>
                </c:pt>
                <c:pt idx="5">
                  <c:v>0.9</c:v>
                </c:pt>
                <c:pt idx="6">
                  <c:v>#N/A</c:v>
                </c:pt>
                <c:pt idx="7">
                  <c:v>0.96</c:v>
                </c:pt>
                <c:pt idx="8">
                  <c:v>#N/A</c:v>
                </c:pt>
                <c:pt idx="9">
                  <c:v>0.99</c:v>
                </c:pt>
              </c:numCache>
            </c:numRef>
          </c:val>
          <c:extLst>
            <c:ext xmlns:c16="http://schemas.microsoft.com/office/drawing/2014/chart" uri="{C3380CC4-5D6E-409C-BE32-E72D297353CC}">
              <c16:uniqueId val="{00000006-0131-4B50-A990-D4736EDC2A9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1.47</c:v>
                </c:pt>
                <c:pt idx="2">
                  <c:v>#N/A</c:v>
                </c:pt>
                <c:pt idx="3">
                  <c:v>0.98</c:v>
                </c:pt>
                <c:pt idx="4">
                  <c:v>#N/A</c:v>
                </c:pt>
                <c:pt idx="5">
                  <c:v>1.78</c:v>
                </c:pt>
                <c:pt idx="6">
                  <c:v>#N/A</c:v>
                </c:pt>
                <c:pt idx="7">
                  <c:v>1.1499999999999999</c:v>
                </c:pt>
                <c:pt idx="8">
                  <c:v>#N/A</c:v>
                </c:pt>
                <c:pt idx="9">
                  <c:v>1.5</c:v>
                </c:pt>
              </c:numCache>
            </c:numRef>
          </c:val>
          <c:extLst>
            <c:ext xmlns:c16="http://schemas.microsoft.com/office/drawing/2014/chart" uri="{C3380CC4-5D6E-409C-BE32-E72D297353CC}">
              <c16:uniqueId val="{00000007-0131-4B50-A990-D4736EDC2A9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2.4300000000000002</c:v>
                </c:pt>
                <c:pt idx="2">
                  <c:v>#N/A</c:v>
                </c:pt>
                <c:pt idx="3">
                  <c:v>3.33</c:v>
                </c:pt>
                <c:pt idx="4">
                  <c:v>#N/A</c:v>
                </c:pt>
                <c:pt idx="5">
                  <c:v>3.36</c:v>
                </c:pt>
                <c:pt idx="6">
                  <c:v>#N/A</c:v>
                </c:pt>
                <c:pt idx="7">
                  <c:v>4.3899999999999997</c:v>
                </c:pt>
                <c:pt idx="8">
                  <c:v>#N/A</c:v>
                </c:pt>
                <c:pt idx="9">
                  <c:v>2.34</c:v>
                </c:pt>
              </c:numCache>
            </c:numRef>
          </c:val>
          <c:extLst>
            <c:ext xmlns:c16="http://schemas.microsoft.com/office/drawing/2014/chart" uri="{C3380CC4-5D6E-409C-BE32-E72D297353CC}">
              <c16:uniqueId val="{00000008-0131-4B50-A990-D4736EDC2A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6.47</c:v>
                </c:pt>
                <c:pt idx="2">
                  <c:v>#N/A</c:v>
                </c:pt>
                <c:pt idx="3">
                  <c:v>8.49</c:v>
                </c:pt>
                <c:pt idx="4">
                  <c:v>#N/A</c:v>
                </c:pt>
                <c:pt idx="5">
                  <c:v>12.31</c:v>
                </c:pt>
                <c:pt idx="6">
                  <c:v>#N/A</c:v>
                </c:pt>
                <c:pt idx="7">
                  <c:v>9.1300000000000008</c:v>
                </c:pt>
                <c:pt idx="8">
                  <c:v>#N/A</c:v>
                </c:pt>
                <c:pt idx="9">
                  <c:v>13.34</c:v>
                </c:pt>
              </c:numCache>
            </c:numRef>
          </c:val>
          <c:extLst>
            <c:ext xmlns:c16="http://schemas.microsoft.com/office/drawing/2014/chart" uri="{C3380CC4-5D6E-409C-BE32-E72D297353CC}">
              <c16:uniqueId val="{00000009-0131-4B50-A990-D4736EDC2A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1265</c:v>
                </c:pt>
                <c:pt idx="5">
                  <c:v>1310</c:v>
                </c:pt>
                <c:pt idx="8">
                  <c:v>1292</c:v>
                </c:pt>
                <c:pt idx="11">
                  <c:v>1220</c:v>
                </c:pt>
                <c:pt idx="14">
                  <c:v>1189</c:v>
                </c:pt>
              </c:numCache>
            </c:numRef>
          </c:val>
          <c:extLst>
            <c:ext xmlns:c16="http://schemas.microsoft.com/office/drawing/2014/chart" uri="{C3380CC4-5D6E-409C-BE32-E72D297353CC}">
              <c16:uniqueId val="{00000000-0C1C-43A6-9245-06AE5DC1D4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1C-43A6-9245-06AE5DC1D4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24</c:v>
                </c:pt>
                <c:pt idx="6">
                  <c:v>16</c:v>
                </c:pt>
                <c:pt idx="9">
                  <c:v>16</c:v>
                </c:pt>
                <c:pt idx="12">
                  <c:v>10</c:v>
                </c:pt>
              </c:numCache>
            </c:numRef>
          </c:val>
          <c:extLst>
            <c:ext xmlns:c16="http://schemas.microsoft.com/office/drawing/2014/chart" uri="{C3380CC4-5D6E-409C-BE32-E72D297353CC}">
              <c16:uniqueId val="{00000002-0C1C-43A6-9245-06AE5DC1D4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1C-43A6-9245-06AE5DC1D4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604</c:v>
                </c:pt>
                <c:pt idx="3">
                  <c:v>580</c:v>
                </c:pt>
                <c:pt idx="6">
                  <c:v>531</c:v>
                </c:pt>
                <c:pt idx="9">
                  <c:v>491</c:v>
                </c:pt>
                <c:pt idx="12">
                  <c:v>491</c:v>
                </c:pt>
              </c:numCache>
            </c:numRef>
          </c:val>
          <c:extLst>
            <c:ext xmlns:c16="http://schemas.microsoft.com/office/drawing/2014/chart" uri="{C3380CC4-5D6E-409C-BE32-E72D297353CC}">
              <c16:uniqueId val="{00000004-0C1C-43A6-9245-06AE5DC1D4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1C-43A6-9245-06AE5DC1D4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1C-43A6-9245-06AE5DC1D4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528</c:v>
                </c:pt>
                <c:pt idx="3">
                  <c:v>544</c:v>
                </c:pt>
                <c:pt idx="6">
                  <c:v>523</c:v>
                </c:pt>
                <c:pt idx="9">
                  <c:v>539</c:v>
                </c:pt>
                <c:pt idx="12">
                  <c:v>517</c:v>
                </c:pt>
              </c:numCache>
            </c:numRef>
          </c:val>
          <c:extLst>
            <c:ext xmlns:c16="http://schemas.microsoft.com/office/drawing/2014/chart" uri="{C3380CC4-5D6E-409C-BE32-E72D297353CC}">
              <c16:uniqueId val="{00000007-0C1C-43A6-9245-06AE5DC1D4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-117</c:v>
                </c:pt>
                <c:pt idx="2">
                  <c:v>#N/A</c:v>
                </c:pt>
                <c:pt idx="3">
                  <c:v>#N/A</c:v>
                </c:pt>
                <c:pt idx="4">
                  <c:v>-162</c:v>
                </c:pt>
                <c:pt idx="5">
                  <c:v>#N/A</c:v>
                </c:pt>
                <c:pt idx="6">
                  <c:v>#N/A</c:v>
                </c:pt>
                <c:pt idx="7">
                  <c:v>-222</c:v>
                </c:pt>
                <c:pt idx="8">
                  <c:v>#N/A</c:v>
                </c:pt>
                <c:pt idx="9">
                  <c:v>#N/A</c:v>
                </c:pt>
                <c:pt idx="10">
                  <c:v>-174</c:v>
                </c:pt>
                <c:pt idx="11">
                  <c:v>#N/A</c:v>
                </c:pt>
                <c:pt idx="12">
                  <c:v>#N/A</c:v>
                </c:pt>
                <c:pt idx="13">
                  <c:v>-171</c:v>
                </c:pt>
                <c:pt idx="14">
                  <c:v>#N/A</c:v>
                </c:pt>
              </c:numCache>
            </c:numRef>
          </c:val>
          <c:smooth val="0"/>
          <c:extLst>
            <c:ext xmlns:c16="http://schemas.microsoft.com/office/drawing/2014/chart" uri="{C3380CC4-5D6E-409C-BE32-E72D297353CC}">
              <c16:uniqueId val="{00000008-0C1C-43A6-9245-06AE5DC1D4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10214</c:v>
                </c:pt>
                <c:pt idx="5">
                  <c:v>9801</c:v>
                </c:pt>
                <c:pt idx="8">
                  <c:v>9828</c:v>
                </c:pt>
                <c:pt idx="11">
                  <c:v>9476</c:v>
                </c:pt>
                <c:pt idx="14">
                  <c:v>8900</c:v>
                </c:pt>
              </c:numCache>
            </c:numRef>
          </c:val>
          <c:extLst>
            <c:ext xmlns:c16="http://schemas.microsoft.com/office/drawing/2014/chart" uri="{C3380CC4-5D6E-409C-BE32-E72D297353CC}">
              <c16:uniqueId val="{00000000-5B21-497F-B4D7-A524A50D50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4889</c:v>
                </c:pt>
                <c:pt idx="5">
                  <c:v>4624</c:v>
                </c:pt>
                <c:pt idx="8">
                  <c:v>4422</c:v>
                </c:pt>
                <c:pt idx="11">
                  <c:v>4204</c:v>
                </c:pt>
                <c:pt idx="14">
                  <c:v>3562</c:v>
                </c:pt>
              </c:numCache>
            </c:numRef>
          </c:val>
          <c:extLst>
            <c:ext xmlns:c16="http://schemas.microsoft.com/office/drawing/2014/chart" uri="{C3380CC4-5D6E-409C-BE32-E72D297353CC}">
              <c16:uniqueId val="{00000001-5B21-497F-B4D7-A524A50D50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2654</c:v>
                </c:pt>
                <c:pt idx="5">
                  <c:v>2759</c:v>
                </c:pt>
                <c:pt idx="8">
                  <c:v>3616</c:v>
                </c:pt>
                <c:pt idx="11">
                  <c:v>4168</c:v>
                </c:pt>
                <c:pt idx="14">
                  <c:v>4007</c:v>
                </c:pt>
              </c:numCache>
            </c:numRef>
          </c:val>
          <c:extLst>
            <c:ext xmlns:c16="http://schemas.microsoft.com/office/drawing/2014/chart" uri="{C3380CC4-5D6E-409C-BE32-E72D297353CC}">
              <c16:uniqueId val="{00000002-5B21-497F-B4D7-A524A50D50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21-497F-B4D7-A524A50D50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21-497F-B4D7-A524A50D50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21-497F-B4D7-A524A50D50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1823</c:v>
                </c:pt>
                <c:pt idx="3">
                  <c:v>1851</c:v>
                </c:pt>
                <c:pt idx="6">
                  <c:v>1575</c:v>
                </c:pt>
                <c:pt idx="9">
                  <c:v>1547</c:v>
                </c:pt>
                <c:pt idx="12">
                  <c:v>1595</c:v>
                </c:pt>
              </c:numCache>
            </c:numRef>
          </c:val>
          <c:extLst>
            <c:ext xmlns:c16="http://schemas.microsoft.com/office/drawing/2014/chart" uri="{C3380CC4-5D6E-409C-BE32-E72D297353CC}">
              <c16:uniqueId val="{00000006-5B21-497F-B4D7-A524A50D50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B21-497F-B4D7-A524A50D50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6333</c:v>
                </c:pt>
                <c:pt idx="3">
                  <c:v>5801</c:v>
                </c:pt>
                <c:pt idx="6">
                  <c:v>5296</c:v>
                </c:pt>
                <c:pt idx="9">
                  <c:v>4946</c:v>
                </c:pt>
                <c:pt idx="12">
                  <c:v>4398</c:v>
                </c:pt>
              </c:numCache>
            </c:numRef>
          </c:val>
          <c:extLst>
            <c:ext xmlns:c16="http://schemas.microsoft.com/office/drawing/2014/chart" uri="{C3380CC4-5D6E-409C-BE32-E72D297353CC}">
              <c16:uniqueId val="{00000008-5B21-497F-B4D7-A524A50D50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223</c:v>
                </c:pt>
                <c:pt idx="3">
                  <c:v>185</c:v>
                </c:pt>
                <c:pt idx="6">
                  <c:v>1860</c:v>
                </c:pt>
                <c:pt idx="9">
                  <c:v>110</c:v>
                </c:pt>
                <c:pt idx="12">
                  <c:v>72</c:v>
                </c:pt>
              </c:numCache>
            </c:numRef>
          </c:val>
          <c:extLst>
            <c:ext xmlns:c16="http://schemas.microsoft.com/office/drawing/2014/chart" uri="{C3380CC4-5D6E-409C-BE32-E72D297353CC}">
              <c16:uniqueId val="{00000009-5B21-497F-B4D7-A524A50D50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5665</c:v>
                </c:pt>
                <c:pt idx="3">
                  <c:v>5629</c:v>
                </c:pt>
                <c:pt idx="6">
                  <c:v>5917</c:v>
                </c:pt>
                <c:pt idx="9">
                  <c:v>5915</c:v>
                </c:pt>
                <c:pt idx="12">
                  <c:v>5602</c:v>
                </c:pt>
              </c:numCache>
            </c:numRef>
          </c:val>
          <c:extLst>
            <c:ext xmlns:c16="http://schemas.microsoft.com/office/drawing/2014/chart" uri="{C3380CC4-5D6E-409C-BE32-E72D297353CC}">
              <c16:uniqueId val="{0000000A-5B21-497F-B4D7-A524A50D50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21-497F-B4D7-A524A50D50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1229</c:v>
                </c:pt>
                <c:pt idx="1">
                  <c:v>1434</c:v>
                </c:pt>
                <c:pt idx="2">
                  <c:v>1153</c:v>
                </c:pt>
              </c:numCache>
            </c:numRef>
          </c:val>
          <c:extLst>
            <c:ext xmlns:c16="http://schemas.microsoft.com/office/drawing/2014/chart" uri="{C3380CC4-5D6E-409C-BE32-E72D297353CC}">
              <c16:uniqueId val="{00000000-B63F-4669-8AE4-598D0CF373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63F-4669-8AE4-598D0CF373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1826</c:v>
                </c:pt>
                <c:pt idx="1">
                  <c:v>2199</c:v>
                </c:pt>
                <c:pt idx="2">
                  <c:v>2388</c:v>
                </c:pt>
              </c:numCache>
            </c:numRef>
          </c:val>
          <c:extLst>
            <c:ext xmlns:c16="http://schemas.microsoft.com/office/drawing/2014/chart" uri="{C3380CC4-5D6E-409C-BE32-E72D297353CC}">
              <c16:uniqueId val="{00000002-B63F-4669-8AE4-598D0CF373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32,272
31,980
17.04
13,190,219
12,088,908
1,022,182
7,659,242
5,601,774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指数は低下傾向にあるが、類似団体内平均値</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を上回る状況である。</a:t>
          </a:r>
        </a:p>
        <a:p>
          <a:r>
            <a:rPr kumimoji="1" lang="ja-JP" altLang="en-US" sz="1300">
              <a:latin typeface="ＭＳ Ｐゴシック" panose="020B0600070205080204" pitchFamily="50" charset="-128"/>
              <a:ea typeface="ＭＳ Ｐゴシック" panose="020B0600070205080204" pitchFamily="50" charset="-128"/>
            </a:rPr>
            <a:t>　今後は増加が続く社会保障関連経費や教育環境の向上に係る経費、学校を含む公共施設等の老朽化対策などによる歳出の増加に加えて、少子高齢化による町民税収入の減少により、厳しい財政状況が見込まれることから、一層の町税収納体制の強化や効率的な行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788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41</xdr:row>
      <xdr:rowOff>9172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9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町民税や普通交付税の増などにより分母の経常一般財源等が増加したことが要因である。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今後も経常経費の削減や更なる歳入の確保に努めていく。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60007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9500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140018</xdr:rowOff>
    </xdr:from>
    <xdr:to>
      <xdr:col>19</xdr:col>
      <xdr:colOff>133350</xdr:colOff>
      <xdr:row>63</xdr:row>
      <xdr:rowOff>60007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27018"/>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140018</xdr:rowOff>
    </xdr:from>
    <xdr:to>
      <xdr:col>15</xdr:col>
      <xdr:colOff>82550</xdr:colOff>
      <xdr:row>63</xdr:row>
      <xdr:rowOff>35878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2701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37228"/>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9207</xdr:rowOff>
    </xdr:from>
    <xdr:to>
      <xdr:col>19</xdr:col>
      <xdr:colOff>184150</xdr:colOff>
      <xdr:row>63</xdr:row>
      <xdr:rowOff>110807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89218</xdr:rowOff>
    </xdr:from>
    <xdr:to>
      <xdr:col>15</xdr:col>
      <xdr:colOff>133350</xdr:colOff>
      <xdr:row>61</xdr:row>
      <xdr:rowOff>19368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29545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156528</xdr:rowOff>
    </xdr:from>
    <xdr:to>
      <xdr:col>11</xdr:col>
      <xdr:colOff>82550</xdr:colOff>
      <xdr:row>63</xdr:row>
      <xdr:rowOff>86678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2,696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中学校給食の開始や物価高騰などにより物件費が増加したことが要因である。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類似団体よりも高い状況が続いているが、人件費が他団体よりも高額であることが大きな要因となっており、今後は業務の委託化や広域連携などによる効率的な行政運営に努めていく必要がある。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65686</xdr:rowOff>
    </xdr:from>
    <xdr:to>
      <xdr:col>23</xdr:col>
      <xdr:colOff>133350</xdr:colOff>
      <xdr:row>82</xdr:row>
      <xdr:rowOff>78698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24586"/>
          <a:ext cx="8382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24766</xdr:rowOff>
    </xdr:from>
    <xdr:to>
      <xdr:col>19</xdr:col>
      <xdr:colOff>133350</xdr:colOff>
      <xdr:row>82</xdr:row>
      <xdr:rowOff>65686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83666"/>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148535</xdr:rowOff>
    </xdr:from>
    <xdr:to>
      <xdr:col>15</xdr:col>
      <xdr:colOff>82550</xdr:colOff>
      <xdr:row>82</xdr:row>
      <xdr:rowOff>24766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35985"/>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147039</xdr:rowOff>
    </xdr:from>
    <xdr:to>
      <xdr:col>11</xdr:col>
      <xdr:colOff>31750</xdr:colOff>
      <xdr:row>81</xdr:row>
      <xdr:rowOff>148535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4489"/>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27898</xdr:rowOff>
    </xdr:from>
    <xdr:to>
      <xdr:col>23</xdr:col>
      <xdr:colOff>184150</xdr:colOff>
      <xdr:row>82</xdr:row>
      <xdr:rowOff>129498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171425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14886</xdr:rowOff>
    </xdr:from>
    <xdr:to>
      <xdr:col>19</xdr:col>
      <xdr:colOff>184150</xdr:colOff>
      <xdr:row>82</xdr:row>
      <xdr:rowOff>116486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101263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6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145416</xdr:rowOff>
    </xdr:from>
    <xdr:to>
      <xdr:col>15</xdr:col>
      <xdr:colOff>133350</xdr:colOff>
      <xdr:row>82</xdr:row>
      <xdr:rowOff>75566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60343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1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97735</xdr:rowOff>
    </xdr:from>
    <xdr:to>
      <xdr:col>11</xdr:col>
      <xdr:colOff>82550</xdr:colOff>
      <xdr:row>82</xdr:row>
      <xdr:rowOff>27885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12662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7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96239</xdr:rowOff>
    </xdr:from>
    <xdr:to>
      <xdr:col>7</xdr:col>
      <xdr:colOff>31750</xdr:colOff>
      <xdr:row>82</xdr:row>
      <xdr:rowOff>26389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7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人事院勧告に基づき給料表を改訂したことなどによる増加が、採用・退職による減少を上回ったことが要因である。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い状況が続いているのは、初任給が国基準より高いこと、昇格に伴う給料の上昇が国基準と異なること等から、当町の給与水準が他団体を上回っているためである。給与水準の見直し、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2484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150284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2484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96661</xdr:rowOff>
    </xdr:from>
    <xdr:to>
      <xdr:col>72</xdr:col>
      <xdr:colOff>203200</xdr:colOff>
      <xdr:row>89</xdr:row>
      <xdr:rowOff>150284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3557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96661</xdr:rowOff>
    </xdr:from>
    <xdr:to>
      <xdr:col>68</xdr:col>
      <xdr:colOff>152400</xdr:colOff>
      <xdr:row>89</xdr:row>
      <xdr:rowOff>123472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3557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59266</xdr:rowOff>
    </xdr:from>
    <xdr:to>
      <xdr:col>81</xdr:col>
      <xdr:colOff>95250</xdr:colOff>
      <xdr:row>89</xdr:row>
      <xdr:rowOff>160866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126593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21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45861</xdr:rowOff>
    </xdr:from>
    <xdr:to>
      <xdr:col>68</xdr:col>
      <xdr:colOff>203200</xdr:colOff>
      <xdr:row>89</xdr:row>
      <xdr:rowOff>147461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132238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72672</xdr:rowOff>
    </xdr:from>
    <xdr:to>
      <xdr:col>64</xdr:col>
      <xdr:colOff>152400</xdr:colOff>
      <xdr:row>90</xdr:row>
      <xdr:rowOff>2822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159049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類似団体と比較して高い状況が続いているのは、ごみ収集業務や学校給食業務を直営で実施していること、消防業務を単独で実施しているためである。</a:t>
          </a:r>
        </a:p>
        <a:p>
          <a:r>
            <a:rPr kumimoji="1" lang="ja-JP" altLang="en-US" sz="1300">
              <a:latin typeface="ＭＳ Ｐゴシック" panose="020B0600070205080204" pitchFamily="50" charset="-128"/>
              <a:ea typeface="ＭＳ Ｐゴシック" panose="020B0600070205080204" pitchFamily="50" charset="-128"/>
            </a:rPr>
            <a:t>　業務の見直しや外部委託化、指定管理制度等の活用や広域連携を図るなど適正な定員管理に努めていく。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130628</xdr:rowOff>
    </xdr:from>
    <xdr:to>
      <xdr:col>81</xdr:col>
      <xdr:colOff>44450</xdr:colOff>
      <xdr:row>62</xdr:row>
      <xdr:rowOff>146141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760528"/>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108222</xdr:rowOff>
    </xdr:from>
    <xdr:to>
      <xdr:col>77</xdr:col>
      <xdr:colOff>44450</xdr:colOff>
      <xdr:row>62</xdr:row>
      <xdr:rowOff>146141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3812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106499</xdr:rowOff>
    </xdr:from>
    <xdr:to>
      <xdr:col>72</xdr:col>
      <xdr:colOff>203200</xdr:colOff>
      <xdr:row>62</xdr:row>
      <xdr:rowOff>108222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3639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77198</xdr:rowOff>
    </xdr:from>
    <xdr:to>
      <xdr:col>68</xdr:col>
      <xdr:colOff>152400</xdr:colOff>
      <xdr:row>62</xdr:row>
      <xdr:rowOff>106499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07098"/>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79828</xdr:rowOff>
    </xdr:from>
    <xdr:to>
      <xdr:col>81</xdr:col>
      <xdr:colOff>95250</xdr:colOff>
      <xdr:row>63</xdr:row>
      <xdr:rowOff>9978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51905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95341</xdr:rowOff>
    </xdr:from>
    <xdr:to>
      <xdr:col>77</xdr:col>
      <xdr:colOff>95250</xdr:colOff>
      <xdr:row>63</xdr:row>
      <xdr:rowOff>25491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10268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1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57422</xdr:rowOff>
    </xdr:from>
    <xdr:to>
      <xdr:col>73</xdr:col>
      <xdr:colOff>44450</xdr:colOff>
      <xdr:row>62</xdr:row>
      <xdr:rowOff>159022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143799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55699</xdr:rowOff>
    </xdr:from>
    <xdr:to>
      <xdr:col>68</xdr:col>
      <xdr:colOff>203200</xdr:colOff>
      <xdr:row>62</xdr:row>
      <xdr:rowOff>157299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142076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26398</xdr:rowOff>
    </xdr:from>
    <xdr:to>
      <xdr:col>64</xdr:col>
      <xdr:colOff>152400</xdr:colOff>
      <xdr:row>62</xdr:row>
      <xdr:rowOff>127998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112775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前年度と同率の△</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令和３年度から類似団体内順位は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位となっており、良好な状況が続いている。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比率がマイナスとなっているのは、臨時財政対策債を発行可能額より少額で借り入れていたことが要因である。</a:t>
          </a:r>
        </a:p>
        <a:p>
          <a:r>
            <a:rPr kumimoji="1" lang="ja-JP" altLang="en-US" sz="1300">
              <a:latin typeface="ＭＳ Ｐゴシック" panose="020B0600070205080204" pitchFamily="50" charset="-128"/>
              <a:ea typeface="ＭＳ Ｐゴシック" panose="020B0600070205080204" pitchFamily="50" charset="-128"/>
            </a:rPr>
            <a:t>　今後は公共施設の大規模改修等の実施に伴う町債借入額の増により上昇していくことが見込まれる。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46672</xdr:rowOff>
    </xdr:from>
    <xdr:to>
      <xdr:col>81</xdr:col>
      <xdr:colOff>44450</xdr:colOff>
      <xdr:row>36</xdr:row>
      <xdr:rowOff>46672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218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46672</xdr:rowOff>
    </xdr:from>
    <xdr:to>
      <xdr:col>77</xdr:col>
      <xdr:colOff>44450</xdr:colOff>
      <xdr:row>36</xdr:row>
      <xdr:rowOff>58738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2188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58738</xdr:rowOff>
    </xdr:from>
    <xdr:to>
      <xdr:col>72</xdr:col>
      <xdr:colOff>203200</xdr:colOff>
      <xdr:row>36</xdr:row>
      <xdr:rowOff>82867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23093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82867</xdr:rowOff>
    </xdr:from>
    <xdr:to>
      <xdr:col>68</xdr:col>
      <xdr:colOff>152400</xdr:colOff>
      <xdr:row>36</xdr:row>
      <xdr:rowOff>106997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2550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167322</xdr:rowOff>
    </xdr:from>
    <xdr:to>
      <xdr:col>81</xdr:col>
      <xdr:colOff>95250</xdr:colOff>
      <xdr:row>36</xdr:row>
      <xdr:rowOff>97472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88599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08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167322</xdr:rowOff>
    </xdr:from>
    <xdr:to>
      <xdr:col>77</xdr:col>
      <xdr:colOff>95250</xdr:colOff>
      <xdr:row>36</xdr:row>
      <xdr:rowOff>97472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107649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59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7938</xdr:rowOff>
    </xdr:from>
    <xdr:to>
      <xdr:col>73</xdr:col>
      <xdr:colOff>44450</xdr:colOff>
      <xdr:row>36</xdr:row>
      <xdr:rowOff>109538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1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119715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59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32067</xdr:rowOff>
    </xdr:from>
    <xdr:to>
      <xdr:col>68</xdr:col>
      <xdr:colOff>203200</xdr:colOff>
      <xdr:row>36</xdr:row>
      <xdr:rowOff>133667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143844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56197</xdr:rowOff>
    </xdr:from>
    <xdr:to>
      <xdr:col>64</xdr:col>
      <xdr:colOff>152400</xdr:colOff>
      <xdr:row>36</xdr:row>
      <xdr:rowOff>157797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167974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年度から算定なしとなっており良好な状況が続いている。</a:t>
          </a:r>
        </a:p>
        <a:p>
          <a:r>
            <a:rPr kumimoji="1" lang="ja-JP" altLang="en-US" sz="1300">
              <a:latin typeface="ＭＳ Ｐゴシック" panose="020B0600070205080204" pitchFamily="50" charset="-128"/>
              <a:ea typeface="ＭＳ Ｐゴシック" panose="020B0600070205080204" pitchFamily="50" charset="-128"/>
            </a:rPr>
            <a:t>　町債の償還が進んだことや債務負担行為に基づく支出予定額の減などにより、将来負担額は前年度比△</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億円となっている。</a:t>
          </a:r>
        </a:p>
        <a:p>
          <a:r>
            <a:rPr kumimoji="1" lang="ja-JP" altLang="en-US" sz="1300">
              <a:latin typeface="ＭＳ Ｐゴシック" panose="020B0600070205080204" pitchFamily="50" charset="-128"/>
              <a:ea typeface="ＭＳ Ｐゴシック" panose="020B0600070205080204" pitchFamily="50" charset="-128"/>
            </a:rPr>
            <a:t>　進行中のクリーンセンター再整備工事や公共施設の老朽化対策工事も控えているため、将来負担の均衡化も意識しながら適正な水準の確保に努めていく。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32,272
31,980
17.04
13,190,219
12,088,908
1,022,182
7,659,242
5,601,774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経常的な人件費が減少したこと、算定上の分母となる経常一般財源等が町民税の増などにより増加したことが要因である。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類似団体平均や神奈川県平均より高い状況が続いているため、業務の委託化や広域連携を図るなど効率的な行政運営に努めていく。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53848</xdr:rowOff>
    </xdr:from>
    <xdr:to>
      <xdr:col>24</xdr:col>
      <xdr:colOff>25400</xdr:colOff>
      <xdr:row>40</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118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40</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47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40</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478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140716</xdr:rowOff>
    </xdr:from>
    <xdr:to>
      <xdr:col>11</xdr:col>
      <xdr:colOff>9525</xdr:colOff>
      <xdr:row>40</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98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xdr:rowOff>
    </xdr:from>
    <xdr:to>
      <xdr:col>24</xdr:col>
      <xdr:colOff>76200</xdr:colOff>
      <xdr:row>40</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83075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89916</xdr:rowOff>
    </xdr:from>
    <xdr:to>
      <xdr:col>11</xdr:col>
      <xdr:colOff>60325</xdr:colOff>
      <xdr:row>41</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117348</xdr:rowOff>
    </xdr:from>
    <xdr:to>
      <xdr:col>6</xdr:col>
      <xdr:colOff>171450</xdr:colOff>
      <xdr:row>41</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32275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中学校給食の開始や物価高騰の影響などにより経費が増加したことが要因である。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類似団体内平均より低い状態が続いているが、全国平均及び神奈川県平均よりは高くなっているため、行政サービスの質を維持しつつ物件費の抑制に努めていく。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41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15</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739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7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15</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0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教育・保育給付に係る経費が減少したこと、算定上の分母となる経常一般財源等が町民税の増などにより増加したことが要因である。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類似団体内平均や神奈川県平均より低い状況が続いているが、少子高齢化社会に対応するため社会保障制度の拡充などが見込まれており、今後扶助費は増大していくことが予測される。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17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55</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3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後期高齢者医療広域連合療養給付費や介護給付費などに係る特別会計への繰出金が増加したことが要因である。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類似団体内平均や全国平均より低くなっているが、今後も少子高齢化の進行による各特別会計への繰出金の増加が見込まれるため、保険料の適正化を図ることなどにより普通会計の負担減に努めていく。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1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3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3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経常的な補助費等が微減したこと、算定上の分母となる経常一般財源等が町民税の増などにより増加したことが要因である。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類似団体内平均より低くなっているが、全国平均及び神奈川県平均よりは高くなっているため、町単独補助金の事業効果の検証等に努めていく。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809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90424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37</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626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臨時財政対策債の償還額は増えているものの事業債の発行抑制により公債費全体では減少したこと、算定上の分母となる経常一般財源等が町民税の増などにより増加したことが要因である。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類似団体内平均や神奈川県平均より低い状況が続いており、引き続き計画的な町債借入れによる適正管理に努めていく。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28702</xdr:rowOff>
    </xdr:from>
    <xdr:to>
      <xdr:col>24</xdr:col>
      <xdr:colOff>25400</xdr:colOff>
      <xdr:row>75</xdr:row>
      <xdr:rowOff>46990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874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28702</xdr:rowOff>
    </xdr:from>
    <xdr:to>
      <xdr:col>19</xdr:col>
      <xdr:colOff>187325</xdr:colOff>
      <xdr:row>75</xdr:row>
      <xdr:rowOff>46990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87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28702</xdr:rowOff>
    </xdr:from>
    <xdr:to>
      <xdr:col>15</xdr:col>
      <xdr:colOff>98425</xdr:colOff>
      <xdr:row>75</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74422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28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149352</xdr:rowOff>
    </xdr:from>
    <xdr:to>
      <xdr:col>24</xdr:col>
      <xdr:colOff>76200</xdr:colOff>
      <xdr:row>75</xdr:row>
      <xdr:rowOff>79502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165879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149352</xdr:rowOff>
    </xdr:from>
    <xdr:to>
      <xdr:col>15</xdr:col>
      <xdr:colOff>149225</xdr:colOff>
      <xdr:row>75</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89679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物件費及び繰出金は前年度比で増加となったが、算定上の分母となる経常一般財源等が町民税の増などにより増加したため、その他の区分では減少している。</a:t>
          </a:r>
        </a:p>
        <a:p>
          <a:r>
            <a:rPr kumimoji="1" lang="ja-JP" altLang="en-US" sz="1300">
              <a:latin typeface="ＭＳ Ｐゴシック" panose="020B0600070205080204" pitchFamily="50" charset="-128"/>
              <a:ea typeface="ＭＳ Ｐゴシック" panose="020B0600070205080204" pitchFamily="50" charset="-128"/>
            </a:rPr>
            <a:t>　類似団体平均より高い状況が続いているのは、職員の給与水準が高いことなどにより人件費の経常収支比率が高いためである。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79</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555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79</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7665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79</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76656"/>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464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53339</xdr:rowOff>
    </xdr:from>
    <xdr:to>
      <xdr:col>65</xdr:col>
      <xdr:colOff>53975</xdr:colOff>
      <xdr:row>80</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150936</xdr:rowOff>
    </xdr:from>
    <xdr:to>
      <xdr:col>29</xdr:col>
      <xdr:colOff>127000</xdr:colOff>
      <xdr:row>16</xdr:row>
      <xdr:rowOff>162481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41761"/>
          <a:ext cx="647700" cy="1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162481</xdr:rowOff>
    </xdr:from>
    <xdr:to>
      <xdr:col>26</xdr:col>
      <xdr:colOff>50800</xdr:colOff>
      <xdr:row>17</xdr:row>
      <xdr:rowOff>3518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53306"/>
          <a:ext cx="698500" cy="1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3518</xdr:rowOff>
    </xdr:from>
    <xdr:to>
      <xdr:col>22</xdr:col>
      <xdr:colOff>114300</xdr:colOff>
      <xdr:row>17</xdr:row>
      <xdr:rowOff>23763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65793"/>
          <a:ext cx="698500" cy="20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4989</xdr:rowOff>
    </xdr:from>
    <xdr:to>
      <xdr:col>18</xdr:col>
      <xdr:colOff>177800</xdr:colOff>
      <xdr:row>17</xdr:row>
      <xdr:rowOff>23763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67264"/>
          <a:ext cx="698500" cy="1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100136</xdr:rowOff>
    </xdr:from>
    <xdr:to>
      <xdr:col>29</xdr:col>
      <xdr:colOff>177800</xdr:colOff>
      <xdr:row>17</xdr:row>
      <xdr:rowOff>30286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90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116663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3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111681</xdr:rowOff>
    </xdr:from>
    <xdr:to>
      <xdr:col>26</xdr:col>
      <xdr:colOff>101600</xdr:colOff>
      <xdr:row>17</xdr:row>
      <xdr:rowOff>41831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0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7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124168</xdr:rowOff>
    </xdr:from>
    <xdr:to>
      <xdr:col>22</xdr:col>
      <xdr:colOff>165100</xdr:colOff>
      <xdr:row>17</xdr:row>
      <xdr:rowOff>54318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14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64495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8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144413</xdr:rowOff>
    </xdr:from>
    <xdr:to>
      <xdr:col>19</xdr:col>
      <xdr:colOff>38100</xdr:colOff>
      <xdr:row>17</xdr:row>
      <xdr:rowOff>74563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3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84740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0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125639</xdr:rowOff>
    </xdr:from>
    <xdr:to>
      <xdr:col>15</xdr:col>
      <xdr:colOff>101600</xdr:colOff>
      <xdr:row>17</xdr:row>
      <xdr:rowOff>55789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1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65966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8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161409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8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151232</xdr:rowOff>
    </xdr:from>
    <xdr:to>
      <xdr:col>29</xdr:col>
      <xdr:colOff>127000</xdr:colOff>
      <xdr:row>37</xdr:row>
      <xdr:rowOff>152356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275932"/>
          <a:ext cx="6477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152356</xdr:rowOff>
    </xdr:from>
    <xdr:to>
      <xdr:col>26</xdr:col>
      <xdr:colOff>50800</xdr:colOff>
      <xdr:row>37</xdr:row>
      <xdr:rowOff>178988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77056"/>
          <a:ext cx="6985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145155</xdr:rowOff>
    </xdr:from>
    <xdr:to>
      <xdr:col>22</xdr:col>
      <xdr:colOff>114300</xdr:colOff>
      <xdr:row>37</xdr:row>
      <xdr:rowOff>178988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269855"/>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118066</xdr:rowOff>
    </xdr:from>
    <xdr:to>
      <xdr:col>18</xdr:col>
      <xdr:colOff>177800</xdr:colOff>
      <xdr:row>37</xdr:row>
      <xdr:rowOff>145155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42766"/>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100432</xdr:rowOff>
    </xdr:from>
    <xdr:to>
      <xdr:col>29</xdr:col>
      <xdr:colOff>177800</xdr:colOff>
      <xdr:row>37</xdr:row>
      <xdr:rowOff>202032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2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9009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101556</xdr:rowOff>
    </xdr:from>
    <xdr:to>
      <xdr:col>26</xdr:col>
      <xdr:colOff>101600</xdr:colOff>
      <xdr:row>37</xdr:row>
      <xdr:rowOff>203156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26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187933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1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128188</xdr:rowOff>
    </xdr:from>
    <xdr:to>
      <xdr:col>22</xdr:col>
      <xdr:colOff>165100</xdr:colOff>
      <xdr:row>37</xdr:row>
      <xdr:rowOff>229788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214565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3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94355</xdr:rowOff>
    </xdr:from>
    <xdr:to>
      <xdr:col>19</xdr:col>
      <xdr:colOff>38100</xdr:colOff>
      <xdr:row>37</xdr:row>
      <xdr:rowOff>195955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1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180732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0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67266</xdr:rowOff>
    </xdr:from>
    <xdr:to>
      <xdr:col>15</xdr:col>
      <xdr:colOff>101600</xdr:colOff>
      <xdr:row>37</xdr:row>
      <xdr:rowOff>168866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9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153643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32,272
31,980
17.04
13,190,219
12,088,908
1,022,182
7,659,242
5,601,774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125968</xdr:rowOff>
    </xdr:from>
    <xdr:to>
      <xdr:col>24</xdr:col>
      <xdr:colOff>63500</xdr:colOff>
      <xdr:row>34</xdr:row>
      <xdr:rowOff>136010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55268"/>
          <a:ext cx="8382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136010</xdr:rowOff>
    </xdr:from>
    <xdr:to>
      <xdr:col>19</xdr:col>
      <xdr:colOff>177800</xdr:colOff>
      <xdr:row>35</xdr:row>
      <xdr:rowOff>2115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531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2115</xdr:rowOff>
    </xdr:from>
    <xdr:to>
      <xdr:col>15</xdr:col>
      <xdr:colOff>50800</xdr:colOff>
      <xdr:row>35</xdr:row>
      <xdr:rowOff>21661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02865"/>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21661</xdr:rowOff>
    </xdr:from>
    <xdr:to>
      <xdr:col>10</xdr:col>
      <xdr:colOff>114300</xdr:colOff>
      <xdr:row>35</xdr:row>
      <xdr:rowOff>53306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22411"/>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75168</xdr:rowOff>
    </xdr:from>
    <xdr:to>
      <xdr:col>24</xdr:col>
      <xdr:colOff>114300</xdr:colOff>
      <xdr:row>35</xdr:row>
      <xdr:rowOff>5318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98045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85210</xdr:rowOff>
    </xdr:from>
    <xdr:to>
      <xdr:col>20</xdr:col>
      <xdr:colOff>38100</xdr:colOff>
      <xdr:row>35</xdr:row>
      <xdr:rowOff>15360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31887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122765</xdr:rowOff>
    </xdr:from>
    <xdr:to>
      <xdr:col>15</xdr:col>
      <xdr:colOff>101600</xdr:colOff>
      <xdr:row>35</xdr:row>
      <xdr:rowOff>52915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69442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2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142311</xdr:rowOff>
    </xdr:from>
    <xdr:to>
      <xdr:col>10</xdr:col>
      <xdr:colOff>165100</xdr:colOff>
      <xdr:row>35</xdr:row>
      <xdr:rowOff>72461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88988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2506</xdr:rowOff>
    </xdr:from>
    <xdr:to>
      <xdr:col>6</xdr:col>
      <xdr:colOff>38100</xdr:colOff>
      <xdr:row>35</xdr:row>
      <xdr:rowOff>104106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120633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17678</xdr:rowOff>
    </xdr:from>
    <xdr:to>
      <xdr:col>24</xdr:col>
      <xdr:colOff>63500</xdr:colOff>
      <xdr:row>57</xdr:row>
      <xdr:rowOff>25588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90328"/>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25588</xdr:rowOff>
    </xdr:from>
    <xdr:to>
      <xdr:col>19</xdr:col>
      <xdr:colOff>177800</xdr:colOff>
      <xdr:row>57</xdr:row>
      <xdr:rowOff>59082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8238"/>
          <a:ext cx="889000" cy="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59082</xdr:rowOff>
    </xdr:from>
    <xdr:to>
      <xdr:col>15</xdr:col>
      <xdr:colOff>50800</xdr:colOff>
      <xdr:row>57</xdr:row>
      <xdr:rowOff>101364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31732"/>
          <a:ext cx="889000" cy="4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84503</xdr:rowOff>
    </xdr:from>
    <xdr:to>
      <xdr:col>10</xdr:col>
      <xdr:colOff>114300</xdr:colOff>
      <xdr:row>57</xdr:row>
      <xdr:rowOff>101364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57153"/>
          <a:ext cx="889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138328</xdr:rowOff>
    </xdr:from>
    <xdr:to>
      <xdr:col>24</xdr:col>
      <xdr:colOff>114300</xdr:colOff>
      <xdr:row>57</xdr:row>
      <xdr:rowOff>68478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146238</xdr:rowOff>
    </xdr:from>
    <xdr:to>
      <xdr:col>20</xdr:col>
      <xdr:colOff>38100</xdr:colOff>
      <xdr:row>57</xdr:row>
      <xdr:rowOff>76388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67515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8282</xdr:rowOff>
    </xdr:from>
    <xdr:to>
      <xdr:col>15</xdr:col>
      <xdr:colOff>101600</xdr:colOff>
      <xdr:row>57</xdr:row>
      <xdr:rowOff>109882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101009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50564</xdr:rowOff>
    </xdr:from>
    <xdr:to>
      <xdr:col>10</xdr:col>
      <xdr:colOff>165100</xdr:colOff>
      <xdr:row>57</xdr:row>
      <xdr:rowOff>152164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143291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1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33703</xdr:rowOff>
    </xdr:from>
    <xdr:to>
      <xdr:col>6</xdr:col>
      <xdr:colOff>38100</xdr:colOff>
      <xdr:row>57</xdr:row>
      <xdr:rowOff>135303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126430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1260</xdr:rowOff>
    </xdr:from>
    <xdr:to>
      <xdr:col>24</xdr:col>
      <xdr:colOff>63500</xdr:colOff>
      <xdr:row>78</xdr:row>
      <xdr:rowOff>9855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74360"/>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130831</xdr:rowOff>
    </xdr:from>
    <xdr:to>
      <xdr:col>19</xdr:col>
      <xdr:colOff>177800</xdr:colOff>
      <xdr:row>78</xdr:row>
      <xdr:rowOff>1260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32481"/>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100884</xdr:rowOff>
    </xdr:from>
    <xdr:to>
      <xdr:col>15</xdr:col>
      <xdr:colOff>50800</xdr:colOff>
      <xdr:row>77</xdr:row>
      <xdr:rowOff>130831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0253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100884</xdr:rowOff>
    </xdr:from>
    <xdr:to>
      <xdr:col>10</xdr:col>
      <xdr:colOff>114300</xdr:colOff>
      <xdr:row>77</xdr:row>
      <xdr:rowOff>133162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02534"/>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130505</xdr:rowOff>
    </xdr:from>
    <xdr:to>
      <xdr:col>24</xdr:col>
      <xdr:colOff>114300</xdr:colOff>
      <xdr:row>78</xdr:row>
      <xdr:rowOff>60655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45432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4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121910</xdr:rowOff>
    </xdr:from>
    <xdr:to>
      <xdr:col>20</xdr:col>
      <xdr:colOff>38100</xdr:colOff>
      <xdr:row>78</xdr:row>
      <xdr:rowOff>52060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43187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80031</xdr:rowOff>
    </xdr:from>
    <xdr:to>
      <xdr:col>15</xdr:col>
      <xdr:colOff>101600</xdr:colOff>
      <xdr:row>78</xdr:row>
      <xdr:rowOff>10181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7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50084</xdr:rowOff>
    </xdr:from>
    <xdr:to>
      <xdr:col>10</xdr:col>
      <xdr:colOff>165100</xdr:colOff>
      <xdr:row>77</xdr:row>
      <xdr:rowOff>151684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168211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02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82362</xdr:rowOff>
    </xdr:from>
    <xdr:to>
      <xdr:col>6</xdr:col>
      <xdr:colOff>38100</xdr:colOff>
      <xdr:row>78</xdr:row>
      <xdr:rowOff>12512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29039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5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149747</xdr:rowOff>
    </xdr:from>
    <xdr:to>
      <xdr:col>24</xdr:col>
      <xdr:colOff>63500</xdr:colOff>
      <xdr:row>97</xdr:row>
      <xdr:rowOff>31834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8947"/>
          <a:ext cx="838200" cy="5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102339</xdr:rowOff>
    </xdr:from>
    <xdr:to>
      <xdr:col>19</xdr:col>
      <xdr:colOff>177800</xdr:colOff>
      <xdr:row>97</xdr:row>
      <xdr:rowOff>31834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61539"/>
          <a:ext cx="889000" cy="10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102339</xdr:rowOff>
    </xdr:from>
    <xdr:to>
      <xdr:col>15</xdr:col>
      <xdr:colOff>50800</xdr:colOff>
      <xdr:row>98</xdr:row>
      <xdr:rowOff>2682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61539"/>
          <a:ext cx="889000" cy="2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2682</xdr:rowOff>
    </xdr:from>
    <xdr:to>
      <xdr:col>10</xdr:col>
      <xdr:colOff>114300</xdr:colOff>
      <xdr:row>98</xdr:row>
      <xdr:rowOff>39943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04782"/>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98947</xdr:rowOff>
    </xdr:from>
    <xdr:to>
      <xdr:col>24</xdr:col>
      <xdr:colOff>114300</xdr:colOff>
      <xdr:row>97</xdr:row>
      <xdr:rowOff>29097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77374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152484</xdr:rowOff>
    </xdr:from>
    <xdr:to>
      <xdr:col>20</xdr:col>
      <xdr:colOff>38100</xdr:colOff>
      <xdr:row>97</xdr:row>
      <xdr:rowOff>82634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73761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51539</xdr:rowOff>
    </xdr:from>
    <xdr:to>
      <xdr:col>15</xdr:col>
      <xdr:colOff>101600</xdr:colOff>
      <xdr:row>96</xdr:row>
      <xdr:rowOff>153139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144266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123332</xdr:rowOff>
    </xdr:from>
    <xdr:to>
      <xdr:col>10</xdr:col>
      <xdr:colOff>165100</xdr:colOff>
      <xdr:row>98</xdr:row>
      <xdr:rowOff>53482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44609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160593</xdr:rowOff>
    </xdr:from>
    <xdr:to>
      <xdr:col>6</xdr:col>
      <xdr:colOff>38100</xdr:colOff>
      <xdr:row>98</xdr:row>
      <xdr:rowOff>90743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81870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123132</xdr:rowOff>
    </xdr:from>
    <xdr:to>
      <xdr:col>55</xdr:col>
      <xdr:colOff>0</xdr:colOff>
      <xdr:row>38</xdr:row>
      <xdr:rowOff>143086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638232"/>
          <a:ext cx="8382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143086</xdr:rowOff>
    </xdr:from>
    <xdr:to>
      <xdr:col>50</xdr:col>
      <xdr:colOff>114300</xdr:colOff>
      <xdr:row>39</xdr:row>
      <xdr:rowOff>1974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658186"/>
          <a:ext cx="88900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32976</xdr:rowOff>
    </xdr:from>
    <xdr:to>
      <xdr:col>45</xdr:col>
      <xdr:colOff>177800</xdr:colOff>
      <xdr:row>39</xdr:row>
      <xdr:rowOff>1974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19376"/>
          <a:ext cx="889000" cy="11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32976</xdr:rowOff>
    </xdr:from>
    <xdr:to>
      <xdr:col>41</xdr:col>
      <xdr:colOff>50800</xdr:colOff>
      <xdr:row>38</xdr:row>
      <xdr:rowOff>158162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19376"/>
          <a:ext cx="889000" cy="11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72332</xdr:rowOff>
    </xdr:from>
    <xdr:to>
      <xdr:col>55</xdr:col>
      <xdr:colOff>50800</xdr:colOff>
      <xdr:row>39</xdr:row>
      <xdr:rowOff>2482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158709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5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92286</xdr:rowOff>
    </xdr:from>
    <xdr:to>
      <xdr:col>50</xdr:col>
      <xdr:colOff>165100</xdr:colOff>
      <xdr:row>39</xdr:row>
      <xdr:rowOff>22436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6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13563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7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122624</xdr:rowOff>
    </xdr:from>
    <xdr:to>
      <xdr:col>46</xdr:col>
      <xdr:colOff>38100</xdr:colOff>
      <xdr:row>39</xdr:row>
      <xdr:rowOff>52774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6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43901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7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153626</xdr:rowOff>
    </xdr:from>
    <xdr:to>
      <xdr:col>41</xdr:col>
      <xdr:colOff>101600</xdr:colOff>
      <xdr:row>32</xdr:row>
      <xdr:rowOff>83776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74903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6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107362</xdr:rowOff>
    </xdr:from>
    <xdr:to>
      <xdr:col>36</xdr:col>
      <xdr:colOff>165100</xdr:colOff>
      <xdr:row>39</xdr:row>
      <xdr:rowOff>37512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28639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1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475</xdr:rowOff>
    </xdr:from>
    <xdr:to>
      <xdr:col>55</xdr:col>
      <xdr:colOff>0</xdr:colOff>
      <xdr:row>58</xdr:row>
      <xdr:rowOff>85765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44575"/>
          <a:ext cx="838200" cy="8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475</xdr:rowOff>
    </xdr:from>
    <xdr:to>
      <xdr:col>50</xdr:col>
      <xdr:colOff>114300</xdr:colOff>
      <xdr:row>58</xdr:row>
      <xdr:rowOff>117976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44575"/>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117976</xdr:rowOff>
    </xdr:from>
    <xdr:to>
      <xdr:col>45</xdr:col>
      <xdr:colOff>177800</xdr:colOff>
      <xdr:row>58</xdr:row>
      <xdr:rowOff>132751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62076"/>
          <a:ext cx="889000" cy="1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132751</xdr:rowOff>
    </xdr:from>
    <xdr:to>
      <xdr:col>41</xdr:col>
      <xdr:colOff>50800</xdr:colOff>
      <xdr:row>58</xdr:row>
      <xdr:rowOff>162057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76851"/>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34965</xdr:rowOff>
    </xdr:from>
    <xdr:to>
      <xdr:col>55</xdr:col>
      <xdr:colOff>50800</xdr:colOff>
      <xdr:row>58</xdr:row>
      <xdr:rowOff>136565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121342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121125</xdr:rowOff>
    </xdr:from>
    <xdr:to>
      <xdr:col>50</xdr:col>
      <xdr:colOff>165100</xdr:colOff>
      <xdr:row>58</xdr:row>
      <xdr:rowOff>51275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42402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67176</xdr:rowOff>
    </xdr:from>
    <xdr:to>
      <xdr:col>46</xdr:col>
      <xdr:colOff>38100</xdr:colOff>
      <xdr:row>58</xdr:row>
      <xdr:rowOff>168776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159903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81951</xdr:rowOff>
    </xdr:from>
    <xdr:to>
      <xdr:col>41</xdr:col>
      <xdr:colOff>101600</xdr:colOff>
      <xdr:row>59</xdr:row>
      <xdr:rowOff>12101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111257</xdr:rowOff>
    </xdr:from>
    <xdr:to>
      <xdr:col>36</xdr:col>
      <xdr:colOff>165100</xdr:colOff>
      <xdr:row>59</xdr:row>
      <xdr:rowOff>41407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5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32534</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37428" y="101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146520</xdr:rowOff>
    </xdr:from>
    <xdr:to>
      <xdr:col>55</xdr:col>
      <xdr:colOff>0</xdr:colOff>
      <xdr:row>78</xdr:row>
      <xdr:rowOff>160065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48170"/>
          <a:ext cx="838200" cy="18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146520</xdr:rowOff>
    </xdr:from>
    <xdr:to>
      <xdr:col>50</xdr:col>
      <xdr:colOff>114300</xdr:colOff>
      <xdr:row>78</xdr:row>
      <xdr:rowOff>153682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48170"/>
          <a:ext cx="889000" cy="1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153682</xdr:rowOff>
    </xdr:from>
    <xdr:to>
      <xdr:col>45</xdr:col>
      <xdr:colOff>177800</xdr:colOff>
      <xdr:row>79</xdr:row>
      <xdr:rowOff>9761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26782"/>
          <a:ext cx="8890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9761</xdr:rowOff>
    </xdr:from>
    <xdr:to>
      <xdr:col>41</xdr:col>
      <xdr:colOff>50800</xdr:colOff>
      <xdr:row>79</xdr:row>
      <xdr:rowOff>43211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54311"/>
          <a:ext cx="889000" cy="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109265</xdr:rowOff>
    </xdr:from>
    <xdr:to>
      <xdr:col>55</xdr:col>
      <xdr:colOff>50800</xdr:colOff>
      <xdr:row>79</xdr:row>
      <xdr:rowOff>39415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24192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9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95720</xdr:rowOff>
    </xdr:from>
    <xdr:to>
      <xdr:col>50</xdr:col>
      <xdr:colOff>165100</xdr:colOff>
      <xdr:row>78</xdr:row>
      <xdr:rowOff>25870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42397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7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102882</xdr:rowOff>
    </xdr:from>
    <xdr:to>
      <xdr:col>46</xdr:col>
      <xdr:colOff>38100</xdr:colOff>
      <xdr:row>79</xdr:row>
      <xdr:rowOff>33032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24159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6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130411</xdr:rowOff>
    </xdr:from>
    <xdr:to>
      <xdr:col>41</xdr:col>
      <xdr:colOff>101600</xdr:colOff>
      <xdr:row>79</xdr:row>
      <xdr:rowOff>60561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51688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163861</xdr:rowOff>
    </xdr:from>
    <xdr:to>
      <xdr:col>36</xdr:col>
      <xdr:colOff>165100</xdr:colOff>
      <xdr:row>79</xdr:row>
      <xdr:rowOff>94011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85138</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15333" y="1362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132657</xdr:rowOff>
    </xdr:from>
    <xdr:to>
      <xdr:col>55</xdr:col>
      <xdr:colOff>0</xdr:colOff>
      <xdr:row>98</xdr:row>
      <xdr:rowOff>138404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934757"/>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138404</xdr:rowOff>
    </xdr:from>
    <xdr:to>
      <xdr:col>50</xdr:col>
      <xdr:colOff>114300</xdr:colOff>
      <xdr:row>99</xdr:row>
      <xdr:rowOff>40760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40504"/>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40760</xdr:rowOff>
    </xdr:from>
    <xdr:to>
      <xdr:col>45</xdr:col>
      <xdr:colOff>177800</xdr:colOff>
      <xdr:row>99</xdr:row>
      <xdr:rowOff>70434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7014310"/>
          <a:ext cx="8890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40672</xdr:rowOff>
    </xdr:from>
    <xdr:to>
      <xdr:col>41</xdr:col>
      <xdr:colOff>50800</xdr:colOff>
      <xdr:row>99</xdr:row>
      <xdr:rowOff>70434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7014222"/>
          <a:ext cx="889000" cy="2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81857</xdr:rowOff>
    </xdr:from>
    <xdr:to>
      <xdr:col>55</xdr:col>
      <xdr:colOff>50800</xdr:colOff>
      <xdr:row>99</xdr:row>
      <xdr:rowOff>12007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168234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87604</xdr:rowOff>
    </xdr:from>
    <xdr:to>
      <xdr:col>50</xdr:col>
      <xdr:colOff>165100</xdr:colOff>
      <xdr:row>99</xdr:row>
      <xdr:rowOff>17754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8881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8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161410</xdr:rowOff>
    </xdr:from>
    <xdr:to>
      <xdr:col>46</xdr:col>
      <xdr:colOff>38100</xdr:colOff>
      <xdr:row>99</xdr:row>
      <xdr:rowOff>91560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82687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19634</xdr:rowOff>
    </xdr:from>
    <xdr:to>
      <xdr:col>41</xdr:col>
      <xdr:colOff>101600</xdr:colOff>
      <xdr:row>99</xdr:row>
      <xdr:rowOff>121234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99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112361</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708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161322</xdr:rowOff>
    </xdr:from>
    <xdr:to>
      <xdr:col>36</xdr:col>
      <xdr:colOff>165100</xdr:colOff>
      <xdr:row>99</xdr:row>
      <xdr:rowOff>91472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96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82599</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70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92086</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863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91988</xdr:rowOff>
    </xdr:from>
    <xdr:to>
      <xdr:col>76</xdr:col>
      <xdr:colOff>114300</xdr:colOff>
      <xdr:row>39</xdr:row>
      <xdr:rowOff>92086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7853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70663</xdr:rowOff>
    </xdr:from>
    <xdr:to>
      <xdr:col>71</xdr:col>
      <xdr:colOff>177800</xdr:colOff>
      <xdr:row>39</xdr:row>
      <xdr:rowOff>91988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57213"/>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41286</xdr:rowOff>
    </xdr:from>
    <xdr:to>
      <xdr:col>76</xdr:col>
      <xdr:colOff>165100</xdr:colOff>
      <xdr:row>39</xdr:row>
      <xdr:rowOff>142886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134013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41188</xdr:rowOff>
    </xdr:from>
    <xdr:to>
      <xdr:col>72</xdr:col>
      <xdr:colOff>38100</xdr:colOff>
      <xdr:row>39</xdr:row>
      <xdr:rowOff>142788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133915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19863</xdr:rowOff>
    </xdr:from>
    <xdr:to>
      <xdr:col>67</xdr:col>
      <xdr:colOff>101600</xdr:colOff>
      <xdr:row>39</xdr:row>
      <xdr:rowOff>121463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112590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99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662</xdr:rowOff>
    </xdr:from>
    <xdr:to>
      <xdr:col>85</xdr:col>
      <xdr:colOff>127000</xdr:colOff>
      <xdr:row>78</xdr:row>
      <xdr:rowOff>8516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373762"/>
          <a:ext cx="8382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662</xdr:rowOff>
    </xdr:from>
    <xdr:to>
      <xdr:col>81</xdr:col>
      <xdr:colOff>50800</xdr:colOff>
      <xdr:row>78</xdr:row>
      <xdr:rowOff>10508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37376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482</xdr:rowOff>
    </xdr:from>
    <xdr:to>
      <xdr:col>76</xdr:col>
      <xdr:colOff>114300</xdr:colOff>
      <xdr:row>78</xdr:row>
      <xdr:rowOff>10508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373582"/>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482</xdr:rowOff>
    </xdr:from>
    <xdr:to>
      <xdr:col>71</xdr:col>
      <xdr:colOff>177800</xdr:colOff>
      <xdr:row>78</xdr:row>
      <xdr:rowOff>9006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373582"/>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129166</xdr:rowOff>
    </xdr:from>
    <xdr:to>
      <xdr:col>85</xdr:col>
      <xdr:colOff>177800</xdr:colOff>
      <xdr:row>78</xdr:row>
      <xdr:rowOff>59316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3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107593</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3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121312</xdr:rowOff>
    </xdr:from>
    <xdr:to>
      <xdr:col>81</xdr:col>
      <xdr:colOff>101600</xdr:colOff>
      <xdr:row>78</xdr:row>
      <xdr:rowOff>51462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3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42589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4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131158</xdr:rowOff>
    </xdr:from>
    <xdr:to>
      <xdr:col>76</xdr:col>
      <xdr:colOff>165100</xdr:colOff>
      <xdr:row>78</xdr:row>
      <xdr:rowOff>61308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3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52435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121132</xdr:rowOff>
    </xdr:from>
    <xdr:to>
      <xdr:col>72</xdr:col>
      <xdr:colOff>38100</xdr:colOff>
      <xdr:row>78</xdr:row>
      <xdr:rowOff>51282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42409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4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129656</xdr:rowOff>
    </xdr:from>
    <xdr:to>
      <xdr:col>67</xdr:col>
      <xdr:colOff>101600</xdr:colOff>
      <xdr:row>78</xdr:row>
      <xdr:rowOff>59806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3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50933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4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145227</xdr:rowOff>
    </xdr:from>
    <xdr:to>
      <xdr:col>85</xdr:col>
      <xdr:colOff>127000</xdr:colOff>
      <xdr:row>98</xdr:row>
      <xdr:rowOff>27225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75877"/>
          <a:ext cx="8382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145227</xdr:rowOff>
    </xdr:from>
    <xdr:to>
      <xdr:col>81</xdr:col>
      <xdr:colOff>50800</xdr:colOff>
      <xdr:row>97</xdr:row>
      <xdr:rowOff>146128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75877"/>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146128</xdr:rowOff>
    </xdr:from>
    <xdr:to>
      <xdr:col>76</xdr:col>
      <xdr:colOff>114300</xdr:colOff>
      <xdr:row>98</xdr:row>
      <xdr:rowOff>53408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76778"/>
          <a:ext cx="8890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53408</xdr:rowOff>
    </xdr:from>
    <xdr:to>
      <xdr:col>71</xdr:col>
      <xdr:colOff>177800</xdr:colOff>
      <xdr:row>98</xdr:row>
      <xdr:rowOff>84040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5550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147875</xdr:rowOff>
    </xdr:from>
    <xdr:to>
      <xdr:col>85</xdr:col>
      <xdr:colOff>177800</xdr:colOff>
      <xdr:row>98</xdr:row>
      <xdr:rowOff>78025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107252</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56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94427</xdr:rowOff>
    </xdr:from>
    <xdr:to>
      <xdr:col>81</xdr:col>
      <xdr:colOff>101600</xdr:colOff>
      <xdr:row>98</xdr:row>
      <xdr:rowOff>24577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41104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50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95328</xdr:rowOff>
    </xdr:from>
    <xdr:to>
      <xdr:col>76</xdr:col>
      <xdr:colOff>165100</xdr:colOff>
      <xdr:row>98</xdr:row>
      <xdr:rowOff>25478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42005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5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2608</xdr:rowOff>
    </xdr:from>
    <xdr:to>
      <xdr:col>72</xdr:col>
      <xdr:colOff>38100</xdr:colOff>
      <xdr:row>98</xdr:row>
      <xdr:rowOff>104208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120735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33240</xdr:rowOff>
    </xdr:from>
    <xdr:to>
      <xdr:col>67</xdr:col>
      <xdr:colOff>101600</xdr:colOff>
      <xdr:row>98</xdr:row>
      <xdr:rowOff>134840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125967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30886</xdr:rowOff>
    </xdr:from>
    <xdr:to>
      <xdr:col>116</xdr:col>
      <xdr:colOff>63500</xdr:colOff>
      <xdr:row>37</xdr:row>
      <xdr:rowOff>84470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74536"/>
          <a:ext cx="838200" cy="5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148753</xdr:rowOff>
    </xdr:from>
    <xdr:to>
      <xdr:col>111</xdr:col>
      <xdr:colOff>177800</xdr:colOff>
      <xdr:row>37</xdr:row>
      <xdr:rowOff>30886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320953"/>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4826</xdr:rowOff>
    </xdr:from>
    <xdr:to>
      <xdr:col>107</xdr:col>
      <xdr:colOff>50800</xdr:colOff>
      <xdr:row>36</xdr:row>
      <xdr:rowOff>148753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177026"/>
          <a:ext cx="889000" cy="1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100655</xdr:rowOff>
    </xdr:from>
    <xdr:to>
      <xdr:col>102</xdr:col>
      <xdr:colOff>114300</xdr:colOff>
      <xdr:row>36</xdr:row>
      <xdr:rowOff>4826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101405"/>
          <a:ext cx="889000" cy="7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33670</xdr:rowOff>
    </xdr:from>
    <xdr:to>
      <xdr:col>116</xdr:col>
      <xdr:colOff>114300</xdr:colOff>
      <xdr:row>37</xdr:row>
      <xdr:rowOff>135270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3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56547</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22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151536</xdr:rowOff>
    </xdr:from>
    <xdr:to>
      <xdr:col>112</xdr:col>
      <xdr:colOff>38100</xdr:colOff>
      <xdr:row>37</xdr:row>
      <xdr:rowOff>81686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98213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0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97953</xdr:rowOff>
    </xdr:from>
    <xdr:to>
      <xdr:col>107</xdr:col>
      <xdr:colOff>101600</xdr:colOff>
      <xdr:row>37</xdr:row>
      <xdr:rowOff>28103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2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44630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04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125476</xdr:rowOff>
    </xdr:from>
    <xdr:to>
      <xdr:col>102</xdr:col>
      <xdr:colOff>165100</xdr:colOff>
      <xdr:row>36</xdr:row>
      <xdr:rowOff>55626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72153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49855</xdr:rowOff>
    </xdr:from>
    <xdr:to>
      <xdr:col>98</xdr:col>
      <xdr:colOff>38100</xdr:colOff>
      <xdr:row>35</xdr:row>
      <xdr:rowOff>151455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167982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8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128361</xdr:rowOff>
    </xdr:from>
    <xdr:to>
      <xdr:col>116</xdr:col>
      <xdr:colOff>63500</xdr:colOff>
      <xdr:row>58</xdr:row>
      <xdr:rowOff>128453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72461"/>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128453</xdr:rowOff>
    </xdr:from>
    <xdr:to>
      <xdr:col>111</xdr:col>
      <xdr:colOff>177800</xdr:colOff>
      <xdr:row>58</xdr:row>
      <xdr:rowOff>128544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7255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128544</xdr:rowOff>
    </xdr:from>
    <xdr:to>
      <xdr:col>107</xdr:col>
      <xdr:colOff>50800</xdr:colOff>
      <xdr:row>58</xdr:row>
      <xdr:rowOff>128544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7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125801</xdr:rowOff>
    </xdr:from>
    <xdr:to>
      <xdr:col>102</xdr:col>
      <xdr:colOff>114300</xdr:colOff>
      <xdr:row>58</xdr:row>
      <xdr:rowOff>128544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6990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77561</xdr:rowOff>
    </xdr:from>
    <xdr:to>
      <xdr:col>116</xdr:col>
      <xdr:colOff>114300</xdr:colOff>
      <xdr:row>59</xdr:row>
      <xdr:rowOff>7711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163938</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3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77653</xdr:rowOff>
    </xdr:from>
    <xdr:to>
      <xdr:col>112</xdr:col>
      <xdr:colOff>38100</xdr:colOff>
      <xdr:row>59</xdr:row>
      <xdr:rowOff>7803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170380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77744</xdr:rowOff>
    </xdr:from>
    <xdr:to>
      <xdr:col>107</xdr:col>
      <xdr:colOff>101600</xdr:colOff>
      <xdr:row>59</xdr:row>
      <xdr:rowOff>7894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170471</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1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77744</xdr:rowOff>
    </xdr:from>
    <xdr:to>
      <xdr:col>102</xdr:col>
      <xdr:colOff>165100</xdr:colOff>
      <xdr:row>59</xdr:row>
      <xdr:rowOff>7894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170471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1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75001</xdr:rowOff>
    </xdr:from>
    <xdr:to>
      <xdr:col>98</xdr:col>
      <xdr:colOff>38100</xdr:colOff>
      <xdr:row>59</xdr:row>
      <xdr:rowOff>5151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167728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1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464</xdr:rowOff>
    </xdr:from>
    <xdr:to>
      <xdr:col>116</xdr:col>
      <xdr:colOff>63500</xdr:colOff>
      <xdr:row>77</xdr:row>
      <xdr:rowOff>59956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02114"/>
          <a:ext cx="8382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59956</xdr:rowOff>
    </xdr:from>
    <xdr:to>
      <xdr:col>111</xdr:col>
      <xdr:colOff>177800</xdr:colOff>
      <xdr:row>77</xdr:row>
      <xdr:rowOff>105029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61606"/>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99219</xdr:rowOff>
    </xdr:from>
    <xdr:to>
      <xdr:col>107</xdr:col>
      <xdr:colOff>50800</xdr:colOff>
      <xdr:row>77</xdr:row>
      <xdr:rowOff>105029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00869"/>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99219</xdr:rowOff>
    </xdr:from>
    <xdr:to>
      <xdr:col>102</xdr:col>
      <xdr:colOff>114300</xdr:colOff>
      <xdr:row>77</xdr:row>
      <xdr:rowOff>131642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0086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121114</xdr:rowOff>
    </xdr:from>
    <xdr:to>
      <xdr:col>116</xdr:col>
      <xdr:colOff>114300</xdr:colOff>
      <xdr:row>77</xdr:row>
      <xdr:rowOff>51264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143991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9156</xdr:rowOff>
    </xdr:from>
    <xdr:to>
      <xdr:col>112</xdr:col>
      <xdr:colOff>38100</xdr:colOff>
      <xdr:row>77</xdr:row>
      <xdr:rowOff>110756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101883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54229</xdr:rowOff>
    </xdr:from>
    <xdr:to>
      <xdr:col>107</xdr:col>
      <xdr:colOff>101600</xdr:colOff>
      <xdr:row>77</xdr:row>
      <xdr:rowOff>155829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146956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48419</xdr:rowOff>
    </xdr:from>
    <xdr:to>
      <xdr:col>102</xdr:col>
      <xdr:colOff>165100</xdr:colOff>
      <xdr:row>77</xdr:row>
      <xdr:rowOff>150019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141146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80842</xdr:rowOff>
    </xdr:from>
    <xdr:to>
      <xdr:col>98</xdr:col>
      <xdr:colOff>38100</xdr:colOff>
      <xdr:row>78</xdr:row>
      <xdr:rowOff>10992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2119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374,594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11,918</a:t>
          </a:r>
          <a:r>
            <a:rPr kumimoji="1" lang="ja-JP" altLang="en-US" sz="1300">
              <a:latin typeface="ＭＳ Ｐゴシック" panose="020B0600070205080204" pitchFamily="50" charset="-128"/>
              <a:ea typeface="ＭＳ Ｐゴシック" panose="020B0600070205080204" pitchFamily="50" charset="-128"/>
            </a:rPr>
            <a:t>円となった。クリーンセンター再整備工事費の減などによる普通建設事業費の減少（前年度比△</a:t>
          </a:r>
          <a:r>
            <a:rPr kumimoji="1" lang="en-US" altLang="ja-JP" sz="1300">
              <a:latin typeface="ＭＳ Ｐゴシック" panose="020B0600070205080204" pitchFamily="50" charset="-128"/>
              <a:ea typeface="ＭＳ Ｐゴシック" panose="020B0600070205080204" pitchFamily="50" charset="-128"/>
            </a:rPr>
            <a:t>11,193</a:t>
          </a:r>
          <a:r>
            <a:rPr kumimoji="1" lang="ja-JP" altLang="en-US" sz="1300">
              <a:latin typeface="ＭＳ Ｐゴシック" panose="020B0600070205080204" pitchFamily="50" charset="-128"/>
              <a:ea typeface="ＭＳ Ｐゴシック" panose="020B0600070205080204" pitchFamily="50" charset="-128"/>
            </a:rPr>
            <a:t>円）が主な要因である。</a:t>
          </a:r>
        </a:p>
        <a:p>
          <a:r>
            <a:rPr kumimoji="1" lang="ja-JP" altLang="en-US" sz="1300">
              <a:latin typeface="ＭＳ Ｐゴシック" panose="020B0600070205080204" pitchFamily="50" charset="-128"/>
              <a:ea typeface="ＭＳ Ｐゴシック" panose="020B0600070205080204" pitchFamily="50" charset="-128"/>
            </a:rPr>
            <a:t>・構成割合は高い順に人件費、扶助費、物件費となっており前年度から変わりなかった。</a:t>
          </a:r>
        </a:p>
        <a:p>
          <a:r>
            <a:rPr kumimoji="1" lang="ja-JP" altLang="en-US" sz="1300">
              <a:latin typeface="ＭＳ Ｐゴシック" panose="020B0600070205080204" pitchFamily="50" charset="-128"/>
              <a:ea typeface="ＭＳ Ｐゴシック" panose="020B0600070205080204" pitchFamily="50" charset="-128"/>
            </a:rPr>
            <a:t>・人件費は類似団体内平均より高い状況が続いており、職員給与水準が国基準より高いことやごみ収集業務、学校給食業務及び消防業務を直営・単独で実施していることが主な要因である。今後、業務の委託化や広域連携などによる効率的な行政運営に努めていく必要がある。</a:t>
          </a:r>
        </a:p>
        <a:p>
          <a:r>
            <a:rPr kumimoji="1" lang="ja-JP" altLang="en-US" sz="1300">
              <a:latin typeface="ＭＳ Ｐゴシック" panose="020B0600070205080204" pitchFamily="50" charset="-128"/>
              <a:ea typeface="ＭＳ Ｐゴシック" panose="020B0600070205080204" pitchFamily="50" charset="-128"/>
            </a:rPr>
            <a:t>・扶助費は価格高騰緊急支援給付金の増の影響が大きく、前年度比＋</a:t>
          </a:r>
          <a:r>
            <a:rPr kumimoji="1" lang="en-US" altLang="ja-JP" sz="1300">
              <a:latin typeface="ＭＳ Ｐゴシック" panose="020B0600070205080204" pitchFamily="50" charset="-128"/>
              <a:ea typeface="ＭＳ Ｐゴシック" panose="020B0600070205080204" pitchFamily="50" charset="-128"/>
            </a:rPr>
            <a:t>4,918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・物件費は中学校給食の開始や物価高騰の影響などにより、前年度比＋</a:t>
          </a:r>
          <a:r>
            <a:rPr kumimoji="1" lang="en-US" altLang="ja-JP" sz="1300">
              <a:latin typeface="ＭＳ Ｐゴシック" panose="020B0600070205080204" pitchFamily="50" charset="-128"/>
              <a:ea typeface="ＭＳ Ｐゴシック" panose="020B0600070205080204" pitchFamily="50" charset="-128"/>
            </a:rPr>
            <a:t>1,730</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32,272
31,980
17.04
13,190,219
12,088,908
1,022,182
7,659,242
5,601,774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165608</xdr:rowOff>
    </xdr:from>
    <xdr:to>
      <xdr:col>24</xdr:col>
      <xdr:colOff>63500</xdr:colOff>
      <xdr:row>31</xdr:row>
      <xdr:rowOff>163322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0910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165608</xdr:rowOff>
    </xdr:from>
    <xdr:to>
      <xdr:col>19</xdr:col>
      <xdr:colOff>177800</xdr:colOff>
      <xdr:row>32</xdr:row>
      <xdr:rowOff>90170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09108"/>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73787</xdr:rowOff>
    </xdr:from>
    <xdr:to>
      <xdr:col>15</xdr:col>
      <xdr:colOff>50800</xdr:colOff>
      <xdr:row>32</xdr:row>
      <xdr:rowOff>90170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60187"/>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67310</xdr:rowOff>
    </xdr:from>
    <xdr:to>
      <xdr:col>10</xdr:col>
      <xdr:colOff>114300</xdr:colOff>
      <xdr:row>32</xdr:row>
      <xdr:rowOff>73787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5371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112522</xdr:rowOff>
    </xdr:from>
    <xdr:to>
      <xdr:col>24</xdr:col>
      <xdr:colOff>114300</xdr:colOff>
      <xdr:row>32</xdr:row>
      <xdr:rowOff>42672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135399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114808</xdr:rowOff>
    </xdr:from>
    <xdr:to>
      <xdr:col>20</xdr:col>
      <xdr:colOff>38100</xdr:colOff>
      <xdr:row>31</xdr:row>
      <xdr:rowOff>44958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61485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39370</xdr:rowOff>
    </xdr:from>
    <xdr:to>
      <xdr:col>15</xdr:col>
      <xdr:colOff>101600</xdr:colOff>
      <xdr:row>32</xdr:row>
      <xdr:rowOff>140970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157497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22987</xdr:rowOff>
    </xdr:from>
    <xdr:to>
      <xdr:col>10</xdr:col>
      <xdr:colOff>165100</xdr:colOff>
      <xdr:row>32</xdr:row>
      <xdr:rowOff>124587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141114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xdr:rowOff>
    </xdr:from>
    <xdr:to>
      <xdr:col>6</xdr:col>
      <xdr:colOff>38100</xdr:colOff>
      <xdr:row>32</xdr:row>
      <xdr:rowOff>118110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134637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86309</xdr:rowOff>
    </xdr:from>
    <xdr:to>
      <xdr:col>24</xdr:col>
      <xdr:colOff>63500</xdr:colOff>
      <xdr:row>58</xdr:row>
      <xdr:rowOff>91074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0409"/>
          <a:ext cx="838200" cy="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86309</xdr:rowOff>
    </xdr:from>
    <xdr:to>
      <xdr:col>19</xdr:col>
      <xdr:colOff>177800</xdr:colOff>
      <xdr:row>58</xdr:row>
      <xdr:rowOff>103813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0409"/>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102510</xdr:rowOff>
    </xdr:from>
    <xdr:to>
      <xdr:col>15</xdr:col>
      <xdr:colOff>50800</xdr:colOff>
      <xdr:row>58</xdr:row>
      <xdr:rowOff>103813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03710"/>
          <a:ext cx="889000" cy="34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102510</xdr:rowOff>
    </xdr:from>
    <xdr:to>
      <xdr:col>10</xdr:col>
      <xdr:colOff>114300</xdr:colOff>
      <xdr:row>58</xdr:row>
      <xdr:rowOff>106102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03710"/>
          <a:ext cx="889000" cy="3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40274</xdr:rowOff>
    </xdr:from>
    <xdr:to>
      <xdr:col>24</xdr:col>
      <xdr:colOff>114300</xdr:colOff>
      <xdr:row>58</xdr:row>
      <xdr:rowOff>141874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35509</xdr:rowOff>
    </xdr:from>
    <xdr:to>
      <xdr:col>20</xdr:col>
      <xdr:colOff>38100</xdr:colOff>
      <xdr:row>58</xdr:row>
      <xdr:rowOff>137109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128236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7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53013</xdr:rowOff>
    </xdr:from>
    <xdr:to>
      <xdr:col>15</xdr:col>
      <xdr:colOff>101600</xdr:colOff>
      <xdr:row>58</xdr:row>
      <xdr:rowOff>154613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145740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51710</xdr:rowOff>
    </xdr:from>
    <xdr:to>
      <xdr:col>10</xdr:col>
      <xdr:colOff>165100</xdr:colOff>
      <xdr:row>56</xdr:row>
      <xdr:rowOff>153310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144437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55302</xdr:rowOff>
    </xdr:from>
    <xdr:to>
      <xdr:col>6</xdr:col>
      <xdr:colOff>38100</xdr:colOff>
      <xdr:row>58</xdr:row>
      <xdr:rowOff>156902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148029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98628</xdr:rowOff>
    </xdr:from>
    <xdr:to>
      <xdr:col>24</xdr:col>
      <xdr:colOff>63500</xdr:colOff>
      <xdr:row>78</xdr:row>
      <xdr:rowOff>7035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0278"/>
          <a:ext cx="838200" cy="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136903</xdr:rowOff>
    </xdr:from>
    <xdr:to>
      <xdr:col>19</xdr:col>
      <xdr:colOff>177800</xdr:colOff>
      <xdr:row>78</xdr:row>
      <xdr:rowOff>7035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38553"/>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136903</xdr:rowOff>
    </xdr:from>
    <xdr:to>
      <xdr:col>15</xdr:col>
      <xdr:colOff>50800</xdr:colOff>
      <xdr:row>78</xdr:row>
      <xdr:rowOff>109745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38553"/>
          <a:ext cx="8890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109745</xdr:rowOff>
    </xdr:from>
    <xdr:to>
      <xdr:col>10</xdr:col>
      <xdr:colOff>114300</xdr:colOff>
      <xdr:row>79</xdr:row>
      <xdr:rowOff>12843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82845"/>
          <a:ext cx="889000" cy="7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47828</xdr:rowOff>
    </xdr:from>
    <xdr:to>
      <xdr:col>24</xdr:col>
      <xdr:colOff>114300</xdr:colOff>
      <xdr:row>77</xdr:row>
      <xdr:rowOff>149428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26255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127685</xdr:rowOff>
    </xdr:from>
    <xdr:to>
      <xdr:col>20</xdr:col>
      <xdr:colOff>38100</xdr:colOff>
      <xdr:row>78</xdr:row>
      <xdr:rowOff>57835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48962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2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86103</xdr:rowOff>
    </xdr:from>
    <xdr:to>
      <xdr:col>15</xdr:col>
      <xdr:colOff>101600</xdr:colOff>
      <xdr:row>78</xdr:row>
      <xdr:rowOff>16253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58945</xdr:rowOff>
    </xdr:from>
    <xdr:to>
      <xdr:col>10</xdr:col>
      <xdr:colOff>165100</xdr:colOff>
      <xdr:row>78</xdr:row>
      <xdr:rowOff>160545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151672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2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133493</xdr:rowOff>
    </xdr:from>
    <xdr:to>
      <xdr:col>6</xdr:col>
      <xdr:colOff>38100</xdr:colOff>
      <xdr:row>79</xdr:row>
      <xdr:rowOff>63643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54770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5626</xdr:rowOff>
    </xdr:from>
    <xdr:to>
      <xdr:col>24</xdr:col>
      <xdr:colOff>63500</xdr:colOff>
      <xdr:row>97</xdr:row>
      <xdr:rowOff>86730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464826"/>
          <a:ext cx="838200" cy="25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5626</xdr:rowOff>
    </xdr:from>
    <xdr:to>
      <xdr:col>19</xdr:col>
      <xdr:colOff>177800</xdr:colOff>
      <xdr:row>96</xdr:row>
      <xdr:rowOff>162494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64826"/>
          <a:ext cx="889000" cy="15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162494</xdr:rowOff>
    </xdr:from>
    <xdr:to>
      <xdr:col>15</xdr:col>
      <xdr:colOff>50800</xdr:colOff>
      <xdr:row>98</xdr:row>
      <xdr:rowOff>21988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21694"/>
          <a:ext cx="889000" cy="20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1560</xdr:rowOff>
    </xdr:from>
    <xdr:to>
      <xdr:col>10</xdr:col>
      <xdr:colOff>114300</xdr:colOff>
      <xdr:row>98</xdr:row>
      <xdr:rowOff>21988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03660"/>
          <a:ext cx="889000" cy="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35930</xdr:rowOff>
    </xdr:from>
    <xdr:to>
      <xdr:col>24</xdr:col>
      <xdr:colOff>114300</xdr:colOff>
      <xdr:row>97</xdr:row>
      <xdr:rowOff>137530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58807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126276</xdr:rowOff>
    </xdr:from>
    <xdr:to>
      <xdr:col>20</xdr:col>
      <xdr:colOff>38100</xdr:colOff>
      <xdr:row>96</xdr:row>
      <xdr:rowOff>56426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72953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111694</xdr:rowOff>
    </xdr:from>
    <xdr:to>
      <xdr:col>15</xdr:col>
      <xdr:colOff>101600</xdr:colOff>
      <xdr:row>97</xdr:row>
      <xdr:rowOff>41844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142638</xdr:rowOff>
    </xdr:from>
    <xdr:to>
      <xdr:col>10</xdr:col>
      <xdr:colOff>165100</xdr:colOff>
      <xdr:row>98</xdr:row>
      <xdr:rowOff>72788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89315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4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122210</xdr:rowOff>
    </xdr:from>
    <xdr:to>
      <xdr:col>6</xdr:col>
      <xdr:colOff>38100</xdr:colOff>
      <xdr:row>98</xdr:row>
      <xdr:rowOff>52360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68887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2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17208</xdr:rowOff>
    </xdr:from>
    <xdr:to>
      <xdr:col>55</xdr:col>
      <xdr:colOff>0</xdr:colOff>
      <xdr:row>39</xdr:row>
      <xdr:rowOff>17780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0375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16066</xdr:rowOff>
    </xdr:from>
    <xdr:to>
      <xdr:col>50</xdr:col>
      <xdr:colOff>114300</xdr:colOff>
      <xdr:row>39</xdr:row>
      <xdr:rowOff>17208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0261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15494</xdr:rowOff>
    </xdr:from>
    <xdr:to>
      <xdr:col>45</xdr:col>
      <xdr:colOff>177800</xdr:colOff>
      <xdr:row>39</xdr:row>
      <xdr:rowOff>16066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0204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9207</xdr:rowOff>
    </xdr:from>
    <xdr:to>
      <xdr:col>41</xdr:col>
      <xdr:colOff>50800</xdr:colOff>
      <xdr:row>39</xdr:row>
      <xdr:rowOff>15494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9575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138430</xdr:rowOff>
    </xdr:from>
    <xdr:to>
      <xdr:col>55</xdr:col>
      <xdr:colOff>50800</xdr:colOff>
      <xdr:row>39</xdr:row>
      <xdr:rowOff>68580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53357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8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137858</xdr:rowOff>
    </xdr:from>
    <xdr:to>
      <xdr:col>50</xdr:col>
      <xdr:colOff>165100</xdr:colOff>
      <xdr:row>39</xdr:row>
      <xdr:rowOff>68008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59135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136716</xdr:rowOff>
    </xdr:from>
    <xdr:to>
      <xdr:col>46</xdr:col>
      <xdr:colOff>38100</xdr:colOff>
      <xdr:row>39</xdr:row>
      <xdr:rowOff>66866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57993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136144</xdr:rowOff>
    </xdr:from>
    <xdr:to>
      <xdr:col>41</xdr:col>
      <xdr:colOff>101600</xdr:colOff>
      <xdr:row>39</xdr:row>
      <xdr:rowOff>66294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57421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129857</xdr:rowOff>
    </xdr:from>
    <xdr:to>
      <xdr:col>36</xdr:col>
      <xdr:colOff>165100</xdr:colOff>
      <xdr:row>39</xdr:row>
      <xdr:rowOff>60007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51134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7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22047</xdr:rowOff>
    </xdr:from>
    <xdr:to>
      <xdr:col>55</xdr:col>
      <xdr:colOff>0</xdr:colOff>
      <xdr:row>59</xdr:row>
      <xdr:rowOff>25095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3759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15227</xdr:rowOff>
    </xdr:from>
    <xdr:to>
      <xdr:col>50</xdr:col>
      <xdr:colOff>114300</xdr:colOff>
      <xdr:row>59</xdr:row>
      <xdr:rowOff>22047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3077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15227</xdr:rowOff>
    </xdr:from>
    <xdr:to>
      <xdr:col>45</xdr:col>
      <xdr:colOff>177800</xdr:colOff>
      <xdr:row>59</xdr:row>
      <xdr:rowOff>28245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30777"/>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28245</xdr:rowOff>
    </xdr:from>
    <xdr:to>
      <xdr:col>41</xdr:col>
      <xdr:colOff>50800</xdr:colOff>
      <xdr:row>59</xdr:row>
      <xdr:rowOff>30264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4379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145745</xdr:rowOff>
    </xdr:from>
    <xdr:to>
      <xdr:col>55</xdr:col>
      <xdr:colOff>50800</xdr:colOff>
      <xdr:row>59</xdr:row>
      <xdr:rowOff>75895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60672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142697</xdr:rowOff>
    </xdr:from>
    <xdr:to>
      <xdr:col>50</xdr:col>
      <xdr:colOff>165100</xdr:colOff>
      <xdr:row>59</xdr:row>
      <xdr:rowOff>72847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63974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7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135877</xdr:rowOff>
    </xdr:from>
    <xdr:to>
      <xdr:col>46</xdr:col>
      <xdr:colOff>38100</xdr:colOff>
      <xdr:row>59</xdr:row>
      <xdr:rowOff>66027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57154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148895</xdr:rowOff>
    </xdr:from>
    <xdr:to>
      <xdr:col>41</xdr:col>
      <xdr:colOff>101600</xdr:colOff>
      <xdr:row>59</xdr:row>
      <xdr:rowOff>79045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70172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150914</xdr:rowOff>
    </xdr:from>
    <xdr:to>
      <xdr:col>36</xdr:col>
      <xdr:colOff>165100</xdr:colOff>
      <xdr:row>59</xdr:row>
      <xdr:rowOff>81064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72191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28677</xdr:rowOff>
    </xdr:from>
    <xdr:to>
      <xdr:col>55</xdr:col>
      <xdr:colOff>0</xdr:colOff>
      <xdr:row>77</xdr:row>
      <xdr:rowOff>45593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30327"/>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28677</xdr:rowOff>
    </xdr:from>
    <xdr:to>
      <xdr:col>50</xdr:col>
      <xdr:colOff>114300</xdr:colOff>
      <xdr:row>77</xdr:row>
      <xdr:rowOff>95771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30327"/>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73101</xdr:rowOff>
    </xdr:from>
    <xdr:to>
      <xdr:col>45</xdr:col>
      <xdr:colOff>177800</xdr:colOff>
      <xdr:row>77</xdr:row>
      <xdr:rowOff>95771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74751"/>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73101</xdr:rowOff>
    </xdr:from>
    <xdr:to>
      <xdr:col>41</xdr:col>
      <xdr:colOff>50800</xdr:colOff>
      <xdr:row>78</xdr:row>
      <xdr:rowOff>121946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74751"/>
          <a:ext cx="889000" cy="2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166243</xdr:rowOff>
    </xdr:from>
    <xdr:to>
      <xdr:col>55</xdr:col>
      <xdr:colOff>50800</xdr:colOff>
      <xdr:row>77</xdr:row>
      <xdr:rowOff>96393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17670</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149327</xdr:rowOff>
    </xdr:from>
    <xdr:to>
      <xdr:col>50</xdr:col>
      <xdr:colOff>165100</xdr:colOff>
      <xdr:row>77</xdr:row>
      <xdr:rowOff>79477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96004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295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44971</xdr:rowOff>
    </xdr:from>
    <xdr:to>
      <xdr:col>46</xdr:col>
      <xdr:colOff>38100</xdr:colOff>
      <xdr:row>77</xdr:row>
      <xdr:rowOff>146571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137698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22301</xdr:rowOff>
    </xdr:from>
    <xdr:to>
      <xdr:col>41</xdr:col>
      <xdr:colOff>101600</xdr:colOff>
      <xdr:row>77</xdr:row>
      <xdr:rowOff>123901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115028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1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71146</xdr:rowOff>
    </xdr:from>
    <xdr:to>
      <xdr:col>36</xdr:col>
      <xdr:colOff>165100</xdr:colOff>
      <xdr:row>79</xdr:row>
      <xdr:rowOff>1296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163873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150394</xdr:rowOff>
    </xdr:from>
    <xdr:to>
      <xdr:col>55</xdr:col>
      <xdr:colOff>0</xdr:colOff>
      <xdr:row>95</xdr:row>
      <xdr:rowOff>67844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266694"/>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130899</xdr:rowOff>
    </xdr:from>
    <xdr:to>
      <xdr:col>50</xdr:col>
      <xdr:colOff>114300</xdr:colOff>
      <xdr:row>94</xdr:row>
      <xdr:rowOff>150394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247199"/>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130899</xdr:rowOff>
    </xdr:from>
    <xdr:to>
      <xdr:col>45</xdr:col>
      <xdr:colOff>177800</xdr:colOff>
      <xdr:row>96</xdr:row>
      <xdr:rowOff>49785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47199"/>
          <a:ext cx="889000" cy="2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162992</xdr:rowOff>
    </xdr:from>
    <xdr:to>
      <xdr:col>41</xdr:col>
      <xdr:colOff>50800</xdr:colOff>
      <xdr:row>96</xdr:row>
      <xdr:rowOff>49785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50742"/>
          <a:ext cx="889000" cy="5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17044</xdr:rowOff>
    </xdr:from>
    <xdr:to>
      <xdr:col>55</xdr:col>
      <xdr:colOff>50800</xdr:colOff>
      <xdr:row>95</xdr:row>
      <xdr:rowOff>118644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39921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99594</xdr:rowOff>
    </xdr:from>
    <xdr:to>
      <xdr:col>50</xdr:col>
      <xdr:colOff>165100</xdr:colOff>
      <xdr:row>95</xdr:row>
      <xdr:rowOff>29744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46271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80099</xdr:rowOff>
    </xdr:from>
    <xdr:to>
      <xdr:col>46</xdr:col>
      <xdr:colOff>38100</xdr:colOff>
      <xdr:row>95</xdr:row>
      <xdr:rowOff>10249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26776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170435</xdr:rowOff>
    </xdr:from>
    <xdr:to>
      <xdr:col>41</xdr:col>
      <xdr:colOff>101600</xdr:colOff>
      <xdr:row>96</xdr:row>
      <xdr:rowOff>100585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117112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112192</xdr:rowOff>
    </xdr:from>
    <xdr:to>
      <xdr:col>36</xdr:col>
      <xdr:colOff>165100</xdr:colOff>
      <xdr:row>96</xdr:row>
      <xdr:rowOff>42342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58869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5550</xdr:rowOff>
    </xdr:from>
    <xdr:to>
      <xdr:col>85</xdr:col>
      <xdr:colOff>127000</xdr:colOff>
      <xdr:row>37</xdr:row>
      <xdr:rowOff>82969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49200"/>
          <a:ext cx="8382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82969</xdr:rowOff>
    </xdr:from>
    <xdr:to>
      <xdr:col>81</xdr:col>
      <xdr:colOff>50800</xdr:colOff>
      <xdr:row>37</xdr:row>
      <xdr:rowOff>120383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26619"/>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120383</xdr:rowOff>
    </xdr:from>
    <xdr:to>
      <xdr:col>76</xdr:col>
      <xdr:colOff>114300</xdr:colOff>
      <xdr:row>37</xdr:row>
      <xdr:rowOff>134861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6403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134861</xdr:rowOff>
    </xdr:from>
    <xdr:to>
      <xdr:col>71</xdr:col>
      <xdr:colOff>177800</xdr:colOff>
      <xdr:row>37</xdr:row>
      <xdr:rowOff>153302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78511"/>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126200</xdr:rowOff>
    </xdr:from>
    <xdr:to>
      <xdr:col>85</xdr:col>
      <xdr:colOff>177800</xdr:colOff>
      <xdr:row>37</xdr:row>
      <xdr:rowOff>56350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149077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4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32169</xdr:rowOff>
    </xdr:from>
    <xdr:to>
      <xdr:col>81</xdr:col>
      <xdr:colOff>101600</xdr:colOff>
      <xdr:row>37</xdr:row>
      <xdr:rowOff>133769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150296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5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69583</xdr:rowOff>
    </xdr:from>
    <xdr:to>
      <xdr:col>76</xdr:col>
      <xdr:colOff>165100</xdr:colOff>
      <xdr:row>37</xdr:row>
      <xdr:rowOff>171183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162310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84061</xdr:rowOff>
    </xdr:from>
    <xdr:to>
      <xdr:col>72</xdr:col>
      <xdr:colOff>38100</xdr:colOff>
      <xdr:row>38</xdr:row>
      <xdr:rowOff>14212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277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5339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102502</xdr:rowOff>
    </xdr:from>
    <xdr:to>
      <xdr:col>67</xdr:col>
      <xdr:colOff>101600</xdr:colOff>
      <xdr:row>38</xdr:row>
      <xdr:rowOff>32652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23778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113518</xdr:rowOff>
    </xdr:from>
    <xdr:to>
      <xdr:col>85</xdr:col>
      <xdr:colOff>127000</xdr:colOff>
      <xdr:row>57</xdr:row>
      <xdr:rowOff>121991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86168"/>
          <a:ext cx="8382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121991</xdr:rowOff>
    </xdr:from>
    <xdr:to>
      <xdr:col>81</xdr:col>
      <xdr:colOff>50800</xdr:colOff>
      <xdr:row>58</xdr:row>
      <xdr:rowOff>17163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94641"/>
          <a:ext cx="889000" cy="6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148242</xdr:rowOff>
    </xdr:from>
    <xdr:to>
      <xdr:col>76</xdr:col>
      <xdr:colOff>114300</xdr:colOff>
      <xdr:row>58</xdr:row>
      <xdr:rowOff>17163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20892"/>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148242</xdr:rowOff>
    </xdr:from>
    <xdr:to>
      <xdr:col>71</xdr:col>
      <xdr:colOff>177800</xdr:colOff>
      <xdr:row>58</xdr:row>
      <xdr:rowOff>2304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20892"/>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62718</xdr:rowOff>
    </xdr:from>
    <xdr:to>
      <xdr:col>85</xdr:col>
      <xdr:colOff>177800</xdr:colOff>
      <xdr:row>57</xdr:row>
      <xdr:rowOff>164318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149095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71191</xdr:rowOff>
    </xdr:from>
    <xdr:to>
      <xdr:col>81</xdr:col>
      <xdr:colOff>101600</xdr:colOff>
      <xdr:row>58</xdr:row>
      <xdr:rowOff>1341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163918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137813</xdr:rowOff>
    </xdr:from>
    <xdr:to>
      <xdr:col>76</xdr:col>
      <xdr:colOff>165100</xdr:colOff>
      <xdr:row>58</xdr:row>
      <xdr:rowOff>67963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59090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97442</xdr:rowOff>
    </xdr:from>
    <xdr:to>
      <xdr:col>72</xdr:col>
      <xdr:colOff>38100</xdr:colOff>
      <xdr:row>58</xdr:row>
      <xdr:rowOff>27592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18719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122954</xdr:rowOff>
    </xdr:from>
    <xdr:to>
      <xdr:col>67</xdr:col>
      <xdr:colOff>101600</xdr:colOff>
      <xdr:row>58</xdr:row>
      <xdr:rowOff>53104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44231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92086</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36636"/>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91988</xdr:rowOff>
    </xdr:from>
    <xdr:to>
      <xdr:col>76</xdr:col>
      <xdr:colOff>114300</xdr:colOff>
      <xdr:row>79</xdr:row>
      <xdr:rowOff>92086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3653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70662</xdr:rowOff>
    </xdr:from>
    <xdr:to>
      <xdr:col>71</xdr:col>
      <xdr:colOff>177800</xdr:colOff>
      <xdr:row>79</xdr:row>
      <xdr:rowOff>91988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15212"/>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41286</xdr:rowOff>
    </xdr:from>
    <xdr:to>
      <xdr:col>76</xdr:col>
      <xdr:colOff>165100</xdr:colOff>
      <xdr:row>79</xdr:row>
      <xdr:rowOff>142886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134013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7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41188</xdr:rowOff>
    </xdr:from>
    <xdr:to>
      <xdr:col>72</xdr:col>
      <xdr:colOff>38100</xdr:colOff>
      <xdr:row>79</xdr:row>
      <xdr:rowOff>142788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133915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19862</xdr:rowOff>
    </xdr:from>
    <xdr:to>
      <xdr:col>67</xdr:col>
      <xdr:colOff>101600</xdr:colOff>
      <xdr:row>79</xdr:row>
      <xdr:rowOff>121462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112589</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662</xdr:rowOff>
    </xdr:from>
    <xdr:to>
      <xdr:col>85</xdr:col>
      <xdr:colOff>127000</xdr:colOff>
      <xdr:row>98</xdr:row>
      <xdr:rowOff>8516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802762"/>
          <a:ext cx="8382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662</xdr:rowOff>
    </xdr:from>
    <xdr:to>
      <xdr:col>81</xdr:col>
      <xdr:colOff>50800</xdr:colOff>
      <xdr:row>98</xdr:row>
      <xdr:rowOff>10508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802762"/>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482</xdr:rowOff>
    </xdr:from>
    <xdr:to>
      <xdr:col>76</xdr:col>
      <xdr:colOff>114300</xdr:colOff>
      <xdr:row>98</xdr:row>
      <xdr:rowOff>10508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802582"/>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482</xdr:rowOff>
    </xdr:from>
    <xdr:to>
      <xdr:col>71</xdr:col>
      <xdr:colOff>177800</xdr:colOff>
      <xdr:row>98</xdr:row>
      <xdr:rowOff>9006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802582"/>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129166</xdr:rowOff>
    </xdr:from>
    <xdr:to>
      <xdr:col>85</xdr:col>
      <xdr:colOff>177800</xdr:colOff>
      <xdr:row>98</xdr:row>
      <xdr:rowOff>59316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107593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7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121312</xdr:rowOff>
    </xdr:from>
    <xdr:to>
      <xdr:col>81</xdr:col>
      <xdr:colOff>101600</xdr:colOff>
      <xdr:row>98</xdr:row>
      <xdr:rowOff>51462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42589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131158</xdr:rowOff>
    </xdr:from>
    <xdr:to>
      <xdr:col>76</xdr:col>
      <xdr:colOff>165100</xdr:colOff>
      <xdr:row>98</xdr:row>
      <xdr:rowOff>61308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52435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121132</xdr:rowOff>
    </xdr:from>
    <xdr:to>
      <xdr:col>72</xdr:col>
      <xdr:colOff>38100</xdr:colOff>
      <xdr:row>98</xdr:row>
      <xdr:rowOff>51282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42409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129656</xdr:rowOff>
    </xdr:from>
    <xdr:to>
      <xdr:col>67</xdr:col>
      <xdr:colOff>101600</xdr:colOff>
      <xdr:row>98</xdr:row>
      <xdr:rowOff>59806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50933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・議会費は類似団体よりも高い状況が続いており、議員報酬の水準が他団体と比較して高いことが要因である。なお、議会インターネット中継設備改修業務委託費の減により、前年度比△</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・総務費は財政調整基金積立金の減により前年度比△</a:t>
          </a:r>
          <a:r>
            <a:rPr kumimoji="1" lang="en-US" altLang="ja-JP" sz="1300">
              <a:latin typeface="ＭＳ Ｐゴシック" panose="020B0600070205080204" pitchFamily="50" charset="-128"/>
              <a:ea typeface="ＭＳ Ｐゴシック" panose="020B0600070205080204" pitchFamily="50" charset="-128"/>
            </a:rPr>
            <a:t>1,459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・民生費は価格高騰緊急支援給付金の増により前年度比＋</a:t>
          </a:r>
          <a:r>
            <a:rPr kumimoji="1" lang="en-US" altLang="ja-JP" sz="1300">
              <a:latin typeface="ＭＳ Ｐゴシック" panose="020B0600070205080204" pitchFamily="50" charset="-128"/>
              <a:ea typeface="ＭＳ Ｐゴシック" panose="020B0600070205080204" pitchFamily="50" charset="-128"/>
            </a:rPr>
            <a:t>10,480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・衛生費はクリーンセンター再整備工事費の減により前年度比△</a:t>
          </a:r>
          <a:r>
            <a:rPr kumimoji="1" lang="en-US" altLang="ja-JP" sz="1300">
              <a:latin typeface="ＭＳ Ｐゴシック" panose="020B0600070205080204" pitchFamily="50" charset="-128"/>
              <a:ea typeface="ＭＳ Ｐゴシック" panose="020B0600070205080204" pitchFamily="50" charset="-128"/>
            </a:rPr>
            <a:t>15,467</a:t>
          </a:r>
          <a:r>
            <a:rPr kumimoji="1" lang="ja-JP" altLang="en-US" sz="1300">
              <a:latin typeface="ＭＳ Ｐゴシック" panose="020B0600070205080204" pitchFamily="50" charset="-128"/>
              <a:ea typeface="ＭＳ Ｐゴシック" panose="020B0600070205080204" pitchFamily="50" charset="-128"/>
            </a:rPr>
            <a:t>円となった。これにより類似団体内順位も前年度より低くなった。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・消防費は消防指令システム更新整備負担金や消防庁舎等改修工事費の増により前年度比＋</a:t>
          </a:r>
          <a:r>
            <a:rPr kumimoji="1" lang="en-US" altLang="ja-JP" sz="1300">
              <a:latin typeface="ＭＳ Ｐゴシック" panose="020B0600070205080204" pitchFamily="50" charset="-128"/>
              <a:ea typeface="ＭＳ Ｐゴシック" panose="020B0600070205080204" pitchFamily="50" charset="-128"/>
            </a:rPr>
            <a:t>2,032</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・教育費は中学校給食の開始に伴う増により前年度比＋</a:t>
          </a:r>
          <a:r>
            <a:rPr kumimoji="1" lang="en-US" altLang="ja-JP" sz="1300">
              <a:latin typeface="ＭＳ Ｐゴシック" panose="020B0600070205080204" pitchFamily="50" charset="-128"/>
              <a:ea typeface="ＭＳ Ｐゴシック" panose="020B0600070205080204" pitchFamily="50" charset="-128"/>
            </a:rPr>
            <a:t>1,112</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財政調整基金残高の標準財政規模比は</a:t>
          </a:r>
          <a:r>
            <a:rPr kumimoji="1" lang="en-US" altLang="ja-JP" sz="1100">
              <a:latin typeface="ＭＳ ゴシック" pitchFamily="49" charset="-128"/>
              <a:ea typeface="ＭＳ ゴシック" pitchFamily="49" charset="-128"/>
            </a:rPr>
            <a:t>3.96</a:t>
          </a:r>
          <a:r>
            <a:rPr kumimoji="1" lang="ja-JP" altLang="en-US" sz="1100">
              <a:latin typeface="ＭＳ ゴシック" pitchFamily="49" charset="-128"/>
              <a:ea typeface="ＭＳ ゴシック" pitchFamily="49" charset="-128"/>
            </a:rPr>
            <a:t>％の減となった。これは物価高騰等の影響を受けている町民の家計支援等を目的とした電子商品券の交付事業や、町内の各種福祉施設・医療機関等への支援金の支給のために取り崩しを行ったことによるものである。今後は可能な限り財政調整基金への積み増しができるよう努めていく。</a:t>
          </a:r>
        </a:p>
        <a:p>
          <a:r>
            <a:rPr kumimoji="1" lang="ja-JP" altLang="en-US" sz="1100">
              <a:latin typeface="ＭＳ ゴシック" pitchFamily="49" charset="-128"/>
              <a:ea typeface="ＭＳ ゴシック" pitchFamily="49" charset="-128"/>
            </a:rPr>
            <a:t>　実質収支額は継続的に黒字を確保しており、標準財政規模比は</a:t>
          </a:r>
          <a:r>
            <a:rPr kumimoji="1" lang="en-US" altLang="ja-JP" sz="1100">
              <a:latin typeface="ＭＳ ゴシック" pitchFamily="49" charset="-128"/>
              <a:ea typeface="ＭＳ ゴシック" pitchFamily="49" charset="-128"/>
            </a:rPr>
            <a:t>4.22</a:t>
          </a:r>
          <a:r>
            <a:rPr kumimoji="1" lang="ja-JP" altLang="en-US" sz="1100">
              <a:latin typeface="ＭＳ ゴシック" pitchFamily="49" charset="-128"/>
              <a:ea typeface="ＭＳ ゴシック" pitchFamily="49" charset="-128"/>
            </a:rPr>
            <a:t>％の増となった。引き続き歳入の確保などに取り組み、適正な財政運営に努めていく。</a:t>
          </a:r>
        </a:p>
        <a:p>
          <a:r>
            <a:rPr kumimoji="1" lang="ja-JP" altLang="en-US" sz="1100">
              <a:latin typeface="ＭＳ ゴシック" pitchFamily="49" charset="-128"/>
              <a:ea typeface="ＭＳ ゴシック" pitchFamily="49" charset="-128"/>
            </a:rPr>
            <a:t>　実質単年度収支は、実質収支額の増（＝単年度収支）が財政調整基金の減少額を上回ったため、標準財政規模比は</a:t>
          </a:r>
          <a:r>
            <a:rPr kumimoji="1" lang="en-US" altLang="ja-JP" sz="1100">
              <a:latin typeface="ＭＳ ゴシック" pitchFamily="49" charset="-128"/>
              <a:ea typeface="ＭＳ ゴシック" pitchFamily="49" charset="-128"/>
            </a:rPr>
            <a:t>1.43</a:t>
          </a:r>
          <a:r>
            <a:rPr kumimoji="1" lang="ja-JP" altLang="en-US" sz="1100">
              <a:latin typeface="ＭＳ ゴシック" pitchFamily="49" charset="-128"/>
              <a:ea typeface="ＭＳ ゴシック" pitchFamily="49" charset="-128"/>
            </a:rPr>
            <a:t>％の増となった。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すべての会計で黒字を確保しており連結実質赤字比率は算定されていない。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一般会計は歳入の減少額を歳出の減少額が上回ったため、黒字額が増加した。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今後も健全な財政運営を維持できるよう努めていく。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を算入公債費等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が上回る状況が続いているのは、臨時財政対策債を発行可能額より少額で借り入れていたことが主な要因である。</a:t>
          </a:r>
        </a:p>
        <a:p>
          <a:r>
            <a:rPr kumimoji="1" lang="ja-JP" altLang="en-US" sz="1400">
              <a:latin typeface="ＭＳ ゴシック" pitchFamily="49" charset="-128"/>
              <a:ea typeface="ＭＳ ゴシック" pitchFamily="49" charset="-128"/>
            </a:rPr>
            <a:t>　令和２年度以降は発行可能額まで借り入れているが、今後も元利償還金等を算入公債費等が上回る状況は続くものと考えている。</a:t>
          </a:r>
        </a:p>
        <a:p>
          <a:r>
            <a:rPr kumimoji="1" lang="ja-JP" altLang="en-US" sz="1400">
              <a:latin typeface="ＭＳ ゴシック" pitchFamily="49" charset="-128"/>
              <a:ea typeface="ＭＳ ゴシック" pitchFamily="49" charset="-128"/>
            </a:rPr>
            <a:t>　引き続き計画的な町債の借入れ・償還に取り組み、財政健全化に努めていく。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減債基金を運用していない。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年度から将来負担比率は算定されない状況が続いている。</a:t>
          </a: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は、地方債の償還が進んだことや債務負担行為に基づく支出予定額の減もあり、前年度比△</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億円となった。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は、すべての項目で減少をしており、前年度比△</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億円となった。計画的な積立てによる充当可能基金残高の増加に努めていく。</a:t>
          </a:r>
        </a:p>
        <a:p>
          <a:r>
            <a:rPr kumimoji="1" lang="ja-JP" altLang="en-US" sz="1400">
              <a:latin typeface="ＭＳ ゴシック" pitchFamily="49" charset="-128"/>
              <a:ea typeface="ＭＳ ゴシック" pitchFamily="49" charset="-128"/>
            </a:rPr>
            <a:t>　今後も将来負担比率が算定されない状況はしばらく続くものと考えている。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神奈川県葉山町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クリーンセンター再整備工事など公共施設の大規模工事が控えているため、公共公益施設整備基金を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一方で、財政調整基金は、物価高騰支援に係る事業などに充てるための取崩額が積立額を上回り、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クリーンセンター再整備工事や老朽化が進む公共施設の改修工事・修繕等に対する備えとして、各年度の予算編成状況や国・県の補助制度の動向に注視しながら、必要な基金残高の確保を図る。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　：教育施設、社会福祉施設、道路その他の公共公益施設の整備に必要な資金を積み立てる。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ふるさと葉山みどり基金：優れた自然環境を保全して緑豊かな郷土を残すのに必要な資金を積み立てる。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葉 山 町 教 育 基 金　：教育の振興及び教育環境の充実を図るために必要となる資金を積み立てる。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　：クリーンセンター再整備工事など公共施設の大規模工事が控えているため、積み増しをしたことから増加した。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ふるさと葉山みどり基金：森林環境譲与税を財源とする積立てを行ったため増加した。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葉 山 町 教 育 基 金　：利子の積立てを行ったため微増した。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　：公共施設の老朽化対策のため、多額の改修工事・維持補修費が必要となることから資金確保に努めていく。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ふるさと葉山みどり基金：今後の自然環境の保全の取組みのための資金として活用できるよう管理を行っていく。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葉 山 町 教 育 基 金　：教育の振興及び教育環境の充実を図るための資金として活用できるよう管理を行っていく。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会計年度間の財源の不均衡の調整及び不測の財政需要に備えるため決算剰余金を原資に積立てを行っている。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令和５年度は物価高騰支援に係る事業などに充てるための取崩しを行ったが、取崩額が積立額を上回り、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財源の不均衡の調整及び不測の財政需要に備えるため、適宜管理を行っていく。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減債基金を運用していない。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減債基金を運用していない。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13190219</v>
      </c>
      <c r="BO4" s="449"/>
      <c r="BP4" s="449"/>
      <c r="BQ4" s="449"/>
      <c r="BR4" s="449"/>
      <c r="BS4" s="449"/>
      <c r="BT4" s="449"/>
      <c r="BU4" s="450"/>
      <c r="BV4" s="448">
        <v>13327056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13.3</v>
      </c>
      <c r="CU4" s="589"/>
      <c r="CV4" s="589"/>
      <c r="CW4" s="589"/>
      <c r="CX4" s="589"/>
      <c r="CY4" s="589"/>
      <c r="CZ4" s="589"/>
      <c r="DA4" s="590"/>
      <c r="DB4" s="588">
        <v>9.1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12088908</v>
      </c>
      <c r="BO5" s="420"/>
      <c r="BP5" s="420"/>
      <c r="BQ5" s="420"/>
      <c r="BR5" s="420"/>
      <c r="BS5" s="420"/>
      <c r="BT5" s="420"/>
      <c r="BU5" s="421"/>
      <c r="BV5" s="419">
        <v>12609115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v>
      </c>
      <c r="CU5" s="417"/>
      <c r="CV5" s="417"/>
      <c r="CW5" s="417"/>
      <c r="CX5" s="417"/>
      <c r="CY5" s="417"/>
      <c r="CZ5" s="417"/>
      <c r="DA5" s="418"/>
      <c r="DB5" s="416">
        <v>91.1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1101311</v>
      </c>
      <c r="BO6" s="420"/>
      <c r="BP6" s="420"/>
      <c r="BQ6" s="420"/>
      <c r="BR6" s="420"/>
      <c r="BS6" s="420"/>
      <c r="BT6" s="420"/>
      <c r="BU6" s="421"/>
      <c r="BV6" s="419">
        <v>717941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v>
      </c>
      <c r="CU6" s="563"/>
      <c r="CV6" s="563"/>
      <c r="CW6" s="563"/>
      <c r="CX6" s="563"/>
      <c r="CY6" s="563"/>
      <c r="CZ6" s="563"/>
      <c r="DA6" s="564"/>
      <c r="DB6" s="562">
        <v>93.6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79129</v>
      </c>
      <c r="BO7" s="420"/>
      <c r="BP7" s="420"/>
      <c r="BQ7" s="420"/>
      <c r="BR7" s="420"/>
      <c r="BS7" s="420"/>
      <c r="BT7" s="420"/>
      <c r="BU7" s="421"/>
      <c r="BV7" s="419">
        <v>29218</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7659242</v>
      </c>
      <c r="CU7" s="420"/>
      <c r="CV7" s="420"/>
      <c r="CW7" s="420"/>
      <c r="CX7" s="420"/>
      <c r="CY7" s="420"/>
      <c r="CZ7" s="420"/>
      <c r="DA7" s="421"/>
      <c r="DB7" s="419">
        <v>7541768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1022182</v>
      </c>
      <c r="BO8" s="420"/>
      <c r="BP8" s="420"/>
      <c r="BQ8" s="420"/>
      <c r="BR8" s="420"/>
      <c r="BS8" s="420"/>
      <c r="BT8" s="420"/>
      <c r="BU8" s="421"/>
      <c r="BV8" s="419">
        <v>688723</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v>
      </c>
      <c r="CU8" s="523"/>
      <c r="CV8" s="523"/>
      <c r="CW8" s="523"/>
      <c r="CX8" s="523"/>
      <c r="CY8" s="523"/>
      <c r="CZ8" s="523"/>
      <c r="DA8" s="524"/>
      <c r="DB8" s="522">
        <v>0.83</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31665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333459</v>
      </c>
      <c r="BO9" s="420"/>
      <c r="BP9" s="420"/>
      <c r="BQ9" s="420"/>
      <c r="BR9" s="420"/>
      <c r="BS9" s="420"/>
      <c r="BT9" s="420"/>
      <c r="BU9" s="421"/>
      <c r="BV9" s="419">
        <v>-261047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5</v>
      </c>
      <c r="CU9" s="417"/>
      <c r="CV9" s="417"/>
      <c r="CW9" s="417"/>
      <c r="CX9" s="417"/>
      <c r="CY9" s="417"/>
      <c r="CZ9" s="417"/>
      <c r="DA9" s="418"/>
      <c r="DB9" s="416">
        <v>5.4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32096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410020</v>
      </c>
      <c r="BO10" s="420"/>
      <c r="BP10" s="420"/>
      <c r="BQ10" s="420"/>
      <c r="BR10" s="420"/>
      <c r="BS10" s="420"/>
      <c r="BT10" s="420"/>
      <c r="BU10" s="421"/>
      <c r="BV10" s="419">
        <v>540023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32272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691000</v>
      </c>
      <c r="BO12" s="420"/>
      <c r="BP12" s="420"/>
      <c r="BQ12" s="420"/>
      <c r="BR12" s="420"/>
      <c r="BS12" s="420"/>
      <c r="BT12" s="420"/>
      <c r="BU12" s="421"/>
      <c r="BV12" s="419">
        <v>335000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31980</v>
      </c>
      <c r="S13" s="507"/>
      <c r="T13" s="507"/>
      <c r="U13" s="507"/>
      <c r="V13" s="508"/>
      <c r="W13" s="509" t="s">
        <v>131</v>
      </c>
      <c r="X13" s="405"/>
      <c r="Y13" s="405"/>
      <c r="Z13" s="405"/>
      <c r="AA13" s="405"/>
      <c r="AB13" s="406"/>
      <c r="AC13" s="372">
        <v>146</v>
      </c>
      <c r="AD13" s="373"/>
      <c r="AE13" s="373"/>
      <c r="AF13" s="373"/>
      <c r="AG13" s="374"/>
      <c r="AH13" s="372">
        <v>177</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52479</v>
      </c>
      <c r="BO13" s="420"/>
      <c r="BP13" s="420"/>
      <c r="BQ13" s="420"/>
      <c r="BR13" s="420"/>
      <c r="BS13" s="420"/>
      <c r="BT13" s="420"/>
      <c r="BU13" s="421"/>
      <c r="BV13" s="419">
        <v>-56024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-2.7</v>
      </c>
      <c r="CU13" s="417"/>
      <c r="CV13" s="417"/>
      <c r="CW13" s="417"/>
      <c r="CX13" s="417"/>
      <c r="CY13" s="417"/>
      <c r="CZ13" s="417"/>
      <c r="DA13" s="418"/>
      <c r="DB13" s="416">
        <v>-2.7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32623</v>
      </c>
      <c r="S14" s="507"/>
      <c r="T14" s="507"/>
      <c r="U14" s="507"/>
      <c r="V14" s="508"/>
      <c r="W14" s="510"/>
      <c r="X14" s="408"/>
      <c r="Y14" s="408"/>
      <c r="Z14" s="408"/>
      <c r="AA14" s="408"/>
      <c r="AB14" s="409"/>
      <c r="AC14" s="499">
        <v>1.1000000000000001</v>
      </c>
      <c r="AD14" s="500"/>
      <c r="AE14" s="500"/>
      <c r="AF14" s="500"/>
      <c r="AG14" s="501"/>
      <c r="AH14" s="499">
        <v>1.3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32350</v>
      </c>
      <c r="S15" s="507"/>
      <c r="T15" s="507"/>
      <c r="U15" s="507"/>
      <c r="V15" s="508"/>
      <c r="W15" s="509" t="s">
        <v>137</v>
      </c>
      <c r="X15" s="405"/>
      <c r="Y15" s="405"/>
      <c r="Z15" s="405"/>
      <c r="AA15" s="405"/>
      <c r="AB15" s="406"/>
      <c r="AC15" s="372">
        <v>1935</v>
      </c>
      <c r="AD15" s="373"/>
      <c r="AE15" s="373"/>
      <c r="AF15" s="373"/>
      <c r="AG15" s="374"/>
      <c r="AH15" s="372">
        <v>2189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4820934</v>
      </c>
      <c r="BO15" s="449"/>
      <c r="BP15" s="449"/>
      <c r="BQ15" s="449"/>
      <c r="BR15" s="449"/>
      <c r="BS15" s="449"/>
      <c r="BT15" s="449"/>
      <c r="BU15" s="450"/>
      <c r="BV15" s="448">
        <v>4693514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14.2</v>
      </c>
      <c r="AD16" s="500"/>
      <c r="AE16" s="500"/>
      <c r="AF16" s="500"/>
      <c r="AG16" s="501"/>
      <c r="AH16" s="499">
        <v>16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6092293</v>
      </c>
      <c r="BO16" s="420"/>
      <c r="BP16" s="420"/>
      <c r="BQ16" s="420"/>
      <c r="BR16" s="420"/>
      <c r="BS16" s="420"/>
      <c r="BT16" s="420"/>
      <c r="BU16" s="421"/>
      <c r="BV16" s="419">
        <v>5887183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11501</v>
      </c>
      <c r="AD17" s="373"/>
      <c r="AE17" s="373"/>
      <c r="AF17" s="373"/>
      <c r="AG17" s="374"/>
      <c r="AH17" s="372">
        <v>11339</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6300441</v>
      </c>
      <c r="BO17" s="420"/>
      <c r="BP17" s="420"/>
      <c r="BQ17" s="420"/>
      <c r="BR17" s="420"/>
      <c r="BS17" s="420"/>
      <c r="BT17" s="420"/>
      <c r="BU17" s="421"/>
      <c r="BV17" s="419">
        <v>6147172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17.04</v>
      </c>
      <c r="M18" s="472"/>
      <c r="N18" s="472"/>
      <c r="O18" s="472"/>
      <c r="P18" s="472"/>
      <c r="Q18" s="472"/>
      <c r="R18" s="473"/>
      <c r="S18" s="473"/>
      <c r="T18" s="473"/>
      <c r="U18" s="473"/>
      <c r="V18" s="474"/>
      <c r="W18" s="490"/>
      <c r="X18" s="491"/>
      <c r="Y18" s="491"/>
      <c r="Z18" s="491"/>
      <c r="AA18" s="491"/>
      <c r="AB18" s="515"/>
      <c r="AC18" s="389">
        <v>84.7</v>
      </c>
      <c r="AD18" s="390"/>
      <c r="AE18" s="390"/>
      <c r="AF18" s="390"/>
      <c r="AG18" s="475"/>
      <c r="AH18" s="389">
        <v>82.7</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7024831</v>
      </c>
      <c r="BO18" s="420"/>
      <c r="BP18" s="420"/>
      <c r="BQ18" s="420"/>
      <c r="BR18" s="420"/>
      <c r="BS18" s="420"/>
      <c r="BT18" s="420"/>
      <c r="BU18" s="421"/>
      <c r="BV18" s="419">
        <v>7009333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1858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10315873</v>
      </c>
      <c r="BO19" s="420"/>
      <c r="BP19" s="420"/>
      <c r="BQ19" s="420"/>
      <c r="BR19" s="420"/>
      <c r="BS19" s="420"/>
      <c r="BT19" s="420"/>
      <c r="BU19" s="421"/>
      <c r="BV19" s="419">
        <v>9947437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12932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5601774</v>
      </c>
      <c r="BO22" s="449"/>
      <c r="BP22" s="449"/>
      <c r="BQ22" s="449"/>
      <c r="BR22" s="449"/>
      <c r="BS22" s="449"/>
      <c r="BT22" s="449"/>
      <c r="BU22" s="450"/>
      <c r="BV22" s="448">
        <v>5914878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5212491</v>
      </c>
      <c r="BO23" s="420"/>
      <c r="BP23" s="420"/>
      <c r="BQ23" s="420"/>
      <c r="BR23" s="420"/>
      <c r="BS23" s="420"/>
      <c r="BT23" s="420"/>
      <c r="BU23" s="421"/>
      <c r="BV23" s="419">
        <v>5589119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8230</v>
      </c>
      <c r="R24" s="373"/>
      <c r="S24" s="373"/>
      <c r="T24" s="373"/>
      <c r="U24" s="373"/>
      <c r="V24" s="374"/>
      <c r="W24" s="462"/>
      <c r="X24" s="399"/>
      <c r="Y24" s="400"/>
      <c r="Z24" s="375" t="s">
        <v>161</v>
      </c>
      <c r="AA24" s="376"/>
      <c r="AB24" s="376"/>
      <c r="AC24" s="376"/>
      <c r="AD24" s="376"/>
      <c r="AE24" s="376"/>
      <c r="AF24" s="376"/>
      <c r="AG24" s="377"/>
      <c r="AH24" s="372">
        <v>280</v>
      </c>
      <c r="AI24" s="373"/>
      <c r="AJ24" s="373"/>
      <c r="AK24" s="373"/>
      <c r="AL24" s="374"/>
      <c r="AM24" s="372">
        <v>868840</v>
      </c>
      <c r="AN24" s="373"/>
      <c r="AO24" s="373"/>
      <c r="AP24" s="373"/>
      <c r="AQ24" s="373"/>
      <c r="AR24" s="374"/>
      <c r="AS24" s="372">
        <v>3103</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960361</v>
      </c>
      <c r="BO24" s="420"/>
      <c r="BP24" s="420"/>
      <c r="BQ24" s="420"/>
      <c r="BR24" s="420"/>
      <c r="BS24" s="420"/>
      <c r="BT24" s="420"/>
      <c r="BU24" s="421"/>
      <c r="BV24" s="419">
        <v>971449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6660</v>
      </c>
      <c r="R25" s="373"/>
      <c r="S25" s="373"/>
      <c r="T25" s="373"/>
      <c r="U25" s="373"/>
      <c r="V25" s="374"/>
      <c r="W25" s="462"/>
      <c r="X25" s="399"/>
      <c r="Y25" s="400"/>
      <c r="Z25" s="375" t="s">
        <v>164</v>
      </c>
      <c r="AA25" s="376"/>
      <c r="AB25" s="376"/>
      <c r="AC25" s="376"/>
      <c r="AD25" s="376"/>
      <c r="AE25" s="376"/>
      <c r="AF25" s="376"/>
      <c r="AG25" s="377"/>
      <c r="AH25" s="372">
        <v>53</v>
      </c>
      <c r="AI25" s="373"/>
      <c r="AJ25" s="373"/>
      <c r="AK25" s="373"/>
      <c r="AL25" s="374"/>
      <c r="AM25" s="372">
        <v>162975</v>
      </c>
      <c r="AN25" s="373"/>
      <c r="AO25" s="373"/>
      <c r="AP25" s="373"/>
      <c r="AQ25" s="373"/>
      <c r="AR25" s="374"/>
      <c r="AS25" s="372">
        <v>3075</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1523247</v>
      </c>
      <c r="BO25" s="449"/>
      <c r="BP25" s="449"/>
      <c r="BQ25" s="449"/>
      <c r="BR25" s="449"/>
      <c r="BS25" s="449"/>
      <c r="BT25" s="449"/>
      <c r="BU25" s="450"/>
      <c r="BV25" s="448">
        <v>1732693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6290</v>
      </c>
      <c r="R26" s="373"/>
      <c r="S26" s="373"/>
      <c r="T26" s="373"/>
      <c r="U26" s="373"/>
      <c r="V26" s="374"/>
      <c r="W26" s="462"/>
      <c r="X26" s="399"/>
      <c r="Y26" s="400"/>
      <c r="Z26" s="375" t="s">
        <v>167</v>
      </c>
      <c r="AA26" s="430"/>
      <c r="AB26" s="430"/>
      <c r="AC26" s="430"/>
      <c r="AD26" s="430"/>
      <c r="AE26" s="430"/>
      <c r="AF26" s="430"/>
      <c r="AG26" s="431"/>
      <c r="AH26" s="372">
        <v>52</v>
      </c>
      <c r="AI26" s="373"/>
      <c r="AJ26" s="373"/>
      <c r="AK26" s="373"/>
      <c r="AL26" s="374"/>
      <c r="AM26" s="372">
        <v>160056</v>
      </c>
      <c r="AN26" s="373"/>
      <c r="AO26" s="373"/>
      <c r="AP26" s="373"/>
      <c r="AQ26" s="373"/>
      <c r="AR26" s="374"/>
      <c r="AS26" s="372">
        <v>3078</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4990</v>
      </c>
      <c r="R27" s="373"/>
      <c r="S27" s="373"/>
      <c r="T27" s="373"/>
      <c r="U27" s="373"/>
      <c r="V27" s="374"/>
      <c r="W27" s="462"/>
      <c r="X27" s="399"/>
      <c r="Y27" s="400"/>
      <c r="Z27" s="375" t="s">
        <v>170</v>
      </c>
      <c r="AA27" s="376"/>
      <c r="AB27" s="376"/>
      <c r="AC27" s="376"/>
      <c r="AD27" s="376"/>
      <c r="AE27" s="376"/>
      <c r="AF27" s="376"/>
      <c r="AG27" s="377"/>
      <c r="AH27" s="372">
        <v>4</v>
      </c>
      <c r="AI27" s="373"/>
      <c r="AJ27" s="373"/>
      <c r="AK27" s="373"/>
      <c r="AL27" s="374"/>
      <c r="AM27" s="372">
        <v>14848</v>
      </c>
      <c r="AN27" s="373"/>
      <c r="AO27" s="373"/>
      <c r="AP27" s="373"/>
      <c r="AQ27" s="373"/>
      <c r="AR27" s="374"/>
      <c r="AS27" s="372">
        <v>3712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184197</v>
      </c>
      <c r="BO27" s="454"/>
      <c r="BP27" s="454"/>
      <c r="BQ27" s="454"/>
      <c r="BR27" s="454"/>
      <c r="BS27" s="454"/>
      <c r="BT27" s="454"/>
      <c r="BU27" s="455"/>
      <c r="BV27" s="453">
        <v>184194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4300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1153454</v>
      </c>
      <c r="BO28" s="449"/>
      <c r="BP28" s="449"/>
      <c r="BQ28" s="449"/>
      <c r="BR28" s="449"/>
      <c r="BS28" s="449"/>
      <c r="BT28" s="449"/>
      <c r="BU28" s="450"/>
      <c r="BV28" s="448">
        <v>1434434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12</v>
      </c>
      <c r="M29" s="373"/>
      <c r="N29" s="373"/>
      <c r="O29" s="373"/>
      <c r="P29" s="374"/>
      <c r="Q29" s="372">
        <v>4000</v>
      </c>
      <c r="R29" s="373"/>
      <c r="S29" s="373"/>
      <c r="T29" s="373"/>
      <c r="U29" s="373"/>
      <c r="V29" s="374"/>
      <c r="W29" s="463"/>
      <c r="X29" s="464"/>
      <c r="Y29" s="465"/>
      <c r="Z29" s="375" t="s">
        <v>176</v>
      </c>
      <c r="AA29" s="376"/>
      <c r="AB29" s="376"/>
      <c r="AC29" s="376"/>
      <c r="AD29" s="376"/>
      <c r="AE29" s="376"/>
      <c r="AF29" s="376"/>
      <c r="AG29" s="377"/>
      <c r="AH29" s="372">
        <v>284</v>
      </c>
      <c r="AI29" s="373"/>
      <c r="AJ29" s="373"/>
      <c r="AK29" s="373"/>
      <c r="AL29" s="374"/>
      <c r="AM29" s="372">
        <v>883688</v>
      </c>
      <c r="AN29" s="373"/>
      <c r="AO29" s="373"/>
      <c r="AP29" s="373"/>
      <c r="AQ29" s="373"/>
      <c r="AR29" s="374"/>
      <c r="AS29" s="372">
        <v>3112</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101.7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2387514</v>
      </c>
      <c r="BO30" s="454"/>
      <c r="BP30" s="454"/>
      <c r="BQ30" s="454"/>
      <c r="BR30" s="454"/>
      <c r="BS30" s="454"/>
      <c r="BT30" s="454"/>
      <c r="BU30" s="455"/>
      <c r="BV30" s="453">
        <v>2198836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神奈川県市町村職員退職手当組合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葉山町土地開発公社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神奈川県後期高齢者医療広域連合（一般会計）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11</v>
      </c>
      <c r="CP35" s="367"/>
      <c r="CQ35" s="368" t="str">
        <f>IF('各会計、関係団体の財政状況及び健全化判断比率'!BS8="","",'各会計、関係団体の財政状況及び健全化判断比率'!BS8)</f>
        <v>公益財団法人かながわ海岸美化財団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神奈川県後期高齢者医療広域連合（後期高齢者医療特別会計）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12</v>
      </c>
      <c r="CP36" s="367"/>
      <c r="CQ36" s="368" t="str">
        <f>IF('各会計、関係団体の財政状況及び健全化判断比率'!BS9="","",'各会計、関係団体の財政状況及び健全化判断比率'!BS9)</f>
        <v>公益財団法人逗葉地域医療センター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神奈川県町村情報システム共同事業組合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MG0LTW7MWKZG3hLIa+dK8z607U5V02dVY1ySFdfpLV02HnUuxImy6ue9y3J51IBlRbSKVAGH23Ne0R0ebfCmA==" saltValue="c/k9NnNBiORGqJrlYc/5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5957760</v>
      </c>
      <c r="S5" s="677"/>
      <c r="T5" s="677"/>
      <c r="U5" s="677"/>
      <c r="V5" s="677"/>
      <c r="W5" s="677"/>
      <c r="X5" s="677"/>
      <c r="Y5" s="702"/>
      <c r="Z5" s="715">
        <v>45.2</v>
      </c>
      <c r="AA5" s="715"/>
      <c r="AB5" s="715"/>
      <c r="AC5" s="715"/>
      <c r="AD5" s="716">
        <v>5455998</v>
      </c>
      <c r="AE5" s="716"/>
      <c r="AF5" s="716"/>
      <c r="AG5" s="716"/>
      <c r="AH5" s="716"/>
      <c r="AI5" s="716"/>
      <c r="AJ5" s="716"/>
      <c r="AK5" s="716"/>
      <c r="AL5" s="703">
        <v>70.599999999999994</v>
      </c>
      <c r="AM5" s="685"/>
      <c r="AN5" s="685"/>
      <c r="AO5" s="704"/>
      <c r="AP5" s="679" t="s">
        <v>215</v>
      </c>
      <c r="AQ5" s="680"/>
      <c r="AR5" s="680"/>
      <c r="AS5" s="680"/>
      <c r="AT5" s="680"/>
      <c r="AU5" s="680"/>
      <c r="AV5" s="680"/>
      <c r="AW5" s="680"/>
      <c r="AX5" s="680"/>
      <c r="AY5" s="680"/>
      <c r="AZ5" s="680"/>
      <c r="BA5" s="680"/>
      <c r="BB5" s="680"/>
      <c r="BC5" s="680"/>
      <c r="BD5" s="680"/>
      <c r="BE5" s="680"/>
      <c r="BF5" s="681"/>
      <c r="BG5" s="621">
        <v>5455998</v>
      </c>
      <c r="BH5" s="622"/>
      <c r="BI5" s="622"/>
      <c r="BJ5" s="622"/>
      <c r="BK5" s="622"/>
      <c r="BL5" s="622"/>
      <c r="BM5" s="622"/>
      <c r="BN5" s="623"/>
      <c r="BO5" s="659">
        <v>91.6</v>
      </c>
      <c r="BP5" s="659"/>
      <c r="BQ5" s="659"/>
      <c r="BR5" s="659"/>
      <c r="BS5" s="660" t="s">
        <v>122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63653</v>
      </c>
      <c r="S6" s="622"/>
      <c r="T6" s="622"/>
      <c r="U6" s="622"/>
      <c r="V6" s="622"/>
      <c r="W6" s="622"/>
      <c r="X6" s="622"/>
      <c r="Y6" s="623"/>
      <c r="Z6" s="659">
        <v>0.5</v>
      </c>
      <c r="AA6" s="659"/>
      <c r="AB6" s="659"/>
      <c r="AC6" s="659"/>
      <c r="AD6" s="660">
        <v>63653</v>
      </c>
      <c r="AE6" s="660"/>
      <c r="AF6" s="660"/>
      <c r="AG6" s="660"/>
      <c r="AH6" s="660"/>
      <c r="AI6" s="660"/>
      <c r="AJ6" s="660"/>
      <c r="AK6" s="660"/>
      <c r="AL6" s="624">
        <v>0.8</v>
      </c>
      <c r="AM6" s="625"/>
      <c r="AN6" s="625"/>
      <c r="AO6" s="661"/>
      <c r="AP6" s="618" t="s">
        <v>220</v>
      </c>
      <c r="AQ6" s="619"/>
      <c r="AR6" s="619"/>
      <c r="AS6" s="619"/>
      <c r="AT6" s="619"/>
      <c r="AU6" s="619"/>
      <c r="AV6" s="619"/>
      <c r="AW6" s="619"/>
      <c r="AX6" s="619"/>
      <c r="AY6" s="619"/>
      <c r="AZ6" s="619"/>
      <c r="BA6" s="619"/>
      <c r="BB6" s="619"/>
      <c r="BC6" s="619"/>
      <c r="BD6" s="619"/>
      <c r="BE6" s="619"/>
      <c r="BF6" s="620"/>
      <c r="BG6" s="621">
        <v>5455998</v>
      </c>
      <c r="BH6" s="622"/>
      <c r="BI6" s="622"/>
      <c r="BJ6" s="622"/>
      <c r="BK6" s="622"/>
      <c r="BL6" s="622"/>
      <c r="BM6" s="622"/>
      <c r="BN6" s="623"/>
      <c r="BO6" s="659">
        <v>91.6</v>
      </c>
      <c r="BP6" s="659"/>
      <c r="BQ6" s="659"/>
      <c r="BR6" s="659"/>
      <c r="BS6" s="660" t="s">
        <v>122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170652</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170034</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2182</v>
      </c>
      <c r="S7" s="622"/>
      <c r="T7" s="622"/>
      <c r="U7" s="622"/>
      <c r="V7" s="622"/>
      <c r="W7" s="622"/>
      <c r="X7" s="622"/>
      <c r="Y7" s="623"/>
      <c r="Z7" s="659">
        <v>0</v>
      </c>
      <c r="AA7" s="659"/>
      <c r="AB7" s="659"/>
      <c r="AC7" s="659"/>
      <c r="AD7" s="660">
        <v>2182</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3074009</v>
      </c>
      <c r="BH7" s="622"/>
      <c r="BI7" s="622"/>
      <c r="BJ7" s="622"/>
      <c r="BK7" s="622"/>
      <c r="BL7" s="622"/>
      <c r="BM7" s="622"/>
      <c r="BN7" s="623"/>
      <c r="BO7" s="659">
        <v>51.6</v>
      </c>
      <c r="BP7" s="659"/>
      <c r="BQ7" s="659"/>
      <c r="BR7" s="659"/>
      <c r="BS7" s="660" t="s">
        <v>122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1771402</v>
      </c>
      <c r="CS7" s="622"/>
      <c r="CT7" s="622"/>
      <c r="CU7" s="622"/>
      <c r="CV7" s="622"/>
      <c r="CW7" s="622"/>
      <c r="CX7" s="622"/>
      <c r="CY7" s="623"/>
      <c r="CZ7" s="659">
        <v>14.7</v>
      </c>
      <c r="DA7" s="659"/>
      <c r="DB7" s="659"/>
      <c r="DC7" s="659"/>
      <c r="DD7" s="627">
        <v>7393</v>
      </c>
      <c r="DE7" s="622"/>
      <c r="DF7" s="622"/>
      <c r="DG7" s="622"/>
      <c r="DH7" s="622"/>
      <c r="DI7" s="622"/>
      <c r="DJ7" s="622"/>
      <c r="DK7" s="622"/>
      <c r="DL7" s="622"/>
      <c r="DM7" s="622"/>
      <c r="DN7" s="622"/>
      <c r="DO7" s="622"/>
      <c r="DP7" s="623"/>
      <c r="DQ7" s="627">
        <v>1665571</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53932</v>
      </c>
      <c r="S8" s="622"/>
      <c r="T8" s="622"/>
      <c r="U8" s="622"/>
      <c r="V8" s="622"/>
      <c r="W8" s="622"/>
      <c r="X8" s="622"/>
      <c r="Y8" s="623"/>
      <c r="Z8" s="659">
        <v>0.4</v>
      </c>
      <c r="AA8" s="659"/>
      <c r="AB8" s="659"/>
      <c r="AC8" s="659"/>
      <c r="AD8" s="660">
        <v>53932</v>
      </c>
      <c r="AE8" s="660"/>
      <c r="AF8" s="660"/>
      <c r="AG8" s="660"/>
      <c r="AH8" s="660"/>
      <c r="AI8" s="660"/>
      <c r="AJ8" s="660"/>
      <c r="AK8" s="660"/>
      <c r="AL8" s="624">
        <v>0.7</v>
      </c>
      <c r="AM8" s="625"/>
      <c r="AN8" s="625"/>
      <c r="AO8" s="661"/>
      <c r="AP8" s="618" t="s">
        <v>226</v>
      </c>
      <c r="AQ8" s="619"/>
      <c r="AR8" s="619"/>
      <c r="AS8" s="619"/>
      <c r="AT8" s="619"/>
      <c r="AU8" s="619"/>
      <c r="AV8" s="619"/>
      <c r="AW8" s="619"/>
      <c r="AX8" s="619"/>
      <c r="AY8" s="619"/>
      <c r="AZ8" s="619"/>
      <c r="BA8" s="619"/>
      <c r="BB8" s="619"/>
      <c r="BC8" s="619"/>
      <c r="BD8" s="619"/>
      <c r="BE8" s="619"/>
      <c r="BF8" s="620"/>
      <c r="BG8" s="621">
        <v>57406</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4449982</v>
      </c>
      <c r="CS8" s="622"/>
      <c r="CT8" s="622"/>
      <c r="CU8" s="622"/>
      <c r="CV8" s="622"/>
      <c r="CW8" s="622"/>
      <c r="CX8" s="622"/>
      <c r="CY8" s="623"/>
      <c r="CZ8" s="659">
        <v>36.799999999999997</v>
      </c>
      <c r="DA8" s="659"/>
      <c r="DB8" s="659"/>
      <c r="DC8" s="659"/>
      <c r="DD8" s="627">
        <v>4227</v>
      </c>
      <c r="DE8" s="622"/>
      <c r="DF8" s="622"/>
      <c r="DG8" s="622"/>
      <c r="DH8" s="622"/>
      <c r="DI8" s="622"/>
      <c r="DJ8" s="622"/>
      <c r="DK8" s="622"/>
      <c r="DL8" s="622"/>
      <c r="DM8" s="622"/>
      <c r="DN8" s="622"/>
      <c r="DO8" s="622"/>
      <c r="DP8" s="623"/>
      <c r="DQ8" s="627">
        <v>2553757</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59841</v>
      </c>
      <c r="S9" s="622"/>
      <c r="T9" s="622"/>
      <c r="U9" s="622"/>
      <c r="V9" s="622"/>
      <c r="W9" s="622"/>
      <c r="X9" s="622"/>
      <c r="Y9" s="623"/>
      <c r="Z9" s="659">
        <v>0.5</v>
      </c>
      <c r="AA9" s="659"/>
      <c r="AB9" s="659"/>
      <c r="AC9" s="659"/>
      <c r="AD9" s="660">
        <v>59841</v>
      </c>
      <c r="AE9" s="660"/>
      <c r="AF9" s="660"/>
      <c r="AG9" s="660"/>
      <c r="AH9" s="660"/>
      <c r="AI9" s="660"/>
      <c r="AJ9" s="660"/>
      <c r="AK9" s="660"/>
      <c r="AL9" s="624">
        <v>0.8</v>
      </c>
      <c r="AM9" s="625"/>
      <c r="AN9" s="625"/>
      <c r="AO9" s="661"/>
      <c r="AP9" s="618" t="s">
        <v>229</v>
      </c>
      <c r="AQ9" s="619"/>
      <c r="AR9" s="619"/>
      <c r="AS9" s="619"/>
      <c r="AT9" s="619"/>
      <c r="AU9" s="619"/>
      <c r="AV9" s="619"/>
      <c r="AW9" s="619"/>
      <c r="AX9" s="619"/>
      <c r="AY9" s="619"/>
      <c r="AZ9" s="619"/>
      <c r="BA9" s="619"/>
      <c r="BB9" s="619"/>
      <c r="BC9" s="619"/>
      <c r="BD9" s="619"/>
      <c r="BE9" s="619"/>
      <c r="BF9" s="620"/>
      <c r="BG9" s="621">
        <v>2886472</v>
      </c>
      <c r="BH9" s="622"/>
      <c r="BI9" s="622"/>
      <c r="BJ9" s="622"/>
      <c r="BK9" s="622"/>
      <c r="BL9" s="622"/>
      <c r="BM9" s="622"/>
      <c r="BN9" s="623"/>
      <c r="BO9" s="659">
        <v>48.4</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1347173</v>
      </c>
      <c r="CS9" s="622"/>
      <c r="CT9" s="622"/>
      <c r="CU9" s="622"/>
      <c r="CV9" s="622"/>
      <c r="CW9" s="622"/>
      <c r="CX9" s="622"/>
      <c r="CY9" s="623"/>
      <c r="CZ9" s="659">
        <v>11.1</v>
      </c>
      <c r="DA9" s="659"/>
      <c r="DB9" s="659"/>
      <c r="DC9" s="659"/>
      <c r="DD9" s="627">
        <v>117896</v>
      </c>
      <c r="DE9" s="622"/>
      <c r="DF9" s="622"/>
      <c r="DG9" s="622"/>
      <c r="DH9" s="622"/>
      <c r="DI9" s="622"/>
      <c r="DJ9" s="622"/>
      <c r="DK9" s="622"/>
      <c r="DL9" s="622"/>
      <c r="DM9" s="622"/>
      <c r="DN9" s="622"/>
      <c r="DO9" s="622"/>
      <c r="DP9" s="623"/>
      <c r="DQ9" s="627">
        <v>1053367</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77372</v>
      </c>
      <c r="BH10" s="622"/>
      <c r="BI10" s="622"/>
      <c r="BJ10" s="622"/>
      <c r="BK10" s="622"/>
      <c r="BL10" s="622"/>
      <c r="BM10" s="622"/>
      <c r="BN10" s="623"/>
      <c r="BO10" s="659">
        <v>1.3</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4523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523</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666787</v>
      </c>
      <c r="S11" s="622"/>
      <c r="T11" s="622"/>
      <c r="U11" s="622"/>
      <c r="V11" s="622"/>
      <c r="W11" s="622"/>
      <c r="X11" s="622"/>
      <c r="Y11" s="623"/>
      <c r="Z11" s="624">
        <v>5.0999999999999996</v>
      </c>
      <c r="AA11" s="625"/>
      <c r="AB11" s="625"/>
      <c r="AC11" s="626"/>
      <c r="AD11" s="627">
        <v>666787</v>
      </c>
      <c r="AE11" s="622"/>
      <c r="AF11" s="622"/>
      <c r="AG11" s="622"/>
      <c r="AH11" s="622"/>
      <c r="AI11" s="622"/>
      <c r="AJ11" s="622"/>
      <c r="AK11" s="623"/>
      <c r="AL11" s="624">
        <v>8.6</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52759</v>
      </c>
      <c r="BH11" s="622"/>
      <c r="BI11" s="622"/>
      <c r="BJ11" s="622"/>
      <c r="BK11" s="622"/>
      <c r="BL11" s="622"/>
      <c r="BM11" s="622"/>
      <c r="BN11" s="623"/>
      <c r="BO11" s="659">
        <v>0.9</v>
      </c>
      <c r="BP11" s="659"/>
      <c r="BQ11" s="659"/>
      <c r="BR11" s="659"/>
      <c r="BS11" s="660" t="s">
        <v>122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49182</v>
      </c>
      <c r="CS11" s="622"/>
      <c r="CT11" s="622"/>
      <c r="CU11" s="622"/>
      <c r="CV11" s="622"/>
      <c r="CW11" s="622"/>
      <c r="CX11" s="622"/>
      <c r="CY11" s="623"/>
      <c r="CZ11" s="659">
        <v>0.4</v>
      </c>
      <c r="DA11" s="659"/>
      <c r="DB11" s="659"/>
      <c r="DC11" s="659"/>
      <c r="DD11" s="627">
        <v>9011</v>
      </c>
      <c r="DE11" s="622"/>
      <c r="DF11" s="622"/>
      <c r="DG11" s="622"/>
      <c r="DH11" s="622"/>
      <c r="DI11" s="622"/>
      <c r="DJ11" s="622"/>
      <c r="DK11" s="622"/>
      <c r="DL11" s="622"/>
      <c r="DM11" s="622"/>
      <c r="DN11" s="622"/>
      <c r="DO11" s="622"/>
      <c r="DP11" s="623"/>
      <c r="DQ11" s="627">
        <v>45009</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v>19648</v>
      </c>
      <c r="S12" s="622"/>
      <c r="T12" s="622"/>
      <c r="U12" s="622"/>
      <c r="V12" s="622"/>
      <c r="W12" s="622"/>
      <c r="X12" s="622"/>
      <c r="Y12" s="623"/>
      <c r="Z12" s="659">
        <v>0.1</v>
      </c>
      <c r="AA12" s="659"/>
      <c r="AB12" s="659"/>
      <c r="AC12" s="659"/>
      <c r="AD12" s="660">
        <v>19648</v>
      </c>
      <c r="AE12" s="660"/>
      <c r="AF12" s="660"/>
      <c r="AG12" s="660"/>
      <c r="AH12" s="660"/>
      <c r="AI12" s="660"/>
      <c r="AJ12" s="660"/>
      <c r="AK12" s="660"/>
      <c r="AL12" s="624">
        <v>0.3</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2195732</v>
      </c>
      <c r="BH12" s="622"/>
      <c r="BI12" s="622"/>
      <c r="BJ12" s="622"/>
      <c r="BK12" s="622"/>
      <c r="BL12" s="622"/>
      <c r="BM12" s="622"/>
      <c r="BN12" s="623"/>
      <c r="BO12" s="659">
        <v>36.9</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289466</v>
      </c>
      <c r="CS12" s="622"/>
      <c r="CT12" s="622"/>
      <c r="CU12" s="622"/>
      <c r="CV12" s="622"/>
      <c r="CW12" s="622"/>
      <c r="CX12" s="622"/>
      <c r="CY12" s="623"/>
      <c r="CZ12" s="659">
        <v>2.4</v>
      </c>
      <c r="DA12" s="659"/>
      <c r="DB12" s="659"/>
      <c r="DC12" s="659"/>
      <c r="DD12" s="627" t="s">
        <v>122</v>
      </c>
      <c r="DE12" s="622"/>
      <c r="DF12" s="622"/>
      <c r="DG12" s="622"/>
      <c r="DH12" s="622"/>
      <c r="DI12" s="622"/>
      <c r="DJ12" s="622"/>
      <c r="DK12" s="622"/>
      <c r="DL12" s="622"/>
      <c r="DM12" s="622"/>
      <c r="DN12" s="622"/>
      <c r="DO12" s="622"/>
      <c r="DP12" s="623"/>
      <c r="DQ12" s="627">
        <v>259102</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2187199</v>
      </c>
      <c r="BH13" s="622"/>
      <c r="BI13" s="622"/>
      <c r="BJ13" s="622"/>
      <c r="BK13" s="622"/>
      <c r="BL13" s="622"/>
      <c r="BM13" s="622"/>
      <c r="BN13" s="623"/>
      <c r="BO13" s="659">
        <v>36.700000000000003</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1683241</v>
      </c>
      <c r="CS13" s="622"/>
      <c r="CT13" s="622"/>
      <c r="CU13" s="622"/>
      <c r="CV13" s="622"/>
      <c r="CW13" s="622"/>
      <c r="CX13" s="622"/>
      <c r="CY13" s="623"/>
      <c r="CZ13" s="659">
        <v>13.9</v>
      </c>
      <c r="DA13" s="659"/>
      <c r="DB13" s="659"/>
      <c r="DC13" s="659"/>
      <c r="DD13" s="627">
        <v>227320</v>
      </c>
      <c r="DE13" s="622"/>
      <c r="DF13" s="622"/>
      <c r="DG13" s="622"/>
      <c r="DH13" s="622"/>
      <c r="DI13" s="622"/>
      <c r="DJ13" s="622"/>
      <c r="DK13" s="622"/>
      <c r="DL13" s="622"/>
      <c r="DM13" s="622"/>
      <c r="DN13" s="622"/>
      <c r="DO13" s="622"/>
      <c r="DP13" s="623"/>
      <c r="DQ13" s="627">
        <v>1403613</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508</v>
      </c>
      <c r="S14" s="622"/>
      <c r="T14" s="622"/>
      <c r="U14" s="622"/>
      <c r="V14" s="622"/>
      <c r="W14" s="622"/>
      <c r="X14" s="622"/>
      <c r="Y14" s="623"/>
      <c r="Z14" s="659">
        <v>0</v>
      </c>
      <c r="AA14" s="659"/>
      <c r="AB14" s="659"/>
      <c r="AC14" s="659"/>
      <c r="AD14" s="660">
        <v>508</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56739</v>
      </c>
      <c r="BH14" s="622"/>
      <c r="BI14" s="622"/>
      <c r="BJ14" s="622"/>
      <c r="BK14" s="622"/>
      <c r="BL14" s="622"/>
      <c r="BM14" s="622"/>
      <c r="BN14" s="623"/>
      <c r="BO14" s="659">
        <v>1</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646106</v>
      </c>
      <c r="CS14" s="622"/>
      <c r="CT14" s="622"/>
      <c r="CU14" s="622"/>
      <c r="CV14" s="622"/>
      <c r="CW14" s="622"/>
      <c r="CX14" s="622"/>
      <c r="CY14" s="623"/>
      <c r="CZ14" s="659">
        <v>5.3</v>
      </c>
      <c r="DA14" s="659"/>
      <c r="DB14" s="659"/>
      <c r="DC14" s="659"/>
      <c r="DD14" s="627">
        <v>110783</v>
      </c>
      <c r="DE14" s="622"/>
      <c r="DF14" s="622"/>
      <c r="DG14" s="622"/>
      <c r="DH14" s="622"/>
      <c r="DI14" s="622"/>
      <c r="DJ14" s="622"/>
      <c r="DK14" s="622"/>
      <c r="DL14" s="622"/>
      <c r="DM14" s="622"/>
      <c r="DN14" s="622"/>
      <c r="DO14" s="622"/>
      <c r="DP14" s="623"/>
      <c r="DQ14" s="627">
        <v>590862</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129518</v>
      </c>
      <c r="BH15" s="622"/>
      <c r="BI15" s="622"/>
      <c r="BJ15" s="622"/>
      <c r="BK15" s="622"/>
      <c r="BL15" s="622"/>
      <c r="BM15" s="622"/>
      <c r="BN15" s="623"/>
      <c r="BO15" s="659">
        <v>2.2000000000000002</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1159725</v>
      </c>
      <c r="CS15" s="622"/>
      <c r="CT15" s="622"/>
      <c r="CU15" s="622"/>
      <c r="CV15" s="622"/>
      <c r="CW15" s="622"/>
      <c r="CX15" s="622"/>
      <c r="CY15" s="623"/>
      <c r="CZ15" s="659">
        <v>9.6</v>
      </c>
      <c r="DA15" s="659"/>
      <c r="DB15" s="659"/>
      <c r="DC15" s="659"/>
      <c r="DD15" s="627">
        <v>74504</v>
      </c>
      <c r="DE15" s="622"/>
      <c r="DF15" s="622"/>
      <c r="DG15" s="622"/>
      <c r="DH15" s="622"/>
      <c r="DI15" s="622"/>
      <c r="DJ15" s="622"/>
      <c r="DK15" s="622"/>
      <c r="DL15" s="622"/>
      <c r="DM15" s="622"/>
      <c r="DN15" s="622"/>
      <c r="DO15" s="622"/>
      <c r="DP15" s="623"/>
      <c r="DQ15" s="627">
        <v>955268</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15758</v>
      </c>
      <c r="S16" s="622"/>
      <c r="T16" s="622"/>
      <c r="U16" s="622"/>
      <c r="V16" s="622"/>
      <c r="W16" s="622"/>
      <c r="X16" s="622"/>
      <c r="Y16" s="623"/>
      <c r="Z16" s="659">
        <v>0.1</v>
      </c>
      <c r="AA16" s="659"/>
      <c r="AB16" s="659"/>
      <c r="AC16" s="659"/>
      <c r="AD16" s="660">
        <v>15758</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46780</v>
      </c>
      <c r="S17" s="622"/>
      <c r="T17" s="622"/>
      <c r="U17" s="622"/>
      <c r="V17" s="622"/>
      <c r="W17" s="622"/>
      <c r="X17" s="622"/>
      <c r="Y17" s="623"/>
      <c r="Z17" s="659">
        <v>0.4</v>
      </c>
      <c r="AA17" s="659"/>
      <c r="AB17" s="659"/>
      <c r="AC17" s="659"/>
      <c r="AD17" s="660">
        <v>46780</v>
      </c>
      <c r="AE17" s="660"/>
      <c r="AF17" s="660"/>
      <c r="AG17" s="660"/>
      <c r="AH17" s="660"/>
      <c r="AI17" s="660"/>
      <c r="AJ17" s="660"/>
      <c r="AK17" s="660"/>
      <c r="AL17" s="624">
        <v>0.6</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517456</v>
      </c>
      <c r="CS17" s="622"/>
      <c r="CT17" s="622"/>
      <c r="CU17" s="622"/>
      <c r="CV17" s="622"/>
      <c r="CW17" s="622"/>
      <c r="CX17" s="622"/>
      <c r="CY17" s="623"/>
      <c r="CZ17" s="659">
        <v>4.3</v>
      </c>
      <c r="DA17" s="659"/>
      <c r="DB17" s="659"/>
      <c r="DC17" s="659"/>
      <c r="DD17" s="627" t="s">
        <v>122</v>
      </c>
      <c r="DE17" s="622"/>
      <c r="DF17" s="622"/>
      <c r="DG17" s="622"/>
      <c r="DH17" s="622"/>
      <c r="DI17" s="622"/>
      <c r="DJ17" s="622"/>
      <c r="DK17" s="622"/>
      <c r="DL17" s="622"/>
      <c r="DM17" s="622"/>
      <c r="DN17" s="622"/>
      <c r="DO17" s="622"/>
      <c r="DP17" s="623"/>
      <c r="DQ17" s="627">
        <v>517456</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23704</v>
      </c>
      <c r="S18" s="622"/>
      <c r="T18" s="622"/>
      <c r="U18" s="622"/>
      <c r="V18" s="622"/>
      <c r="W18" s="622"/>
      <c r="X18" s="622"/>
      <c r="Y18" s="623"/>
      <c r="Z18" s="659">
        <v>0.2</v>
      </c>
      <c r="AA18" s="659"/>
      <c r="AB18" s="659"/>
      <c r="AC18" s="659"/>
      <c r="AD18" s="660">
        <v>23704</v>
      </c>
      <c r="AE18" s="660"/>
      <c r="AF18" s="660"/>
      <c r="AG18" s="660"/>
      <c r="AH18" s="660"/>
      <c r="AI18" s="660"/>
      <c r="AJ18" s="660"/>
      <c r="AK18" s="660"/>
      <c r="AL18" s="624">
        <v>0.3</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23704</v>
      </c>
      <c r="S19" s="622"/>
      <c r="T19" s="622"/>
      <c r="U19" s="622"/>
      <c r="V19" s="622"/>
      <c r="W19" s="622"/>
      <c r="X19" s="622"/>
      <c r="Y19" s="623"/>
      <c r="Z19" s="659">
        <v>0.2</v>
      </c>
      <c r="AA19" s="659"/>
      <c r="AB19" s="659"/>
      <c r="AC19" s="659"/>
      <c r="AD19" s="660">
        <v>23704</v>
      </c>
      <c r="AE19" s="660"/>
      <c r="AF19" s="660"/>
      <c r="AG19" s="660"/>
      <c r="AH19" s="660"/>
      <c r="AI19" s="660"/>
      <c r="AJ19" s="660"/>
      <c r="AK19" s="660"/>
      <c r="AL19" s="624">
        <v>0.3</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501762</v>
      </c>
      <c r="BH19" s="622"/>
      <c r="BI19" s="622"/>
      <c r="BJ19" s="622"/>
      <c r="BK19" s="622"/>
      <c r="BL19" s="622"/>
      <c r="BM19" s="622"/>
      <c r="BN19" s="623"/>
      <c r="BO19" s="659">
        <v>8.4</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501762</v>
      </c>
      <c r="BH20" s="622"/>
      <c r="BI20" s="622"/>
      <c r="BJ20" s="622"/>
      <c r="BK20" s="622"/>
      <c r="BL20" s="622"/>
      <c r="BM20" s="622"/>
      <c r="BN20" s="623"/>
      <c r="BO20" s="659">
        <v>8.4</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12088908</v>
      </c>
      <c r="CS20" s="622"/>
      <c r="CT20" s="622"/>
      <c r="CU20" s="622"/>
      <c r="CV20" s="622"/>
      <c r="CW20" s="622"/>
      <c r="CX20" s="622"/>
      <c r="CY20" s="623"/>
      <c r="CZ20" s="659">
        <v>100</v>
      </c>
      <c r="DA20" s="659"/>
      <c r="DB20" s="659"/>
      <c r="DC20" s="659"/>
      <c r="DD20" s="627">
        <v>551134</v>
      </c>
      <c r="DE20" s="622"/>
      <c r="DF20" s="622"/>
      <c r="DG20" s="622"/>
      <c r="DH20" s="622"/>
      <c r="DI20" s="622"/>
      <c r="DJ20" s="622"/>
      <c r="DK20" s="622"/>
      <c r="DL20" s="622"/>
      <c r="DM20" s="622"/>
      <c r="DN20" s="622"/>
      <c r="DO20" s="622"/>
      <c r="DP20" s="623"/>
      <c r="DQ20" s="627">
        <v>9214562</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1334922</v>
      </c>
      <c r="S21" s="622"/>
      <c r="T21" s="622"/>
      <c r="U21" s="622"/>
      <c r="V21" s="622"/>
      <c r="W21" s="622"/>
      <c r="X21" s="622"/>
      <c r="Y21" s="623"/>
      <c r="Z21" s="659">
        <v>10.1</v>
      </c>
      <c r="AA21" s="659"/>
      <c r="AB21" s="659"/>
      <c r="AC21" s="659"/>
      <c r="AD21" s="660">
        <v>1273349</v>
      </c>
      <c r="AE21" s="660"/>
      <c r="AF21" s="660"/>
      <c r="AG21" s="660"/>
      <c r="AH21" s="660"/>
      <c r="AI21" s="660"/>
      <c r="AJ21" s="660"/>
      <c r="AK21" s="660"/>
      <c r="AL21" s="624">
        <v>16.5</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1273349</v>
      </c>
      <c r="S22" s="622"/>
      <c r="T22" s="622"/>
      <c r="U22" s="622"/>
      <c r="V22" s="622"/>
      <c r="W22" s="622"/>
      <c r="X22" s="622"/>
      <c r="Y22" s="623"/>
      <c r="Z22" s="659">
        <v>9.6999999999999993</v>
      </c>
      <c r="AA22" s="659"/>
      <c r="AB22" s="659"/>
      <c r="AC22" s="659"/>
      <c r="AD22" s="660">
        <v>1273349</v>
      </c>
      <c r="AE22" s="660"/>
      <c r="AF22" s="660"/>
      <c r="AG22" s="660"/>
      <c r="AH22" s="660"/>
      <c r="AI22" s="660"/>
      <c r="AJ22" s="660"/>
      <c r="AK22" s="660"/>
      <c r="AL22" s="624">
        <v>16.5</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61573</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501762</v>
      </c>
      <c r="BH23" s="622"/>
      <c r="BI23" s="622"/>
      <c r="BJ23" s="622"/>
      <c r="BK23" s="622"/>
      <c r="BL23" s="622"/>
      <c r="BM23" s="622"/>
      <c r="BN23" s="623"/>
      <c r="BO23" s="659">
        <v>8.4</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5791273</v>
      </c>
      <c r="CS24" s="677"/>
      <c r="CT24" s="677"/>
      <c r="CU24" s="677"/>
      <c r="CV24" s="677"/>
      <c r="CW24" s="677"/>
      <c r="CX24" s="677"/>
      <c r="CY24" s="702"/>
      <c r="CZ24" s="703">
        <v>47.9</v>
      </c>
      <c r="DA24" s="685"/>
      <c r="DB24" s="685"/>
      <c r="DC24" s="705"/>
      <c r="DD24" s="701">
        <v>4140691</v>
      </c>
      <c r="DE24" s="677"/>
      <c r="DF24" s="677"/>
      <c r="DG24" s="677"/>
      <c r="DH24" s="677"/>
      <c r="DI24" s="677"/>
      <c r="DJ24" s="677"/>
      <c r="DK24" s="702"/>
      <c r="DL24" s="701">
        <v>3832482</v>
      </c>
      <c r="DM24" s="677"/>
      <c r="DN24" s="677"/>
      <c r="DO24" s="677"/>
      <c r="DP24" s="677"/>
      <c r="DQ24" s="677"/>
      <c r="DR24" s="677"/>
      <c r="DS24" s="677"/>
      <c r="DT24" s="677"/>
      <c r="DU24" s="677"/>
      <c r="DV24" s="702"/>
      <c r="DW24" s="703">
        <v>49.1</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8245475</v>
      </c>
      <c r="S25" s="622"/>
      <c r="T25" s="622"/>
      <c r="U25" s="622"/>
      <c r="V25" s="622"/>
      <c r="W25" s="622"/>
      <c r="X25" s="622"/>
      <c r="Y25" s="623"/>
      <c r="Z25" s="659">
        <v>62.5</v>
      </c>
      <c r="AA25" s="659"/>
      <c r="AB25" s="659"/>
      <c r="AC25" s="659"/>
      <c r="AD25" s="660">
        <v>7682140</v>
      </c>
      <c r="AE25" s="660"/>
      <c r="AF25" s="660"/>
      <c r="AG25" s="660"/>
      <c r="AH25" s="660"/>
      <c r="AI25" s="660"/>
      <c r="AJ25" s="660"/>
      <c r="AK25" s="660"/>
      <c r="AL25" s="624">
        <v>99.5</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2931614</v>
      </c>
      <c r="CS25" s="634"/>
      <c r="CT25" s="634"/>
      <c r="CU25" s="634"/>
      <c r="CV25" s="634"/>
      <c r="CW25" s="634"/>
      <c r="CX25" s="634"/>
      <c r="CY25" s="635"/>
      <c r="CZ25" s="624">
        <v>24.3</v>
      </c>
      <c r="DA25" s="636"/>
      <c r="DB25" s="636"/>
      <c r="DC25" s="637"/>
      <c r="DD25" s="627">
        <v>2812845</v>
      </c>
      <c r="DE25" s="634"/>
      <c r="DF25" s="634"/>
      <c r="DG25" s="634"/>
      <c r="DH25" s="634"/>
      <c r="DI25" s="634"/>
      <c r="DJ25" s="634"/>
      <c r="DK25" s="635"/>
      <c r="DL25" s="627">
        <v>2799760</v>
      </c>
      <c r="DM25" s="634"/>
      <c r="DN25" s="634"/>
      <c r="DO25" s="634"/>
      <c r="DP25" s="634"/>
      <c r="DQ25" s="634"/>
      <c r="DR25" s="634"/>
      <c r="DS25" s="634"/>
      <c r="DT25" s="634"/>
      <c r="DU25" s="634"/>
      <c r="DV25" s="635"/>
      <c r="DW25" s="624">
        <v>35.9</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3922</v>
      </c>
      <c r="S26" s="622"/>
      <c r="T26" s="622"/>
      <c r="U26" s="622"/>
      <c r="V26" s="622"/>
      <c r="W26" s="622"/>
      <c r="X26" s="622"/>
      <c r="Y26" s="623"/>
      <c r="Z26" s="659">
        <v>0</v>
      </c>
      <c r="AA26" s="659"/>
      <c r="AB26" s="659"/>
      <c r="AC26" s="659"/>
      <c r="AD26" s="660">
        <v>3922</v>
      </c>
      <c r="AE26" s="660"/>
      <c r="AF26" s="660"/>
      <c r="AG26" s="660"/>
      <c r="AH26" s="660"/>
      <c r="AI26" s="660"/>
      <c r="AJ26" s="660"/>
      <c r="AK26" s="660"/>
      <c r="AL26" s="624">
        <v>0.1</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1798894</v>
      </c>
      <c r="CS26" s="622"/>
      <c r="CT26" s="622"/>
      <c r="CU26" s="622"/>
      <c r="CV26" s="622"/>
      <c r="CW26" s="622"/>
      <c r="CX26" s="622"/>
      <c r="CY26" s="623"/>
      <c r="CZ26" s="624">
        <v>14.9</v>
      </c>
      <c r="DA26" s="636"/>
      <c r="DB26" s="636"/>
      <c r="DC26" s="637"/>
      <c r="DD26" s="627">
        <v>1723777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42902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5957760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2342203</v>
      </c>
      <c r="CS27" s="634"/>
      <c r="CT27" s="634"/>
      <c r="CU27" s="634"/>
      <c r="CV27" s="634"/>
      <c r="CW27" s="634"/>
      <c r="CX27" s="634"/>
      <c r="CY27" s="635"/>
      <c r="CZ27" s="624">
        <v>19.399999999999999</v>
      </c>
      <c r="DA27" s="636"/>
      <c r="DB27" s="636"/>
      <c r="DC27" s="637"/>
      <c r="DD27" s="627">
        <v>810390</v>
      </c>
      <c r="DE27" s="634"/>
      <c r="DF27" s="634"/>
      <c r="DG27" s="634"/>
      <c r="DH27" s="634"/>
      <c r="DI27" s="634"/>
      <c r="DJ27" s="634"/>
      <c r="DK27" s="635"/>
      <c r="DL27" s="627">
        <v>515266</v>
      </c>
      <c r="DM27" s="634"/>
      <c r="DN27" s="634"/>
      <c r="DO27" s="634"/>
      <c r="DP27" s="634"/>
      <c r="DQ27" s="634"/>
      <c r="DR27" s="634"/>
      <c r="DS27" s="634"/>
      <c r="DT27" s="634"/>
      <c r="DU27" s="634"/>
      <c r="DV27" s="635"/>
      <c r="DW27" s="624">
        <v>6.6</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108337</v>
      </c>
      <c r="S28" s="622"/>
      <c r="T28" s="622"/>
      <c r="U28" s="622"/>
      <c r="V28" s="622"/>
      <c r="W28" s="622"/>
      <c r="X28" s="622"/>
      <c r="Y28" s="623"/>
      <c r="Z28" s="659">
        <v>0.8</v>
      </c>
      <c r="AA28" s="659"/>
      <c r="AB28" s="659"/>
      <c r="AC28" s="659"/>
      <c r="AD28" s="660">
        <v>30113</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517456</v>
      </c>
      <c r="CS28" s="622"/>
      <c r="CT28" s="622"/>
      <c r="CU28" s="622"/>
      <c r="CV28" s="622"/>
      <c r="CW28" s="622"/>
      <c r="CX28" s="622"/>
      <c r="CY28" s="623"/>
      <c r="CZ28" s="624">
        <v>4.3</v>
      </c>
      <c r="DA28" s="636"/>
      <c r="DB28" s="636"/>
      <c r="DC28" s="637"/>
      <c r="DD28" s="627">
        <v>517456</v>
      </c>
      <c r="DE28" s="622"/>
      <c r="DF28" s="622"/>
      <c r="DG28" s="622"/>
      <c r="DH28" s="622"/>
      <c r="DI28" s="622"/>
      <c r="DJ28" s="622"/>
      <c r="DK28" s="623"/>
      <c r="DL28" s="627">
        <v>517456</v>
      </c>
      <c r="DM28" s="622"/>
      <c r="DN28" s="622"/>
      <c r="DO28" s="622"/>
      <c r="DP28" s="622"/>
      <c r="DQ28" s="622"/>
      <c r="DR28" s="622"/>
      <c r="DS28" s="622"/>
      <c r="DT28" s="622"/>
      <c r="DU28" s="622"/>
      <c r="DV28" s="623"/>
      <c r="DW28" s="624">
        <v>6.6</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77782</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517456</v>
      </c>
      <c r="CS29" s="634"/>
      <c r="CT29" s="634"/>
      <c r="CU29" s="634"/>
      <c r="CV29" s="634"/>
      <c r="CW29" s="634"/>
      <c r="CX29" s="634"/>
      <c r="CY29" s="635"/>
      <c r="CZ29" s="624">
        <v>4.3</v>
      </c>
      <c r="DA29" s="636"/>
      <c r="DB29" s="636"/>
      <c r="DC29" s="637"/>
      <c r="DD29" s="627">
        <v>517456</v>
      </c>
      <c r="DE29" s="634"/>
      <c r="DF29" s="634"/>
      <c r="DG29" s="634"/>
      <c r="DH29" s="634"/>
      <c r="DI29" s="634"/>
      <c r="DJ29" s="634"/>
      <c r="DK29" s="635"/>
      <c r="DL29" s="627">
        <v>517456</v>
      </c>
      <c r="DM29" s="634"/>
      <c r="DN29" s="634"/>
      <c r="DO29" s="634"/>
      <c r="DP29" s="634"/>
      <c r="DQ29" s="634"/>
      <c r="DR29" s="634"/>
      <c r="DS29" s="634"/>
      <c r="DT29" s="634"/>
      <c r="DU29" s="634"/>
      <c r="DV29" s="635"/>
      <c r="DW29" s="624">
        <v>6.6</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1832281</v>
      </c>
      <c r="S30" s="622"/>
      <c r="T30" s="622"/>
      <c r="U30" s="622"/>
      <c r="V30" s="622"/>
      <c r="W30" s="622"/>
      <c r="X30" s="622"/>
      <c r="Y30" s="623"/>
      <c r="Z30" s="659">
        <v>13.9</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502756</v>
      </c>
      <c r="CS30" s="622"/>
      <c r="CT30" s="622"/>
      <c r="CU30" s="622"/>
      <c r="CV30" s="622"/>
      <c r="CW30" s="622"/>
      <c r="CX30" s="622"/>
      <c r="CY30" s="623"/>
      <c r="CZ30" s="624">
        <v>4.2</v>
      </c>
      <c r="DA30" s="636"/>
      <c r="DB30" s="636"/>
      <c r="DC30" s="637"/>
      <c r="DD30" s="627">
        <v>502756</v>
      </c>
      <c r="DE30" s="622"/>
      <c r="DF30" s="622"/>
      <c r="DG30" s="622"/>
      <c r="DH30" s="622"/>
      <c r="DI30" s="622"/>
      <c r="DJ30" s="622"/>
      <c r="DK30" s="623"/>
      <c r="DL30" s="627">
        <v>502756</v>
      </c>
      <c r="DM30" s="622"/>
      <c r="DN30" s="622"/>
      <c r="DO30" s="622"/>
      <c r="DP30" s="622"/>
      <c r="DQ30" s="622"/>
      <c r="DR30" s="622"/>
      <c r="DS30" s="622"/>
      <c r="DT30" s="622"/>
      <c r="DU30" s="622"/>
      <c r="DV30" s="623"/>
      <c r="DW30" s="624">
        <v>6.4</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99.4</v>
      </c>
      <c r="BH31" s="684"/>
      <c r="BI31" s="684"/>
      <c r="BJ31" s="684"/>
      <c r="BK31" s="684"/>
      <c r="BL31" s="684"/>
      <c r="BM31" s="685">
        <v>98.6</v>
      </c>
      <c r="BN31" s="684"/>
      <c r="BO31" s="684"/>
      <c r="BP31" s="684"/>
      <c r="BQ31" s="686"/>
      <c r="BR31" s="683">
        <v>99.4</v>
      </c>
      <c r="BS31" s="684"/>
      <c r="BT31" s="684"/>
      <c r="BU31" s="684"/>
      <c r="BV31" s="684"/>
      <c r="BW31" s="684"/>
      <c r="BX31" s="685">
        <v>98.6</v>
      </c>
      <c r="BY31" s="684"/>
      <c r="BZ31" s="684"/>
      <c r="CA31" s="684"/>
      <c r="CB31" s="686"/>
      <c r="CD31" s="642"/>
      <c r="CE31" s="643"/>
      <c r="CF31" s="618" t="s">
        <v>299</v>
      </c>
      <c r="CG31" s="619"/>
      <c r="CH31" s="619"/>
      <c r="CI31" s="619"/>
      <c r="CJ31" s="619"/>
      <c r="CK31" s="619"/>
      <c r="CL31" s="619"/>
      <c r="CM31" s="619"/>
      <c r="CN31" s="619"/>
      <c r="CO31" s="619"/>
      <c r="CP31" s="619"/>
      <c r="CQ31" s="620"/>
      <c r="CR31" s="621">
        <v>14700</v>
      </c>
      <c r="CS31" s="634"/>
      <c r="CT31" s="634"/>
      <c r="CU31" s="634"/>
      <c r="CV31" s="634"/>
      <c r="CW31" s="634"/>
      <c r="CX31" s="634"/>
      <c r="CY31" s="635"/>
      <c r="CZ31" s="624">
        <v>0.1</v>
      </c>
      <c r="DA31" s="636"/>
      <c r="DB31" s="636"/>
      <c r="DC31" s="637"/>
      <c r="DD31" s="627">
        <v>14700</v>
      </c>
      <c r="DE31" s="634"/>
      <c r="DF31" s="634"/>
      <c r="DG31" s="634"/>
      <c r="DH31" s="634"/>
      <c r="DI31" s="634"/>
      <c r="DJ31" s="634"/>
      <c r="DK31" s="635"/>
      <c r="DL31" s="627">
        <v>14700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783064</v>
      </c>
      <c r="S32" s="622"/>
      <c r="T32" s="622"/>
      <c r="U32" s="622"/>
      <c r="V32" s="622"/>
      <c r="W32" s="622"/>
      <c r="X32" s="622"/>
      <c r="Y32" s="623"/>
      <c r="Z32" s="659">
        <v>5.9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99.4</v>
      </c>
      <c r="BH32" s="634"/>
      <c r="BI32" s="634"/>
      <c r="BJ32" s="634"/>
      <c r="BK32" s="634"/>
      <c r="BL32" s="634"/>
      <c r="BM32" s="625">
        <v>98.4</v>
      </c>
      <c r="BN32" s="634"/>
      <c r="BO32" s="634"/>
      <c r="BP32" s="634"/>
      <c r="BQ32" s="657"/>
      <c r="BR32" s="687">
        <v>99.3</v>
      </c>
      <c r="BS32" s="634"/>
      <c r="BT32" s="634"/>
      <c r="BU32" s="634"/>
      <c r="BV32" s="634"/>
      <c r="BW32" s="634"/>
      <c r="BX32" s="625">
        <v>98.3</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14813</v>
      </c>
      <c r="S33" s="622"/>
      <c r="T33" s="622"/>
      <c r="U33" s="622"/>
      <c r="V33" s="622"/>
      <c r="W33" s="622"/>
      <c r="X33" s="622"/>
      <c r="Y33" s="623"/>
      <c r="Z33" s="659">
        <v>0.1</v>
      </c>
      <c r="AA33" s="659"/>
      <c r="AB33" s="659"/>
      <c r="AC33" s="659"/>
      <c r="AD33" s="660">
        <v>6759</v>
      </c>
      <c r="AE33" s="660"/>
      <c r="AF33" s="660"/>
      <c r="AG33" s="660"/>
      <c r="AH33" s="660"/>
      <c r="AI33" s="660"/>
      <c r="AJ33" s="660"/>
      <c r="AK33" s="660"/>
      <c r="AL33" s="624">
        <v>0.1</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99.4</v>
      </c>
      <c r="BH33" s="606"/>
      <c r="BI33" s="606"/>
      <c r="BJ33" s="606"/>
      <c r="BK33" s="606"/>
      <c r="BL33" s="606"/>
      <c r="BM33" s="652">
        <v>98.9</v>
      </c>
      <c r="BN33" s="606"/>
      <c r="BO33" s="606"/>
      <c r="BP33" s="606"/>
      <c r="BQ33" s="669"/>
      <c r="BR33" s="682">
        <v>99.4</v>
      </c>
      <c r="BS33" s="606"/>
      <c r="BT33" s="606"/>
      <c r="BU33" s="606"/>
      <c r="BV33" s="606"/>
      <c r="BW33" s="606"/>
      <c r="BX33" s="652">
        <v>98.9</v>
      </c>
      <c r="BY33" s="606"/>
      <c r="BZ33" s="606"/>
      <c r="CA33" s="606"/>
      <c r="CB33" s="669"/>
      <c r="CD33" s="618" t="s">
        <v>306</v>
      </c>
      <c r="CE33" s="619"/>
      <c r="CF33" s="619"/>
      <c r="CG33" s="619"/>
      <c r="CH33" s="619"/>
      <c r="CI33" s="619"/>
      <c r="CJ33" s="619"/>
      <c r="CK33" s="619"/>
      <c r="CL33" s="619"/>
      <c r="CM33" s="619"/>
      <c r="CN33" s="619"/>
      <c r="CO33" s="619"/>
      <c r="CP33" s="619"/>
      <c r="CQ33" s="620"/>
      <c r="CR33" s="621">
        <v>5746501</v>
      </c>
      <c r="CS33" s="634"/>
      <c r="CT33" s="634"/>
      <c r="CU33" s="634"/>
      <c r="CV33" s="634"/>
      <c r="CW33" s="634"/>
      <c r="CX33" s="634"/>
      <c r="CY33" s="635"/>
      <c r="CZ33" s="624">
        <v>47.5</v>
      </c>
      <c r="DA33" s="636"/>
      <c r="DB33" s="636"/>
      <c r="DC33" s="637"/>
      <c r="DD33" s="627">
        <v>4896581</v>
      </c>
      <c r="DE33" s="634"/>
      <c r="DF33" s="634"/>
      <c r="DG33" s="634"/>
      <c r="DH33" s="634"/>
      <c r="DI33" s="634"/>
      <c r="DJ33" s="634"/>
      <c r="DK33" s="635"/>
      <c r="DL33" s="627">
        <v>3192349</v>
      </c>
      <c r="DM33" s="634"/>
      <c r="DN33" s="634"/>
      <c r="DO33" s="634"/>
      <c r="DP33" s="634"/>
      <c r="DQ33" s="634"/>
      <c r="DR33" s="634"/>
      <c r="DS33" s="634"/>
      <c r="DT33" s="634"/>
      <c r="DU33" s="634"/>
      <c r="DV33" s="635"/>
      <c r="DW33" s="624">
        <v>40.9</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73106</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2071516</v>
      </c>
      <c r="CS34" s="622"/>
      <c r="CT34" s="622"/>
      <c r="CU34" s="622"/>
      <c r="CV34" s="622"/>
      <c r="CW34" s="622"/>
      <c r="CX34" s="622"/>
      <c r="CY34" s="623"/>
      <c r="CZ34" s="624">
        <v>17.100000000000001</v>
      </c>
      <c r="DA34" s="636"/>
      <c r="DB34" s="636"/>
      <c r="DC34" s="637"/>
      <c r="DD34" s="627">
        <v>1658284</v>
      </c>
      <c r="DE34" s="622"/>
      <c r="DF34" s="622"/>
      <c r="DG34" s="622"/>
      <c r="DH34" s="622"/>
      <c r="DI34" s="622"/>
      <c r="DJ34" s="622"/>
      <c r="DK34" s="623"/>
      <c r="DL34" s="627">
        <v>1275442</v>
      </c>
      <c r="DM34" s="622"/>
      <c r="DN34" s="622"/>
      <c r="DO34" s="622"/>
      <c r="DP34" s="622"/>
      <c r="DQ34" s="622"/>
      <c r="DR34" s="622"/>
      <c r="DS34" s="622"/>
      <c r="DT34" s="622"/>
      <c r="DU34" s="622"/>
      <c r="DV34" s="623"/>
      <c r="DW34" s="624">
        <v>16.3</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886224</v>
      </c>
      <c r="S35" s="622"/>
      <c r="T35" s="622"/>
      <c r="U35" s="622"/>
      <c r="V35" s="622"/>
      <c r="W35" s="622"/>
      <c r="X35" s="622"/>
      <c r="Y35" s="623"/>
      <c r="Z35" s="659">
        <v>6.7</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91661</v>
      </c>
      <c r="CS35" s="634"/>
      <c r="CT35" s="634"/>
      <c r="CU35" s="634"/>
      <c r="CV35" s="634"/>
      <c r="CW35" s="634"/>
      <c r="CX35" s="634"/>
      <c r="CY35" s="635"/>
      <c r="CZ35" s="624">
        <v>0.8</v>
      </c>
      <c r="DA35" s="636"/>
      <c r="DB35" s="636"/>
      <c r="DC35" s="637"/>
      <c r="DD35" s="627">
        <v>13263</v>
      </c>
      <c r="DE35" s="634"/>
      <c r="DF35" s="634"/>
      <c r="DG35" s="634"/>
      <c r="DH35" s="634"/>
      <c r="DI35" s="634"/>
      <c r="DJ35" s="634"/>
      <c r="DK35" s="635"/>
      <c r="DL35" s="627">
        <v>13263</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717941</v>
      </c>
      <c r="S36" s="622"/>
      <c r="T36" s="622"/>
      <c r="U36" s="622"/>
      <c r="V36" s="622"/>
      <c r="W36" s="622"/>
      <c r="X36" s="622"/>
      <c r="Y36" s="623"/>
      <c r="Z36" s="659">
        <v>5.4</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1980849</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47422</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1404553</v>
      </c>
      <c r="CS36" s="622"/>
      <c r="CT36" s="622"/>
      <c r="CU36" s="622"/>
      <c r="CV36" s="622"/>
      <c r="CW36" s="622"/>
      <c r="CX36" s="622"/>
      <c r="CY36" s="623"/>
      <c r="CZ36" s="624">
        <v>11.6</v>
      </c>
      <c r="DA36" s="636"/>
      <c r="DB36" s="636"/>
      <c r="DC36" s="637"/>
      <c r="DD36" s="627">
        <v>1254250</v>
      </c>
      <c r="DE36" s="622"/>
      <c r="DF36" s="622"/>
      <c r="DG36" s="622"/>
      <c r="DH36" s="622"/>
      <c r="DI36" s="622"/>
      <c r="DJ36" s="622"/>
      <c r="DK36" s="623"/>
      <c r="DL36" s="627">
        <v>941649</v>
      </c>
      <c r="DM36" s="622"/>
      <c r="DN36" s="622"/>
      <c r="DO36" s="622"/>
      <c r="DP36" s="622"/>
      <c r="DQ36" s="622"/>
      <c r="DR36" s="622"/>
      <c r="DS36" s="622"/>
      <c r="DT36" s="622"/>
      <c r="DU36" s="622"/>
      <c r="DV36" s="623"/>
      <c r="DW36" s="624">
        <v>12.1</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214720</v>
      </c>
      <c r="S37" s="622"/>
      <c r="T37" s="622"/>
      <c r="U37" s="622"/>
      <c r="V37" s="622"/>
      <c r="W37" s="622"/>
      <c r="X37" s="622"/>
      <c r="Y37" s="623"/>
      <c r="Z37" s="659">
        <v>1.6</v>
      </c>
      <c r="AA37" s="659"/>
      <c r="AB37" s="659"/>
      <c r="AC37" s="659"/>
      <c r="AD37" s="660">
        <v>4</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680000</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42947</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94700</v>
      </c>
      <c r="CS37" s="634"/>
      <c r="CT37" s="634"/>
      <c r="CU37" s="634"/>
      <c r="CV37" s="634"/>
      <c r="CW37" s="634"/>
      <c r="CX37" s="634"/>
      <c r="CY37" s="635"/>
      <c r="CZ37" s="624">
        <v>0.8</v>
      </c>
      <c r="DA37" s="636"/>
      <c r="DB37" s="636"/>
      <c r="DC37" s="637"/>
      <c r="DD37" s="627">
        <v>85509</v>
      </c>
      <c r="DE37" s="634"/>
      <c r="DF37" s="634"/>
      <c r="DG37" s="634"/>
      <c r="DH37" s="634"/>
      <c r="DI37" s="634"/>
      <c r="DJ37" s="634"/>
      <c r="DK37" s="635"/>
      <c r="DL37" s="627">
        <v>85366</v>
      </c>
      <c r="DM37" s="634"/>
      <c r="DN37" s="634"/>
      <c r="DO37" s="634"/>
      <c r="DP37" s="634"/>
      <c r="DQ37" s="634"/>
      <c r="DR37" s="634"/>
      <c r="DS37" s="634"/>
      <c r="DT37" s="634"/>
      <c r="DU37" s="634"/>
      <c r="DV37" s="635"/>
      <c r="DW37" s="624">
        <v>1.1000000000000001</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189652</v>
      </c>
      <c r="S38" s="622"/>
      <c r="T38" s="622"/>
      <c r="U38" s="622"/>
      <c r="V38" s="622"/>
      <c r="W38" s="622"/>
      <c r="X38" s="622"/>
      <c r="Y38" s="623"/>
      <c r="Z38" s="659">
        <v>1.4</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t="s">
        <v>122</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4353</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1300849</v>
      </c>
      <c r="CS38" s="622"/>
      <c r="CT38" s="622"/>
      <c r="CU38" s="622"/>
      <c r="CV38" s="622"/>
      <c r="CW38" s="622"/>
      <c r="CX38" s="622"/>
      <c r="CY38" s="623"/>
      <c r="CZ38" s="624">
        <v>10.8</v>
      </c>
      <c r="DA38" s="636"/>
      <c r="DB38" s="636"/>
      <c r="DC38" s="637"/>
      <c r="DD38" s="627">
        <v>1103847</v>
      </c>
      <c r="DE38" s="622"/>
      <c r="DF38" s="622"/>
      <c r="DG38" s="622"/>
      <c r="DH38" s="622"/>
      <c r="DI38" s="622"/>
      <c r="DJ38" s="622"/>
      <c r="DK38" s="623"/>
      <c r="DL38" s="627">
        <v>961995</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6725</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793922</v>
      </c>
      <c r="CS39" s="634"/>
      <c r="CT39" s="634"/>
      <c r="CU39" s="634"/>
      <c r="CV39" s="634"/>
      <c r="CW39" s="634"/>
      <c r="CX39" s="634"/>
      <c r="CY39" s="635"/>
      <c r="CZ39" s="624">
        <v>6.6</v>
      </c>
      <c r="DA39" s="636"/>
      <c r="DB39" s="636"/>
      <c r="DC39" s="637"/>
      <c r="DD39" s="627">
        <v>786937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85452</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111</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84000</v>
      </c>
      <c r="CS40" s="622"/>
      <c r="CT40" s="622"/>
      <c r="CU40" s="622"/>
      <c r="CV40" s="622"/>
      <c r="CW40" s="622"/>
      <c r="CX40" s="622"/>
      <c r="CY40" s="623"/>
      <c r="CZ40" s="624">
        <v>0.7</v>
      </c>
      <c r="DA40" s="636"/>
      <c r="DB40" s="636"/>
      <c r="DC40" s="637"/>
      <c r="DD40" s="627">
        <v>80000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13190219</v>
      </c>
      <c r="S41" s="646"/>
      <c r="T41" s="646"/>
      <c r="U41" s="646"/>
      <c r="V41" s="646"/>
      <c r="W41" s="646"/>
      <c r="X41" s="646"/>
      <c r="Y41" s="649"/>
      <c r="Z41" s="650">
        <v>100</v>
      </c>
      <c r="AA41" s="650"/>
      <c r="AB41" s="650"/>
      <c r="AC41" s="650"/>
      <c r="AD41" s="651">
        <v>7722938</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364390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936459</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341</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551134</v>
      </c>
      <c r="CS42" s="634"/>
      <c r="CT42" s="634"/>
      <c r="CU42" s="634"/>
      <c r="CV42" s="634"/>
      <c r="CW42" s="634"/>
      <c r="CX42" s="634"/>
      <c r="CY42" s="635"/>
      <c r="CZ42" s="624">
        <v>4.5999999999999996</v>
      </c>
      <c r="DA42" s="636"/>
      <c r="DB42" s="636"/>
      <c r="DC42" s="637"/>
      <c r="DD42" s="627">
        <v>177290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11080</v>
      </c>
      <c r="CS43" s="634"/>
      <c r="CT43" s="634"/>
      <c r="CU43" s="634"/>
      <c r="CV43" s="634"/>
      <c r="CW43" s="634"/>
      <c r="CX43" s="634"/>
      <c r="CY43" s="635"/>
      <c r="CZ43" s="624">
        <v>0.1</v>
      </c>
      <c r="DA43" s="636"/>
      <c r="DB43" s="636"/>
      <c r="DC43" s="637"/>
      <c r="DD43" s="627">
        <v>11080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551134</v>
      </c>
      <c r="CS44" s="622"/>
      <c r="CT44" s="622"/>
      <c r="CU44" s="622"/>
      <c r="CV44" s="622"/>
      <c r="CW44" s="622"/>
      <c r="CX44" s="622"/>
      <c r="CY44" s="623"/>
      <c r="CZ44" s="624">
        <v>4.5999999999999996</v>
      </c>
      <c r="DA44" s="625"/>
      <c r="DB44" s="625"/>
      <c r="DC44" s="626"/>
      <c r="DD44" s="627">
        <v>177290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115552</v>
      </c>
      <c r="CS45" s="634"/>
      <c r="CT45" s="634"/>
      <c r="CU45" s="634"/>
      <c r="CV45" s="634"/>
      <c r="CW45" s="634"/>
      <c r="CX45" s="634"/>
      <c r="CY45" s="635"/>
      <c r="CZ45" s="624">
        <v>1</v>
      </c>
      <c r="DA45" s="636"/>
      <c r="DB45" s="636"/>
      <c r="DC45" s="637"/>
      <c r="DD45" s="627">
        <v>5620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435260</v>
      </c>
      <c r="CS46" s="622"/>
      <c r="CT46" s="622"/>
      <c r="CU46" s="622"/>
      <c r="CV46" s="622"/>
      <c r="CW46" s="622"/>
      <c r="CX46" s="622"/>
      <c r="CY46" s="623"/>
      <c r="CZ46" s="624">
        <v>3.6</v>
      </c>
      <c r="DA46" s="625"/>
      <c r="DB46" s="625"/>
      <c r="DC46" s="626"/>
      <c r="DD46" s="627">
        <v>171348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12088908</v>
      </c>
      <c r="CS49" s="606"/>
      <c r="CT49" s="606"/>
      <c r="CU49" s="606"/>
      <c r="CV49" s="606"/>
      <c r="CW49" s="606"/>
      <c r="CX49" s="606"/>
      <c r="CY49" s="607"/>
      <c r="CZ49" s="608">
        <v>100</v>
      </c>
      <c r="DA49" s="609"/>
      <c r="DB49" s="609"/>
      <c r="DC49" s="610"/>
      <c r="DD49" s="611">
        <v>9214562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W7Soy/ZnYGeUCuG/sDOY+MXr0qZi9HBVJPJGAg5bH1zuEQlK642jsjSIdfjOY+oNR67vCEYaQzb/g6g1OU6vA==" saltValue="OeCMe/jlOH4YnqdBMM0o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13220</v>
      </c>
      <c r="R7" s="1103"/>
      <c r="S7" s="1103"/>
      <c r="T7" s="1103"/>
      <c r="U7" s="1103"/>
      <c r="V7" s="1103">
        <v>12119</v>
      </c>
      <c r="W7" s="1103"/>
      <c r="X7" s="1103"/>
      <c r="Y7" s="1103"/>
      <c r="Z7" s="1103"/>
      <c r="AA7" s="1103">
        <v>1101</v>
      </c>
      <c r="AB7" s="1103"/>
      <c r="AC7" s="1103"/>
      <c r="AD7" s="1103"/>
      <c r="AE7" s="1104"/>
      <c r="AF7" s="1105">
        <v>1022</v>
      </c>
      <c r="AG7" s="1106"/>
      <c r="AH7" s="1106"/>
      <c r="AI7" s="1106"/>
      <c r="AJ7" s="1107"/>
      <c r="AK7" s="1108">
        <v>886</v>
      </c>
      <c r="AL7" s="1109"/>
      <c r="AM7" s="1109"/>
      <c r="AN7" s="1109"/>
      <c r="AO7" s="1109"/>
      <c r="AP7" s="1109">
        <v>5602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546</v>
      </c>
      <c r="BS7" s="1099" t="s">
        <v>547</v>
      </c>
      <c r="BT7" s="1100"/>
      <c r="BU7" s="1100"/>
      <c r="BV7" s="1100"/>
      <c r="BW7" s="1100"/>
      <c r="BX7" s="1100"/>
      <c r="BY7" s="1100"/>
      <c r="BZ7" s="1100"/>
      <c r="CA7" s="1100"/>
      <c r="CB7" s="1100"/>
      <c r="CC7" s="1100"/>
      <c r="CD7" s="1100"/>
      <c r="CE7" s="1100"/>
      <c r="CF7" s="1100"/>
      <c r="CG7" s="1112"/>
      <c r="CH7" s="1096">
        <v>0</v>
      </c>
      <c r="CI7" s="1097"/>
      <c r="CJ7" s="1097"/>
      <c r="CK7" s="1097"/>
      <c r="CL7" s="1098"/>
      <c r="CM7" s="1096">
        <v>6</v>
      </c>
      <c r="CN7" s="1097"/>
      <c r="CO7" s="1097"/>
      <c r="CP7" s="1097"/>
      <c r="CQ7" s="1098"/>
      <c r="CR7" s="1096">
        <v>5</v>
      </c>
      <c r="CS7" s="1097"/>
      <c r="CT7" s="1097"/>
      <c r="CU7" s="1097"/>
      <c r="CV7" s="1098"/>
      <c r="CW7" s="1096" t="s">
        <v>541</v>
      </c>
      <c r="CX7" s="1097"/>
      <c r="CY7" s="1097"/>
      <c r="CZ7" s="1097"/>
      <c r="DA7" s="1098"/>
      <c r="DB7" s="1096" t="s">
        <v>541</v>
      </c>
      <c r="DC7" s="1097"/>
      <c r="DD7" s="1097"/>
      <c r="DE7" s="1097"/>
      <c r="DF7" s="1098"/>
      <c r="DG7" s="1096" t="s">
        <v>541</v>
      </c>
      <c r="DH7" s="1097"/>
      <c r="DI7" s="1097"/>
      <c r="DJ7" s="1097"/>
      <c r="DK7" s="1098"/>
      <c r="DL7" s="1096" t="s">
        <v>541</v>
      </c>
      <c r="DM7" s="1097"/>
      <c r="DN7" s="1097"/>
      <c r="DO7" s="1097"/>
      <c r="DP7" s="1098"/>
      <c r="DQ7" s="1096" t="s">
        <v>541</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548</v>
      </c>
      <c r="BT8" s="993"/>
      <c r="BU8" s="993"/>
      <c r="BV8" s="993"/>
      <c r="BW8" s="993"/>
      <c r="BX8" s="993"/>
      <c r="BY8" s="993"/>
      <c r="BZ8" s="993"/>
      <c r="CA8" s="993"/>
      <c r="CB8" s="993"/>
      <c r="CC8" s="993"/>
      <c r="CD8" s="993"/>
      <c r="CE8" s="993"/>
      <c r="CF8" s="993"/>
      <c r="CG8" s="1014"/>
      <c r="CH8" s="989">
        <v>5</v>
      </c>
      <c r="CI8" s="990"/>
      <c r="CJ8" s="990"/>
      <c r="CK8" s="990"/>
      <c r="CL8" s="991"/>
      <c r="CM8" s="989">
        <v>1876</v>
      </c>
      <c r="CN8" s="990"/>
      <c r="CO8" s="990"/>
      <c r="CP8" s="990"/>
      <c r="CQ8" s="991"/>
      <c r="CR8" s="989">
        <v>18</v>
      </c>
      <c r="CS8" s="990"/>
      <c r="CT8" s="990"/>
      <c r="CU8" s="990"/>
      <c r="CV8" s="991"/>
      <c r="CW8" s="989">
        <v>9</v>
      </c>
      <c r="CX8" s="990"/>
      <c r="CY8" s="990"/>
      <c r="CZ8" s="990"/>
      <c r="DA8" s="991"/>
      <c r="DB8" s="989" t="s">
        <v>541</v>
      </c>
      <c r="DC8" s="990"/>
      <c r="DD8" s="990"/>
      <c r="DE8" s="990"/>
      <c r="DF8" s="991"/>
      <c r="DG8" s="989" t="s">
        <v>541</v>
      </c>
      <c r="DH8" s="990"/>
      <c r="DI8" s="990"/>
      <c r="DJ8" s="990"/>
      <c r="DK8" s="991"/>
      <c r="DL8" s="989" t="s">
        <v>541</v>
      </c>
      <c r="DM8" s="990"/>
      <c r="DN8" s="990"/>
      <c r="DO8" s="990"/>
      <c r="DP8" s="991"/>
      <c r="DQ8" s="989" t="s">
        <v>541</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549</v>
      </c>
      <c r="BT9" s="993"/>
      <c r="BU9" s="993"/>
      <c r="BV9" s="993"/>
      <c r="BW9" s="993"/>
      <c r="BX9" s="993"/>
      <c r="BY9" s="993"/>
      <c r="BZ9" s="993"/>
      <c r="CA9" s="993"/>
      <c r="CB9" s="993"/>
      <c r="CC9" s="993"/>
      <c r="CD9" s="993"/>
      <c r="CE9" s="993"/>
      <c r="CF9" s="993"/>
      <c r="CG9" s="1014"/>
      <c r="CH9" s="989">
        <v>0</v>
      </c>
      <c r="CI9" s="990"/>
      <c r="CJ9" s="990"/>
      <c r="CK9" s="990"/>
      <c r="CL9" s="991"/>
      <c r="CM9" s="989">
        <v>201</v>
      </c>
      <c r="CN9" s="990"/>
      <c r="CO9" s="990"/>
      <c r="CP9" s="990"/>
      <c r="CQ9" s="991"/>
      <c r="CR9" s="989">
        <v>2</v>
      </c>
      <c r="CS9" s="990"/>
      <c r="CT9" s="990"/>
      <c r="CU9" s="990"/>
      <c r="CV9" s="991"/>
      <c r="CW9" s="989">
        <v>6</v>
      </c>
      <c r="CX9" s="990"/>
      <c r="CY9" s="990"/>
      <c r="CZ9" s="990"/>
      <c r="DA9" s="991"/>
      <c r="DB9" s="989" t="s">
        <v>541</v>
      </c>
      <c r="DC9" s="990"/>
      <c r="DD9" s="990"/>
      <c r="DE9" s="990"/>
      <c r="DF9" s="991"/>
      <c r="DG9" s="989" t="s">
        <v>541</v>
      </c>
      <c r="DH9" s="990"/>
      <c r="DI9" s="990"/>
      <c r="DJ9" s="990"/>
      <c r="DK9" s="991"/>
      <c r="DL9" s="989" t="s">
        <v>541</v>
      </c>
      <c r="DM9" s="990"/>
      <c r="DN9" s="990"/>
      <c r="DO9" s="990"/>
      <c r="DP9" s="991"/>
      <c r="DQ9" s="989" t="s">
        <v>541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375</v>
      </c>
      <c r="B23" s="937" t="s">
        <v>376</v>
      </c>
      <c r="C23" s="938"/>
      <c r="D23" s="938"/>
      <c r="E23" s="938"/>
      <c r="F23" s="938"/>
      <c r="G23" s="938"/>
      <c r="H23" s="938"/>
      <c r="I23" s="938"/>
      <c r="J23" s="938"/>
      <c r="K23" s="938"/>
      <c r="L23" s="938"/>
      <c r="M23" s="938"/>
      <c r="N23" s="938"/>
      <c r="O23" s="938"/>
      <c r="P23" s="948"/>
      <c r="Q23" s="1067">
        <v>13220</v>
      </c>
      <c r="R23" s="1061"/>
      <c r="S23" s="1061"/>
      <c r="T23" s="1061"/>
      <c r="U23" s="1061"/>
      <c r="V23" s="1061">
        <v>12119</v>
      </c>
      <c r="W23" s="1061"/>
      <c r="X23" s="1061"/>
      <c r="Y23" s="1061"/>
      <c r="Z23" s="1061"/>
      <c r="AA23" s="1061">
        <v>1101</v>
      </c>
      <c r="AB23" s="1061"/>
      <c r="AC23" s="1061"/>
      <c r="AD23" s="1061"/>
      <c r="AE23" s="1068"/>
      <c r="AF23" s="1069">
        <v>1022</v>
      </c>
      <c r="AG23" s="1061"/>
      <c r="AH23" s="1061"/>
      <c r="AI23" s="1061"/>
      <c r="AJ23" s="1070"/>
      <c r="AK23" s="1071"/>
      <c r="AL23" s="1072"/>
      <c r="AM23" s="1072"/>
      <c r="AN23" s="1072"/>
      <c r="AO23" s="1072"/>
      <c r="AP23" s="1061">
        <v>5602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387</v>
      </c>
      <c r="C28" s="1048"/>
      <c r="D28" s="1048"/>
      <c r="E28" s="1048"/>
      <c r="F28" s="1048"/>
      <c r="G28" s="1048"/>
      <c r="H28" s="1048"/>
      <c r="I28" s="1048"/>
      <c r="J28" s="1048"/>
      <c r="K28" s="1048"/>
      <c r="L28" s="1048"/>
      <c r="M28" s="1048"/>
      <c r="N28" s="1048"/>
      <c r="O28" s="1048"/>
      <c r="P28" s="1049"/>
      <c r="Q28" s="1050">
        <v>3680</v>
      </c>
      <c r="R28" s="1051"/>
      <c r="S28" s="1051"/>
      <c r="T28" s="1051"/>
      <c r="U28" s="1051"/>
      <c r="V28" s="1051">
        <v>3632</v>
      </c>
      <c r="W28" s="1051"/>
      <c r="X28" s="1051"/>
      <c r="Y28" s="1051"/>
      <c r="Z28" s="1051"/>
      <c r="AA28" s="1051">
        <v>47</v>
      </c>
      <c r="AB28" s="1051"/>
      <c r="AC28" s="1051"/>
      <c r="AD28" s="1051"/>
      <c r="AE28" s="1052"/>
      <c r="AF28" s="1053">
        <v>47</v>
      </c>
      <c r="AG28" s="1051"/>
      <c r="AH28" s="1051"/>
      <c r="AI28" s="1051"/>
      <c r="AJ28" s="1054"/>
      <c r="AK28" s="1042">
        <v>532</v>
      </c>
      <c r="AL28" s="1043"/>
      <c r="AM28" s="1043"/>
      <c r="AN28" s="1043"/>
      <c r="AO28" s="1043"/>
      <c r="AP28" s="1043" t="s">
        <v>541</v>
      </c>
      <c r="AQ28" s="1043"/>
      <c r="AR28" s="1043"/>
      <c r="AS28" s="1043"/>
      <c r="AT28" s="1043"/>
      <c r="AU28" s="1043" t="s">
        <v>541</v>
      </c>
      <c r="AV28" s="1043"/>
      <c r="AW28" s="1043"/>
      <c r="AX28" s="1043"/>
      <c r="AY28" s="1043"/>
      <c r="AZ28" s="1044" t="s">
        <v>541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388</v>
      </c>
      <c r="C29" s="1031"/>
      <c r="D29" s="1031"/>
      <c r="E29" s="1031"/>
      <c r="F29" s="1031"/>
      <c r="G29" s="1031"/>
      <c r="H29" s="1031"/>
      <c r="I29" s="1031"/>
      <c r="J29" s="1031"/>
      <c r="K29" s="1031"/>
      <c r="L29" s="1031"/>
      <c r="M29" s="1031"/>
      <c r="N29" s="1031"/>
      <c r="O29" s="1031"/>
      <c r="P29" s="1032"/>
      <c r="Q29" s="1038">
        <v>3285</v>
      </c>
      <c r="R29" s="1039"/>
      <c r="S29" s="1039"/>
      <c r="T29" s="1039"/>
      <c r="U29" s="1039"/>
      <c r="V29" s="1039">
        <v>3169</v>
      </c>
      <c r="W29" s="1039"/>
      <c r="X29" s="1039"/>
      <c r="Y29" s="1039"/>
      <c r="Z29" s="1039"/>
      <c r="AA29" s="1039">
        <v>115</v>
      </c>
      <c r="AB29" s="1039"/>
      <c r="AC29" s="1039"/>
      <c r="AD29" s="1039"/>
      <c r="AE29" s="1040"/>
      <c r="AF29" s="1035">
        <v>115</v>
      </c>
      <c r="AG29" s="1036"/>
      <c r="AH29" s="1036"/>
      <c r="AI29" s="1036"/>
      <c r="AJ29" s="1037"/>
      <c r="AK29" s="980">
        <v>593</v>
      </c>
      <c r="AL29" s="971"/>
      <c r="AM29" s="971"/>
      <c r="AN29" s="971"/>
      <c r="AO29" s="971"/>
      <c r="AP29" s="971" t="s">
        <v>541</v>
      </c>
      <c r="AQ29" s="971"/>
      <c r="AR29" s="971"/>
      <c r="AS29" s="971"/>
      <c r="AT29" s="971"/>
      <c r="AU29" s="971" t="s">
        <v>541</v>
      </c>
      <c r="AV29" s="971"/>
      <c r="AW29" s="971"/>
      <c r="AX29" s="971"/>
      <c r="AY29" s="971"/>
      <c r="AZ29" s="1041" t="s">
        <v>541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389</v>
      </c>
      <c r="C30" s="1031"/>
      <c r="D30" s="1031"/>
      <c r="E30" s="1031"/>
      <c r="F30" s="1031"/>
      <c r="G30" s="1031"/>
      <c r="H30" s="1031"/>
      <c r="I30" s="1031"/>
      <c r="J30" s="1031"/>
      <c r="K30" s="1031"/>
      <c r="L30" s="1031"/>
      <c r="M30" s="1031"/>
      <c r="N30" s="1031"/>
      <c r="O30" s="1031"/>
      <c r="P30" s="1032"/>
      <c r="Q30" s="1038">
        <v>1201</v>
      </c>
      <c r="R30" s="1039"/>
      <c r="S30" s="1039"/>
      <c r="T30" s="1039"/>
      <c r="U30" s="1039"/>
      <c r="V30" s="1039">
        <v>1125</v>
      </c>
      <c r="W30" s="1039"/>
      <c r="X30" s="1039"/>
      <c r="Y30" s="1039"/>
      <c r="Z30" s="1039"/>
      <c r="AA30" s="1039">
        <v>76</v>
      </c>
      <c r="AB30" s="1039"/>
      <c r="AC30" s="1039"/>
      <c r="AD30" s="1039"/>
      <c r="AE30" s="1040"/>
      <c r="AF30" s="1035">
        <v>76</v>
      </c>
      <c r="AG30" s="1036"/>
      <c r="AH30" s="1036"/>
      <c r="AI30" s="1036"/>
      <c r="AJ30" s="1037"/>
      <c r="AK30" s="980">
        <v>448</v>
      </c>
      <c r="AL30" s="971"/>
      <c r="AM30" s="971"/>
      <c r="AN30" s="971"/>
      <c r="AO30" s="971"/>
      <c r="AP30" s="971" t="s">
        <v>541</v>
      </c>
      <c r="AQ30" s="971"/>
      <c r="AR30" s="971"/>
      <c r="AS30" s="971"/>
      <c r="AT30" s="971"/>
      <c r="AU30" s="971" t="s">
        <v>541</v>
      </c>
      <c r="AV30" s="971"/>
      <c r="AW30" s="971"/>
      <c r="AX30" s="971"/>
      <c r="AY30" s="971"/>
      <c r="AZ30" s="1041" t="s">
        <v>541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390</v>
      </c>
      <c r="C31" s="1031"/>
      <c r="D31" s="1031"/>
      <c r="E31" s="1031"/>
      <c r="F31" s="1031"/>
      <c r="G31" s="1031"/>
      <c r="H31" s="1031"/>
      <c r="I31" s="1031"/>
      <c r="J31" s="1031"/>
      <c r="K31" s="1031"/>
      <c r="L31" s="1031"/>
      <c r="M31" s="1031"/>
      <c r="N31" s="1031"/>
      <c r="O31" s="1031"/>
      <c r="P31" s="1032"/>
      <c r="Q31" s="1038">
        <v>1236</v>
      </c>
      <c r="R31" s="1039"/>
      <c r="S31" s="1039"/>
      <c r="T31" s="1039"/>
      <c r="U31" s="1039"/>
      <c r="V31" s="1039">
        <v>1121</v>
      </c>
      <c r="W31" s="1039"/>
      <c r="X31" s="1039"/>
      <c r="Y31" s="1039"/>
      <c r="Z31" s="1039"/>
      <c r="AA31" s="1039">
        <v>115</v>
      </c>
      <c r="AB31" s="1039"/>
      <c r="AC31" s="1039"/>
      <c r="AD31" s="1039"/>
      <c r="AE31" s="1040"/>
      <c r="AF31" s="1035">
        <v>179</v>
      </c>
      <c r="AG31" s="1036"/>
      <c r="AH31" s="1036"/>
      <c r="AI31" s="1036"/>
      <c r="AJ31" s="1037"/>
      <c r="AK31" s="980">
        <v>680</v>
      </c>
      <c r="AL31" s="971"/>
      <c r="AM31" s="971"/>
      <c r="AN31" s="971"/>
      <c r="AO31" s="971"/>
      <c r="AP31" s="971">
        <v>5943</v>
      </c>
      <c r="AQ31" s="971"/>
      <c r="AR31" s="971"/>
      <c r="AS31" s="971"/>
      <c r="AT31" s="971"/>
      <c r="AU31" s="971">
        <v>4398</v>
      </c>
      <c r="AV31" s="971"/>
      <c r="AW31" s="971"/>
      <c r="AX31" s="971"/>
      <c r="AY31" s="971"/>
      <c r="AZ31" s="1041" t="s">
        <v>541</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375</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418</v>
      </c>
      <c r="AG63" s="959"/>
      <c r="AH63" s="959"/>
      <c r="AI63" s="959"/>
      <c r="AJ63" s="1022"/>
      <c r="AK63" s="1023"/>
      <c r="AL63" s="963"/>
      <c r="AM63" s="963"/>
      <c r="AN63" s="963"/>
      <c r="AO63" s="963"/>
      <c r="AP63" s="959">
        <v>5943</v>
      </c>
      <c r="AQ63" s="959"/>
      <c r="AR63" s="959"/>
      <c r="AS63" s="959"/>
      <c r="AT63" s="959"/>
      <c r="AU63" s="959">
        <v>4398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395</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396</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542</v>
      </c>
      <c r="C68" s="986"/>
      <c r="D68" s="986"/>
      <c r="E68" s="986"/>
      <c r="F68" s="986"/>
      <c r="G68" s="986"/>
      <c r="H68" s="986"/>
      <c r="I68" s="986"/>
      <c r="J68" s="986"/>
      <c r="K68" s="986"/>
      <c r="L68" s="986"/>
      <c r="M68" s="986"/>
      <c r="N68" s="986"/>
      <c r="O68" s="986"/>
      <c r="P68" s="987"/>
      <c r="Q68" s="988">
        <v>3135</v>
      </c>
      <c r="R68" s="982"/>
      <c r="S68" s="982"/>
      <c r="T68" s="982"/>
      <c r="U68" s="982"/>
      <c r="V68" s="982">
        <v>2974</v>
      </c>
      <c r="W68" s="982"/>
      <c r="X68" s="982"/>
      <c r="Y68" s="982"/>
      <c r="Z68" s="982"/>
      <c r="AA68" s="982">
        <v>161</v>
      </c>
      <c r="AB68" s="982"/>
      <c r="AC68" s="982"/>
      <c r="AD68" s="982"/>
      <c r="AE68" s="982"/>
      <c r="AF68" s="982">
        <v>161</v>
      </c>
      <c r="AG68" s="982"/>
      <c r="AH68" s="982"/>
      <c r="AI68" s="982"/>
      <c r="AJ68" s="982"/>
      <c r="AK68" s="982">
        <v>3</v>
      </c>
      <c r="AL68" s="982"/>
      <c r="AM68" s="982"/>
      <c r="AN68" s="982"/>
      <c r="AO68" s="982"/>
      <c r="AP68" s="982" t="s">
        <v>541</v>
      </c>
      <c r="AQ68" s="982"/>
      <c r="AR68" s="982"/>
      <c r="AS68" s="982"/>
      <c r="AT68" s="982"/>
      <c r="AU68" s="982" t="s">
        <v>541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543</v>
      </c>
      <c r="C69" s="975"/>
      <c r="D69" s="975"/>
      <c r="E69" s="975"/>
      <c r="F69" s="975"/>
      <c r="G69" s="975"/>
      <c r="H69" s="975"/>
      <c r="I69" s="975"/>
      <c r="J69" s="975"/>
      <c r="K69" s="975"/>
      <c r="L69" s="975"/>
      <c r="M69" s="975"/>
      <c r="N69" s="975"/>
      <c r="O69" s="975"/>
      <c r="P69" s="976"/>
      <c r="Q69" s="977">
        <v>4407</v>
      </c>
      <c r="R69" s="971"/>
      <c r="S69" s="971"/>
      <c r="T69" s="971"/>
      <c r="U69" s="971"/>
      <c r="V69" s="971">
        <v>4087</v>
      </c>
      <c r="W69" s="971"/>
      <c r="X69" s="971"/>
      <c r="Y69" s="971"/>
      <c r="Z69" s="971"/>
      <c r="AA69" s="971">
        <v>320</v>
      </c>
      <c r="AB69" s="971"/>
      <c r="AC69" s="971"/>
      <c r="AD69" s="971"/>
      <c r="AE69" s="971"/>
      <c r="AF69" s="971">
        <v>320</v>
      </c>
      <c r="AG69" s="971"/>
      <c r="AH69" s="971"/>
      <c r="AI69" s="971"/>
      <c r="AJ69" s="971"/>
      <c r="AK69" s="971">
        <v>507</v>
      </c>
      <c r="AL69" s="971"/>
      <c r="AM69" s="971"/>
      <c r="AN69" s="971"/>
      <c r="AO69" s="971"/>
      <c r="AP69" s="971" t="s">
        <v>541</v>
      </c>
      <c r="AQ69" s="971"/>
      <c r="AR69" s="971"/>
      <c r="AS69" s="971"/>
      <c r="AT69" s="971"/>
      <c r="AU69" s="971" t="s">
        <v>541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544</v>
      </c>
      <c r="C70" s="975"/>
      <c r="D70" s="975"/>
      <c r="E70" s="975"/>
      <c r="F70" s="975"/>
      <c r="G70" s="975"/>
      <c r="H70" s="975"/>
      <c r="I70" s="975"/>
      <c r="J70" s="975"/>
      <c r="K70" s="975"/>
      <c r="L70" s="975"/>
      <c r="M70" s="975"/>
      <c r="N70" s="975"/>
      <c r="O70" s="975"/>
      <c r="P70" s="976"/>
      <c r="Q70" s="977">
        <v>1092963</v>
      </c>
      <c r="R70" s="971"/>
      <c r="S70" s="971"/>
      <c r="T70" s="971"/>
      <c r="U70" s="971"/>
      <c r="V70" s="971">
        <v>1080088</v>
      </c>
      <c r="W70" s="971"/>
      <c r="X70" s="971"/>
      <c r="Y70" s="971"/>
      <c r="Z70" s="971"/>
      <c r="AA70" s="971">
        <v>12875</v>
      </c>
      <c r="AB70" s="971"/>
      <c r="AC70" s="971"/>
      <c r="AD70" s="971"/>
      <c r="AE70" s="971"/>
      <c r="AF70" s="971">
        <v>12875</v>
      </c>
      <c r="AG70" s="971"/>
      <c r="AH70" s="971"/>
      <c r="AI70" s="971"/>
      <c r="AJ70" s="971"/>
      <c r="AK70" s="971">
        <v>8791</v>
      </c>
      <c r="AL70" s="971"/>
      <c r="AM70" s="971"/>
      <c r="AN70" s="971"/>
      <c r="AO70" s="971"/>
      <c r="AP70" s="971" t="s">
        <v>541</v>
      </c>
      <c r="AQ70" s="971"/>
      <c r="AR70" s="971"/>
      <c r="AS70" s="971"/>
      <c r="AT70" s="971"/>
      <c r="AU70" s="971" t="s">
        <v>541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545</v>
      </c>
      <c r="C71" s="975"/>
      <c r="D71" s="975"/>
      <c r="E71" s="975"/>
      <c r="F71" s="975"/>
      <c r="G71" s="975"/>
      <c r="H71" s="975"/>
      <c r="I71" s="975"/>
      <c r="J71" s="975"/>
      <c r="K71" s="975"/>
      <c r="L71" s="975"/>
      <c r="M71" s="975"/>
      <c r="N71" s="975"/>
      <c r="O71" s="975"/>
      <c r="P71" s="976"/>
      <c r="Q71" s="977">
        <v>1205</v>
      </c>
      <c r="R71" s="971"/>
      <c r="S71" s="971"/>
      <c r="T71" s="971"/>
      <c r="U71" s="971"/>
      <c r="V71" s="971">
        <v>1167</v>
      </c>
      <c r="W71" s="971"/>
      <c r="X71" s="971"/>
      <c r="Y71" s="971"/>
      <c r="Z71" s="971"/>
      <c r="AA71" s="971">
        <v>38</v>
      </c>
      <c r="AB71" s="971"/>
      <c r="AC71" s="971"/>
      <c r="AD71" s="971"/>
      <c r="AE71" s="971"/>
      <c r="AF71" s="971">
        <v>38</v>
      </c>
      <c r="AG71" s="971"/>
      <c r="AH71" s="971"/>
      <c r="AI71" s="971"/>
      <c r="AJ71" s="971"/>
      <c r="AK71" s="971" t="s">
        <v>541</v>
      </c>
      <c r="AL71" s="971"/>
      <c r="AM71" s="971"/>
      <c r="AN71" s="971"/>
      <c r="AO71" s="971"/>
      <c r="AP71" s="971" t="s">
        <v>541</v>
      </c>
      <c r="AQ71" s="971"/>
      <c r="AR71" s="971"/>
      <c r="AS71" s="971"/>
      <c r="AT71" s="971"/>
      <c r="AU71" s="971" t="s">
        <v>541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375</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13395</v>
      </c>
      <c r="AG88" s="959"/>
      <c r="AH88" s="959"/>
      <c r="AI88" s="959"/>
      <c r="AJ88" s="959"/>
      <c r="AK88" s="963"/>
      <c r="AL88" s="963"/>
      <c r="AM88" s="963"/>
      <c r="AN88" s="963"/>
      <c r="AO88" s="963"/>
      <c r="AP88" s="959" t="s">
        <v>541</v>
      </c>
      <c r="AQ88" s="959"/>
      <c r="AR88" s="959"/>
      <c r="AS88" s="959"/>
      <c r="AT88" s="959"/>
      <c r="AU88" s="959" t="s">
        <v>541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25</v>
      </c>
      <c r="CS102" s="953"/>
      <c r="CT102" s="953"/>
      <c r="CU102" s="953"/>
      <c r="CV102" s="954"/>
      <c r="CW102" s="952">
        <v>14</v>
      </c>
      <c r="CX102" s="953"/>
      <c r="CY102" s="953"/>
      <c r="CZ102" s="953"/>
      <c r="DA102" s="954"/>
      <c r="DB102" s="952" t="s">
        <v>541</v>
      </c>
      <c r="DC102" s="953"/>
      <c r="DD102" s="953"/>
      <c r="DE102" s="953"/>
      <c r="DF102" s="954"/>
      <c r="DG102" s="952" t="s">
        <v>541</v>
      </c>
      <c r="DH102" s="953"/>
      <c r="DI102" s="953"/>
      <c r="DJ102" s="953"/>
      <c r="DK102" s="954"/>
      <c r="DL102" s="952" t="s">
        <v>541</v>
      </c>
      <c r="DM102" s="953"/>
      <c r="DN102" s="953"/>
      <c r="DO102" s="953"/>
      <c r="DP102" s="954"/>
      <c r="DQ102" s="952" t="s">
        <v>541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293</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293</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293</v>
      </c>
      <c r="DR109" s="896"/>
      <c r="DS109" s="896"/>
      <c r="DT109" s="896"/>
      <c r="DU109" s="897"/>
      <c r="DV109" s="898" t="s">
        <v>408</v>
      </c>
      <c r="DW109" s="896"/>
      <c r="DX109" s="896"/>
      <c r="DY109" s="896"/>
      <c r="DZ109" s="929"/>
    </row>
    <row r="110" spans="1:131" s="230" customFormat="1" ht="26.25" customHeight="1" x14ac:dyDescent="0.2">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522925</v>
      </c>
      <c r="AB110" s="889"/>
      <c r="AC110" s="889"/>
      <c r="AD110" s="889"/>
      <c r="AE110" s="890"/>
      <c r="AF110" s="891">
        <v>538768</v>
      </c>
      <c r="AG110" s="889"/>
      <c r="AH110" s="889"/>
      <c r="AI110" s="889"/>
      <c r="AJ110" s="890"/>
      <c r="AK110" s="891">
        <v>517456</v>
      </c>
      <c r="AL110" s="889"/>
      <c r="AM110" s="889"/>
      <c r="AN110" s="889"/>
      <c r="AO110" s="890"/>
      <c r="AP110" s="892">
        <v>7.6</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5916751</v>
      </c>
      <c r="BR110" s="842"/>
      <c r="BS110" s="842"/>
      <c r="BT110" s="842"/>
      <c r="BU110" s="842"/>
      <c r="BV110" s="842">
        <v>5914878</v>
      </c>
      <c r="BW110" s="842"/>
      <c r="BX110" s="842"/>
      <c r="BY110" s="842"/>
      <c r="BZ110" s="842"/>
      <c r="CA110" s="842">
        <v>5601774</v>
      </c>
      <c r="CB110" s="842"/>
      <c r="CC110" s="842"/>
      <c r="CD110" s="842"/>
      <c r="CE110" s="842"/>
      <c r="CF110" s="866">
        <v>82</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v>1859624</v>
      </c>
      <c r="BR111" s="817"/>
      <c r="BS111" s="817"/>
      <c r="BT111" s="817"/>
      <c r="BU111" s="817"/>
      <c r="BV111" s="817">
        <v>109640</v>
      </c>
      <c r="BW111" s="817"/>
      <c r="BX111" s="817"/>
      <c r="BY111" s="817"/>
      <c r="BZ111" s="817"/>
      <c r="CA111" s="817">
        <v>71569</v>
      </c>
      <c r="CB111" s="817"/>
      <c r="CC111" s="817"/>
      <c r="CD111" s="817"/>
      <c r="CE111" s="817"/>
      <c r="CF111" s="875">
        <v>1</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5296401</v>
      </c>
      <c r="BR112" s="817"/>
      <c r="BS112" s="817"/>
      <c r="BT112" s="817"/>
      <c r="BU112" s="817"/>
      <c r="BV112" s="817">
        <v>4945877</v>
      </c>
      <c r="BW112" s="817"/>
      <c r="BX112" s="817"/>
      <c r="BY112" s="817"/>
      <c r="BZ112" s="817"/>
      <c r="CA112" s="817">
        <v>4397557</v>
      </c>
      <c r="CB112" s="817"/>
      <c r="CC112" s="817"/>
      <c r="CD112" s="817"/>
      <c r="CE112" s="817"/>
      <c r="CF112" s="875">
        <v>64.400000000000006</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531054</v>
      </c>
      <c r="AB113" s="919"/>
      <c r="AC113" s="919"/>
      <c r="AD113" s="919"/>
      <c r="AE113" s="920"/>
      <c r="AF113" s="921">
        <v>491477</v>
      </c>
      <c r="AG113" s="919"/>
      <c r="AH113" s="919"/>
      <c r="AI113" s="919"/>
      <c r="AJ113" s="920"/>
      <c r="AK113" s="921">
        <v>491179</v>
      </c>
      <c r="AL113" s="919"/>
      <c r="AM113" s="919"/>
      <c r="AN113" s="919"/>
      <c r="AO113" s="920"/>
      <c r="AP113" s="922">
        <v>7.2</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1575101</v>
      </c>
      <c r="BR114" s="817"/>
      <c r="BS114" s="817"/>
      <c r="BT114" s="817"/>
      <c r="BU114" s="817"/>
      <c r="BV114" s="817">
        <v>1547434</v>
      </c>
      <c r="BW114" s="817"/>
      <c r="BX114" s="817"/>
      <c r="BY114" s="817"/>
      <c r="BZ114" s="817"/>
      <c r="CA114" s="817">
        <v>1594989</v>
      </c>
      <c r="CB114" s="817"/>
      <c r="CC114" s="817"/>
      <c r="CD114" s="817"/>
      <c r="CE114" s="817"/>
      <c r="CF114" s="875">
        <v>23.3</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16141</v>
      </c>
      <c r="AB115" s="919"/>
      <c r="AC115" s="919"/>
      <c r="AD115" s="919"/>
      <c r="AE115" s="920"/>
      <c r="AF115" s="921">
        <v>16151</v>
      </c>
      <c r="AG115" s="919"/>
      <c r="AH115" s="919"/>
      <c r="AI115" s="919"/>
      <c r="AJ115" s="920"/>
      <c r="AK115" s="921">
        <v>9819</v>
      </c>
      <c r="AL115" s="919"/>
      <c r="AM115" s="919"/>
      <c r="AN115" s="919"/>
      <c r="AO115" s="920"/>
      <c r="AP115" s="922">
        <v>0.1</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46022</v>
      </c>
      <c r="DH115" s="780"/>
      <c r="DI115" s="780"/>
      <c r="DJ115" s="780"/>
      <c r="DK115" s="781"/>
      <c r="DL115" s="782">
        <v>23011</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1070120</v>
      </c>
      <c r="AB117" s="903"/>
      <c r="AC117" s="903"/>
      <c r="AD117" s="903"/>
      <c r="AE117" s="904"/>
      <c r="AF117" s="905">
        <v>1046396</v>
      </c>
      <c r="AG117" s="903"/>
      <c r="AH117" s="903"/>
      <c r="AI117" s="903"/>
      <c r="AJ117" s="904"/>
      <c r="AK117" s="905">
        <v>1018454</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293</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438</v>
      </c>
      <c r="BP119" s="878"/>
      <c r="BQ119" s="879">
        <v>14647877</v>
      </c>
      <c r="BR119" s="845"/>
      <c r="BS119" s="845"/>
      <c r="BT119" s="845"/>
      <c r="BU119" s="845"/>
      <c r="BV119" s="845">
        <v>12517829</v>
      </c>
      <c r="BW119" s="845"/>
      <c r="BX119" s="845"/>
      <c r="BY119" s="845"/>
      <c r="BZ119" s="845"/>
      <c r="CA119" s="845">
        <v>11665889</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1813602</v>
      </c>
      <c r="DH119" s="764"/>
      <c r="DI119" s="764"/>
      <c r="DJ119" s="764"/>
      <c r="DK119" s="765"/>
      <c r="DL119" s="766">
        <v>86629</v>
      </c>
      <c r="DM119" s="764"/>
      <c r="DN119" s="764"/>
      <c r="DO119" s="764"/>
      <c r="DP119" s="765"/>
      <c r="DQ119" s="766">
        <v>71569</v>
      </c>
      <c r="DR119" s="764"/>
      <c r="DS119" s="764"/>
      <c r="DT119" s="764"/>
      <c r="DU119" s="765"/>
      <c r="DV119" s="848">
        <v>1</v>
      </c>
      <c r="DW119" s="849"/>
      <c r="DX119" s="849"/>
      <c r="DY119" s="849"/>
      <c r="DZ119" s="850"/>
    </row>
    <row r="120" spans="1:130" s="230" customFormat="1" ht="26.25" customHeight="1" x14ac:dyDescent="0.2">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3616499</v>
      </c>
      <c r="BR120" s="842"/>
      <c r="BS120" s="842"/>
      <c r="BT120" s="842"/>
      <c r="BU120" s="842"/>
      <c r="BV120" s="842">
        <v>4167759</v>
      </c>
      <c r="BW120" s="842"/>
      <c r="BX120" s="842"/>
      <c r="BY120" s="842"/>
      <c r="BZ120" s="842"/>
      <c r="CA120" s="842">
        <v>4007075</v>
      </c>
      <c r="CB120" s="842"/>
      <c r="CC120" s="842"/>
      <c r="CD120" s="842"/>
      <c r="CE120" s="842"/>
      <c r="CF120" s="866">
        <v>58.6</v>
      </c>
      <c r="CG120" s="867"/>
      <c r="CH120" s="867"/>
      <c r="CI120" s="867"/>
      <c r="CJ120" s="867"/>
      <c r="CK120" s="868" t="s">
        <v>442</v>
      </c>
      <c r="CL120" s="852"/>
      <c r="CM120" s="852"/>
      <c r="CN120" s="852"/>
      <c r="CO120" s="853"/>
      <c r="CP120" s="872" t="s">
        <v>390</v>
      </c>
      <c r="CQ120" s="873"/>
      <c r="CR120" s="873"/>
      <c r="CS120" s="873"/>
      <c r="CT120" s="873"/>
      <c r="CU120" s="873"/>
      <c r="CV120" s="873"/>
      <c r="CW120" s="873"/>
      <c r="CX120" s="873"/>
      <c r="CY120" s="873"/>
      <c r="CZ120" s="873"/>
      <c r="DA120" s="873"/>
      <c r="DB120" s="873"/>
      <c r="DC120" s="873"/>
      <c r="DD120" s="873"/>
      <c r="DE120" s="873"/>
      <c r="DF120" s="874"/>
      <c r="DG120" s="861">
        <v>5296401</v>
      </c>
      <c r="DH120" s="842"/>
      <c r="DI120" s="842"/>
      <c r="DJ120" s="842"/>
      <c r="DK120" s="842"/>
      <c r="DL120" s="842">
        <v>4945877</v>
      </c>
      <c r="DM120" s="842"/>
      <c r="DN120" s="842"/>
      <c r="DO120" s="842"/>
      <c r="DP120" s="842"/>
      <c r="DQ120" s="842">
        <v>4397557</v>
      </c>
      <c r="DR120" s="842"/>
      <c r="DS120" s="842"/>
      <c r="DT120" s="842"/>
      <c r="DU120" s="842"/>
      <c r="DV120" s="843">
        <v>64.400000000000006</v>
      </c>
      <c r="DW120" s="843"/>
      <c r="DX120" s="843"/>
      <c r="DY120" s="843"/>
      <c r="DZ120" s="844"/>
    </row>
    <row r="121" spans="1:130" s="230" customFormat="1" ht="26.25" customHeight="1" x14ac:dyDescent="0.2">
      <c r="A121" s="820"/>
      <c r="B121" s="821"/>
      <c r="C121" s="863" t="s">
        <v>443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444</v>
      </c>
      <c r="BA121" s="752"/>
      <c r="BB121" s="752"/>
      <c r="BC121" s="752"/>
      <c r="BD121" s="752"/>
      <c r="BE121" s="752"/>
      <c r="BF121" s="752"/>
      <c r="BG121" s="752"/>
      <c r="BH121" s="752"/>
      <c r="BI121" s="752"/>
      <c r="BJ121" s="752"/>
      <c r="BK121" s="752"/>
      <c r="BL121" s="752"/>
      <c r="BM121" s="752"/>
      <c r="BN121" s="752"/>
      <c r="BO121" s="752"/>
      <c r="BP121" s="753"/>
      <c r="BQ121" s="816">
        <v>4422495</v>
      </c>
      <c r="BR121" s="817"/>
      <c r="BS121" s="817"/>
      <c r="BT121" s="817"/>
      <c r="BU121" s="817"/>
      <c r="BV121" s="817">
        <v>4203995</v>
      </c>
      <c r="BW121" s="817"/>
      <c r="BX121" s="817"/>
      <c r="BY121" s="817"/>
      <c r="BZ121" s="817"/>
      <c r="CA121" s="817">
        <v>3562021</v>
      </c>
      <c r="CB121" s="817"/>
      <c r="CC121" s="817"/>
      <c r="CD121" s="817"/>
      <c r="CE121" s="817"/>
      <c r="CF121" s="875">
        <v>52.1</v>
      </c>
      <c r="CG121" s="876"/>
      <c r="CH121" s="876"/>
      <c r="CI121" s="876"/>
      <c r="CJ121" s="876"/>
      <c r="CK121" s="869"/>
      <c r="CL121" s="855"/>
      <c r="CM121" s="855"/>
      <c r="CN121" s="855"/>
      <c r="CO121" s="856"/>
      <c r="CP121" s="835" t="s">
        <v>388</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445</v>
      </c>
      <c r="BA122" s="839"/>
      <c r="BB122" s="839"/>
      <c r="BC122" s="839"/>
      <c r="BD122" s="839"/>
      <c r="BE122" s="839"/>
      <c r="BF122" s="839"/>
      <c r="BG122" s="839"/>
      <c r="BH122" s="839"/>
      <c r="BI122" s="839"/>
      <c r="BJ122" s="839"/>
      <c r="BK122" s="839"/>
      <c r="BL122" s="839"/>
      <c r="BM122" s="839"/>
      <c r="BN122" s="839"/>
      <c r="BO122" s="839"/>
      <c r="BP122" s="840"/>
      <c r="BQ122" s="879">
        <v>9828322</v>
      </c>
      <c r="BR122" s="845"/>
      <c r="BS122" s="845"/>
      <c r="BT122" s="845"/>
      <c r="BU122" s="845"/>
      <c r="BV122" s="845">
        <v>9475904</v>
      </c>
      <c r="BW122" s="845"/>
      <c r="BX122" s="845"/>
      <c r="BY122" s="845"/>
      <c r="BZ122" s="845"/>
      <c r="CA122" s="845">
        <v>8900183</v>
      </c>
      <c r="CB122" s="845"/>
      <c r="CC122" s="845"/>
      <c r="CD122" s="845"/>
      <c r="CE122" s="845"/>
      <c r="CF122" s="846">
        <v>130.19999999999999</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446</v>
      </c>
      <c r="BP123" s="878"/>
      <c r="BQ123" s="832">
        <v>17867316</v>
      </c>
      <c r="BR123" s="833"/>
      <c r="BS123" s="833"/>
      <c r="BT123" s="833"/>
      <c r="BU123" s="833"/>
      <c r="BV123" s="833">
        <v>17847658</v>
      </c>
      <c r="BW123" s="833"/>
      <c r="BX123" s="833"/>
      <c r="BY123" s="833"/>
      <c r="BZ123" s="833"/>
      <c r="CA123" s="833">
        <v>16469279</v>
      </c>
      <c r="CB123" s="833"/>
      <c r="CC123" s="833"/>
      <c r="CD123" s="833"/>
      <c r="CE123" s="833"/>
      <c r="CF123" s="748"/>
      <c r="CG123" s="749"/>
      <c r="CH123" s="749"/>
      <c r="CI123" s="749"/>
      <c r="CJ123" s="834"/>
      <c r="CK123" s="869"/>
      <c r="CL123" s="855"/>
      <c r="CM123" s="855"/>
      <c r="CN123" s="855"/>
      <c r="CO123" s="856"/>
      <c r="CP123" s="835" t="s">
        <v>387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448</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449</v>
      </c>
      <c r="CL125" s="852"/>
      <c r="CM125" s="852"/>
      <c r="CN125" s="852"/>
      <c r="CO125" s="853"/>
      <c r="CP125" s="860" t="s">
        <v>450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16141</v>
      </c>
      <c r="AB126" s="780"/>
      <c r="AC126" s="780"/>
      <c r="AD126" s="780"/>
      <c r="AE126" s="781"/>
      <c r="AF126" s="782">
        <v>16151</v>
      </c>
      <c r="AG126" s="780"/>
      <c r="AH126" s="780"/>
      <c r="AI126" s="780"/>
      <c r="AJ126" s="781"/>
      <c r="AK126" s="782">
        <v>9819</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453</v>
      </c>
      <c r="AY127" s="812"/>
      <c r="AZ127" s="812"/>
      <c r="BA127" s="812"/>
      <c r="BB127" s="812"/>
      <c r="BC127" s="812"/>
      <c r="BD127" s="812"/>
      <c r="BE127" s="813"/>
      <c r="BF127" s="811" t="s">
        <v>454</v>
      </c>
      <c r="BG127" s="812"/>
      <c r="BH127" s="812"/>
      <c r="BI127" s="812"/>
      <c r="BJ127" s="812"/>
      <c r="BK127" s="812"/>
      <c r="BL127" s="813"/>
      <c r="BM127" s="811" t="s">
        <v>455</v>
      </c>
      <c r="BN127" s="812"/>
      <c r="BO127" s="812"/>
      <c r="BP127" s="812"/>
      <c r="BQ127" s="812"/>
      <c r="BR127" s="812"/>
      <c r="BS127" s="813"/>
      <c r="BT127" s="811" t="s">
        <v>456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458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459</v>
      </c>
      <c r="X128" s="798"/>
      <c r="Y128" s="798"/>
      <c r="Z128" s="799"/>
      <c r="AA128" s="800">
        <v>468161</v>
      </c>
      <c r="AB128" s="801"/>
      <c r="AC128" s="801"/>
      <c r="AD128" s="801"/>
      <c r="AE128" s="802"/>
      <c r="AF128" s="803">
        <v>399230</v>
      </c>
      <c r="AG128" s="801"/>
      <c r="AH128" s="801"/>
      <c r="AI128" s="801"/>
      <c r="AJ128" s="802"/>
      <c r="AK128" s="803">
        <v>362918</v>
      </c>
      <c r="AL128" s="801"/>
      <c r="AM128" s="801"/>
      <c r="AN128" s="801"/>
      <c r="AO128" s="802"/>
      <c r="AP128" s="804"/>
      <c r="AQ128" s="805"/>
      <c r="AR128" s="805"/>
      <c r="AS128" s="805"/>
      <c r="AT128" s="806"/>
      <c r="AU128" s="232"/>
      <c r="AV128" s="232"/>
      <c r="AW128" s="232"/>
      <c r="AX128" s="807" t="s">
        <v>460</v>
      </c>
      <c r="AY128" s="808"/>
      <c r="AZ128" s="808"/>
      <c r="BA128" s="808"/>
      <c r="BB128" s="808"/>
      <c r="BC128" s="808"/>
      <c r="BD128" s="808"/>
      <c r="BE128" s="809"/>
      <c r="BF128" s="786" t="s">
        <v>122</v>
      </c>
      <c r="BG128" s="787"/>
      <c r="BH128" s="787"/>
      <c r="BI128" s="787"/>
      <c r="BJ128" s="787"/>
      <c r="BK128" s="787"/>
      <c r="BL128" s="810"/>
      <c r="BM128" s="786">
        <v>13.84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462</v>
      </c>
      <c r="X129" s="777"/>
      <c r="Y129" s="777"/>
      <c r="Z129" s="778"/>
      <c r="AA129" s="779">
        <v>7712470</v>
      </c>
      <c r="AB129" s="780"/>
      <c r="AC129" s="780"/>
      <c r="AD129" s="780"/>
      <c r="AE129" s="781"/>
      <c r="AF129" s="782">
        <v>7541768</v>
      </c>
      <c r="AG129" s="780"/>
      <c r="AH129" s="780"/>
      <c r="AI129" s="780"/>
      <c r="AJ129" s="781"/>
      <c r="AK129" s="782">
        <v>7659242</v>
      </c>
      <c r="AL129" s="780"/>
      <c r="AM129" s="780"/>
      <c r="AN129" s="780"/>
      <c r="AO129" s="781"/>
      <c r="AP129" s="783"/>
      <c r="AQ129" s="784"/>
      <c r="AR129" s="784"/>
      <c r="AS129" s="784"/>
      <c r="AT129" s="785"/>
      <c r="AU129" s="233"/>
      <c r="AV129" s="233"/>
      <c r="AW129" s="233"/>
      <c r="AX129" s="751" t="s">
        <v>463</v>
      </c>
      <c r="AY129" s="752"/>
      <c r="AZ129" s="752"/>
      <c r="BA129" s="752"/>
      <c r="BB129" s="752"/>
      <c r="BC129" s="752"/>
      <c r="BD129" s="752"/>
      <c r="BE129" s="753"/>
      <c r="BF129" s="770" t="s">
        <v>122</v>
      </c>
      <c r="BG129" s="771"/>
      <c r="BH129" s="771"/>
      <c r="BI129" s="771"/>
      <c r="BJ129" s="771"/>
      <c r="BK129" s="771"/>
      <c r="BL129" s="772"/>
      <c r="BM129" s="770">
        <v>18.84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465</v>
      </c>
      <c r="X130" s="777"/>
      <c r="Y130" s="777"/>
      <c r="Z130" s="778"/>
      <c r="AA130" s="779">
        <v>823108</v>
      </c>
      <c r="AB130" s="780"/>
      <c r="AC130" s="780"/>
      <c r="AD130" s="780"/>
      <c r="AE130" s="781"/>
      <c r="AF130" s="782">
        <v>821086</v>
      </c>
      <c r="AG130" s="780"/>
      <c r="AH130" s="780"/>
      <c r="AI130" s="780"/>
      <c r="AJ130" s="781"/>
      <c r="AK130" s="782">
        <v>825679</v>
      </c>
      <c r="AL130" s="780"/>
      <c r="AM130" s="780"/>
      <c r="AN130" s="780"/>
      <c r="AO130" s="781"/>
      <c r="AP130" s="783"/>
      <c r="AQ130" s="784"/>
      <c r="AR130" s="784"/>
      <c r="AS130" s="784"/>
      <c r="AT130" s="785"/>
      <c r="AU130" s="233"/>
      <c r="AV130" s="233"/>
      <c r="AW130" s="233"/>
      <c r="AX130" s="751" t="s">
        <v>466</v>
      </c>
      <c r="AY130" s="752"/>
      <c r="AZ130" s="752"/>
      <c r="BA130" s="752"/>
      <c r="BB130" s="752"/>
      <c r="BC130" s="752"/>
      <c r="BD130" s="752"/>
      <c r="BE130" s="753"/>
      <c r="BF130" s="754">
        <v>-2.7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467</v>
      </c>
      <c r="X131" s="761"/>
      <c r="Y131" s="761"/>
      <c r="Z131" s="762"/>
      <c r="AA131" s="763">
        <v>6889362</v>
      </c>
      <c r="AB131" s="764"/>
      <c r="AC131" s="764"/>
      <c r="AD131" s="764"/>
      <c r="AE131" s="765"/>
      <c r="AF131" s="766">
        <v>6720682</v>
      </c>
      <c r="AG131" s="764"/>
      <c r="AH131" s="764"/>
      <c r="AI131" s="764"/>
      <c r="AJ131" s="765"/>
      <c r="AK131" s="766">
        <v>6833563</v>
      </c>
      <c r="AL131" s="764"/>
      <c r="AM131" s="764"/>
      <c r="AN131" s="764"/>
      <c r="AO131" s="765"/>
      <c r="AP131" s="767"/>
      <c r="AQ131" s="768"/>
      <c r="AR131" s="768"/>
      <c r="AS131" s="768"/>
      <c r="AT131" s="769"/>
      <c r="AU131" s="233"/>
      <c r="AV131" s="233"/>
      <c r="AW131" s="233"/>
      <c r="AX131" s="729" t="s">
        <v>468</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469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470</v>
      </c>
      <c r="W132" s="742"/>
      <c r="X132" s="742"/>
      <c r="Y132" s="742"/>
      <c r="Z132" s="743"/>
      <c r="AA132" s="744">
        <v>-3.2100069599999999</v>
      </c>
      <c r="AB132" s="745"/>
      <c r="AC132" s="745"/>
      <c r="AD132" s="745"/>
      <c r="AE132" s="746"/>
      <c r="AF132" s="747">
        <v>-2.5878326</v>
      </c>
      <c r="AG132" s="745"/>
      <c r="AH132" s="745"/>
      <c r="AI132" s="745"/>
      <c r="AJ132" s="746"/>
      <c r="AK132" s="747">
        <v>-2.4898138799999998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471</v>
      </c>
      <c r="W133" s="721"/>
      <c r="X133" s="721"/>
      <c r="Y133" s="721"/>
      <c r="Z133" s="722"/>
      <c r="AA133" s="723">
        <v>-2.5</v>
      </c>
      <c r="AB133" s="724"/>
      <c r="AC133" s="724"/>
      <c r="AD133" s="724"/>
      <c r="AE133" s="725"/>
      <c r="AF133" s="723">
        <v>-2.7</v>
      </c>
      <c r="AG133" s="724"/>
      <c r="AH133" s="724"/>
      <c r="AI133" s="724"/>
      <c r="AJ133" s="725"/>
      <c r="AK133" s="723">
        <v>-2.7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eXKJ1GAme4T6EIGhNb4mFwIo9Za/3y8iaOMdH6LLUkDblSmcemzZVxi7Ej0Nk9ywAX+cxWF/ZvFQWQHwOhGFA==" saltValue="zKpA7HnlMmLC9W0kkIbH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Un+N310tfsUlH8e7RhR7DL/LSGbMDcHvei/gkIPgBNl2w8T8xII+RHe8Q+WLMi19LD1OioybLG+SjPWQ6UkJw==" saltValue="7KFK+b0He0xkf3RZfI/81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k5SMSYby6IatFTOHyV2g7ZLdikAkLvlQFqRPNGi5z1U1rvegeZtNINow95lJh+OIfNC1rDTaehJ5vzfFpk6FA==" saltValue="UBktg4+C7oQ/h5wgCArYM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&amp;C5/13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475</v>
      </c>
      <c r="AP7" s="272"/>
      <c r="AQ7" s="273" t="s">
        <v>476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477</v>
      </c>
      <c r="AQ8" s="279" t="s">
        <v>478</v>
      </c>
      <c r="AR8" s="280" t="s">
        <v>479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480</v>
      </c>
      <c r="AL9" s="1131"/>
      <c r="AM9" s="1131"/>
      <c r="AN9" s="1132"/>
      <c r="AO9" s="281">
        <v>2931614</v>
      </c>
      <c r="AP9" s="281">
        <v>90841</v>
      </c>
      <c r="AQ9" s="282">
        <v>67248</v>
      </c>
      <c r="AR9" s="283">
        <v>35.1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481</v>
      </c>
      <c r="AL10" s="1131"/>
      <c r="AM10" s="1131"/>
      <c r="AN10" s="1132"/>
      <c r="AO10" s="284">
        <v>2544</v>
      </c>
      <c r="AP10" s="284">
        <v>79</v>
      </c>
      <c r="AQ10" s="285">
        <v>9038</v>
      </c>
      <c r="AR10" s="286">
        <v>-99.1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482</v>
      </c>
      <c r="AL11" s="1131"/>
      <c r="AM11" s="1131"/>
      <c r="AN11" s="1132"/>
      <c r="AO11" s="284">
        <v>11303</v>
      </c>
      <c r="AP11" s="284">
        <v>350</v>
      </c>
      <c r="AQ11" s="285">
        <v>320</v>
      </c>
      <c r="AR11" s="286">
        <v>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483</v>
      </c>
      <c r="AL12" s="1131"/>
      <c r="AM12" s="1131"/>
      <c r="AN12" s="1132"/>
      <c r="AO12" s="284" t="s">
        <v>484</v>
      </c>
      <c r="AP12" s="284" t="s">
        <v>484</v>
      </c>
      <c r="AQ12" s="285">
        <v>22</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485</v>
      </c>
      <c r="AL13" s="1131"/>
      <c r="AM13" s="1131"/>
      <c r="AN13" s="1132"/>
      <c r="AO13" s="284">
        <v>100362</v>
      </c>
      <c r="AP13" s="284">
        <v>3110</v>
      </c>
      <c r="AQ13" s="285">
        <v>2764</v>
      </c>
      <c r="AR13" s="286">
        <v>12.5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486</v>
      </c>
      <c r="AL14" s="1131"/>
      <c r="AM14" s="1131"/>
      <c r="AN14" s="1132"/>
      <c r="AO14" s="284">
        <v>11080</v>
      </c>
      <c r="AP14" s="284">
        <v>343</v>
      </c>
      <c r="AQ14" s="285">
        <v>1165</v>
      </c>
      <c r="AR14" s="286">
        <v>-70.599999999999994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487</v>
      </c>
      <c r="AL15" s="1134"/>
      <c r="AM15" s="1134"/>
      <c r="AN15" s="1135"/>
      <c r="AO15" s="284">
        <v>-163444</v>
      </c>
      <c r="AP15" s="284">
        <v>-5065</v>
      </c>
      <c r="AQ15" s="285">
        <v>-3941</v>
      </c>
      <c r="AR15" s="286">
        <v>28.5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2893459</v>
      </c>
      <c r="AP16" s="284">
        <v>89658</v>
      </c>
      <c r="AQ16" s="285">
        <v>76616</v>
      </c>
      <c r="AR16" s="286">
        <v>17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492</v>
      </c>
      <c r="AL21" s="1137"/>
      <c r="AM21" s="1137"/>
      <c r="AN21" s="1138"/>
      <c r="AO21" s="297">
        <v>8.8000000000000007</v>
      </c>
      <c r="AP21" s="298">
        <v>6.73</v>
      </c>
      <c r="AQ21" s="299">
        <v>2.0699999999999998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493</v>
      </c>
      <c r="AL22" s="1137"/>
      <c r="AM22" s="1137"/>
      <c r="AN22" s="1138"/>
      <c r="AO22" s="302">
        <v>101.7</v>
      </c>
      <c r="AP22" s="303">
        <v>96.9</v>
      </c>
      <c r="AQ22" s="304">
        <v>4.8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475</v>
      </c>
      <c r="AP30" s="272"/>
      <c r="AQ30" s="273" t="s">
        <v>476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477</v>
      </c>
      <c r="AQ31" s="279" t="s">
        <v>478</v>
      </c>
      <c r="AR31" s="280" t="s">
        <v>479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497</v>
      </c>
      <c r="AL32" s="1121"/>
      <c r="AM32" s="1121"/>
      <c r="AN32" s="1122"/>
      <c r="AO32" s="312">
        <v>517456</v>
      </c>
      <c r="AP32" s="312">
        <v>16034</v>
      </c>
      <c r="AQ32" s="313">
        <v>33390</v>
      </c>
      <c r="AR32" s="314">
        <v>-52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498</v>
      </c>
      <c r="AL33" s="1121"/>
      <c r="AM33" s="1121"/>
      <c r="AN33" s="112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499</v>
      </c>
      <c r="AL34" s="1121"/>
      <c r="AM34" s="1121"/>
      <c r="AN34" s="1122"/>
      <c r="AO34" s="312" t="s">
        <v>484</v>
      </c>
      <c r="AP34" s="312" t="s">
        <v>484</v>
      </c>
      <c r="AQ34" s="313" t="s">
        <v>484</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500</v>
      </c>
      <c r="AL35" s="1121"/>
      <c r="AM35" s="1121"/>
      <c r="AN35" s="1122"/>
      <c r="AO35" s="312">
        <v>491179</v>
      </c>
      <c r="AP35" s="312">
        <v>15220</v>
      </c>
      <c r="AQ35" s="313">
        <v>8851</v>
      </c>
      <c r="AR35" s="314">
        <v>72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501</v>
      </c>
      <c r="AL36" s="1121"/>
      <c r="AM36" s="1121"/>
      <c r="AN36" s="1122"/>
      <c r="AO36" s="312" t="s">
        <v>484</v>
      </c>
      <c r="AP36" s="312" t="s">
        <v>484</v>
      </c>
      <c r="AQ36" s="313">
        <v>2033</v>
      </c>
      <c r="AR36" s="314" t="s">
        <v>484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502</v>
      </c>
      <c r="AL37" s="1121"/>
      <c r="AM37" s="1121"/>
      <c r="AN37" s="1122"/>
      <c r="AO37" s="312">
        <v>9819</v>
      </c>
      <c r="AP37" s="312">
        <v>304</v>
      </c>
      <c r="AQ37" s="313">
        <v>640</v>
      </c>
      <c r="AR37" s="314">
        <v>-52.5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503</v>
      </c>
      <c r="AL38" s="1124"/>
      <c r="AM38" s="1124"/>
      <c r="AN38" s="1125"/>
      <c r="AO38" s="315" t="s">
        <v>484</v>
      </c>
      <c r="AP38" s="315" t="s">
        <v>484</v>
      </c>
      <c r="AQ38" s="316">
        <v>1</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504</v>
      </c>
      <c r="AL39" s="1124"/>
      <c r="AM39" s="1124"/>
      <c r="AN39" s="1125"/>
      <c r="AO39" s="312">
        <v>-362918</v>
      </c>
      <c r="AP39" s="312">
        <v>-11246</v>
      </c>
      <c r="AQ39" s="313">
        <v>-3025</v>
      </c>
      <c r="AR39" s="314">
        <v>271.8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505</v>
      </c>
      <c r="AL40" s="1121"/>
      <c r="AM40" s="1121"/>
      <c r="AN40" s="1122"/>
      <c r="AO40" s="312">
        <v>-825679</v>
      </c>
      <c r="AP40" s="312">
        <v>-25585</v>
      </c>
      <c r="AQ40" s="313">
        <v>-26876</v>
      </c>
      <c r="AR40" s="314">
        <v>-4.8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-170143</v>
      </c>
      <c r="AP41" s="312">
        <v>-5272</v>
      </c>
      <c r="AQ41" s="313">
        <v>15015</v>
      </c>
      <c r="AR41" s="314">
        <v>-135.1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475</v>
      </c>
      <c r="AN49" s="1115" t="s">
        <v>508</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509</v>
      </c>
      <c r="AO50" s="329" t="s">
        <v>510</v>
      </c>
      <c r="AP50" s="330" t="s">
        <v>511</v>
      </c>
      <c r="AQ50" s="331" t="s">
        <v>512</v>
      </c>
      <c r="AR50" s="332" t="s">
        <v>513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233134</v>
      </c>
      <c r="AN51" s="334">
        <v>7066</v>
      </c>
      <c r="AO51" s="335">
        <v>-23.2</v>
      </c>
      <c r="AP51" s="336">
        <v>51264</v>
      </c>
      <c r="AQ51" s="337">
        <v>8.1999999999999993</v>
      </c>
      <c r="AR51" s="338">
        <v>-31.4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173722</v>
      </c>
      <c r="AN52" s="342">
        <v>5265</v>
      </c>
      <c r="AO52" s="343">
        <v>-17</v>
      </c>
      <c r="AP52" s="344">
        <v>26040</v>
      </c>
      <c r="AQ52" s="345">
        <v>4.5</v>
      </c>
      <c r="AR52" s="346">
        <v>-21.5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359185</v>
      </c>
      <c r="AN53" s="334">
        <v>10912</v>
      </c>
      <c r="AO53" s="335">
        <v>54.4</v>
      </c>
      <c r="AP53" s="336">
        <v>52068</v>
      </c>
      <c r="AQ53" s="337">
        <v>1.6</v>
      </c>
      <c r="AR53" s="338">
        <v>52.8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151341</v>
      </c>
      <c r="AN54" s="342">
        <v>4598</v>
      </c>
      <c r="AO54" s="343">
        <v>-12.7</v>
      </c>
      <c r="AP54" s="344">
        <v>26936</v>
      </c>
      <c r="AQ54" s="345">
        <v>3.4</v>
      </c>
      <c r="AR54" s="346">
        <v>-16.100000000000001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422328</v>
      </c>
      <c r="AN55" s="334">
        <v>12851</v>
      </c>
      <c r="AO55" s="335">
        <v>17.8</v>
      </c>
      <c r="AP55" s="336">
        <v>47161</v>
      </c>
      <c r="AQ55" s="337">
        <v>-9.4</v>
      </c>
      <c r="AR55" s="338">
        <v>27.2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270679</v>
      </c>
      <c r="AN56" s="342">
        <v>8236</v>
      </c>
      <c r="AO56" s="343">
        <v>79.099999999999994</v>
      </c>
      <c r="AP56" s="344">
        <v>24595</v>
      </c>
      <c r="AQ56" s="345">
        <v>-8.6999999999999993</v>
      </c>
      <c r="AR56" s="346">
        <v>87.8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922284</v>
      </c>
      <c r="AN57" s="334">
        <v>28271</v>
      </c>
      <c r="AO57" s="335">
        <v>120</v>
      </c>
      <c r="AP57" s="336">
        <v>43423</v>
      </c>
      <c r="AQ57" s="337">
        <v>-7.9</v>
      </c>
      <c r="AR57" s="338">
        <v>127.9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316956</v>
      </c>
      <c r="AN58" s="342">
        <v>9716</v>
      </c>
      <c r="AO58" s="343">
        <v>18</v>
      </c>
      <c r="AP58" s="344">
        <v>22207</v>
      </c>
      <c r="AQ58" s="345">
        <v>-9.6999999999999993</v>
      </c>
      <c r="AR58" s="346">
        <v>27.7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551134</v>
      </c>
      <c r="AN59" s="334">
        <v>17078</v>
      </c>
      <c r="AO59" s="335">
        <v>-39.6</v>
      </c>
      <c r="AP59" s="336">
        <v>45265</v>
      </c>
      <c r="AQ59" s="337">
        <v>4.2</v>
      </c>
      <c r="AR59" s="338">
        <v>-43.8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435260</v>
      </c>
      <c r="AN60" s="342">
        <v>13487</v>
      </c>
      <c r="AO60" s="343">
        <v>38.799999999999997</v>
      </c>
      <c r="AP60" s="344">
        <v>22600</v>
      </c>
      <c r="AQ60" s="345">
        <v>1.8</v>
      </c>
      <c r="AR60" s="346">
        <v>37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497613</v>
      </c>
      <c r="AN61" s="349">
        <v>15236</v>
      </c>
      <c r="AO61" s="350">
        <v>25.9</v>
      </c>
      <c r="AP61" s="351">
        <v>47836</v>
      </c>
      <c r="AQ61" s="352">
        <v>-0.7</v>
      </c>
      <c r="AR61" s="338">
        <v>26.6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269592</v>
      </c>
      <c r="AN62" s="342">
        <v>8260</v>
      </c>
      <c r="AO62" s="343">
        <v>21.2</v>
      </c>
      <c r="AP62" s="344">
        <v>24476</v>
      </c>
      <c r="AQ62" s="345">
        <v>-1.7</v>
      </c>
      <c r="AR62" s="346">
        <v>22.9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agIxEDWkvtjx82Nj9JXMoMyaurBxFdmqTiIDyg4o2NOQlZq9xxeSOb9VkiHpqOIxq6yqgtD5xUJOYL1erVEdA==" saltValue="CigEtJihK6Lq/QmCRokf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472</v>
      </c>
    </row>
    <row r="121" spans="125:125" ht="13.5" hidden="1" customHeight="1" x14ac:dyDescent="0.2">
      <c r="DU121" s="259"/>
    </row>
  </sheetData>
  <sheetProtection algorithmName="SHA-512" hashValue="SSqCgCrvJQfivLBk2+fxTa3+CiFOsHvZt/9Qi7p3CAspzicg91geb+bnosc6b06BmJx65dzyyo4B5OOpZTTNuQ==" saltValue="/rprX9FDXX7eYLD1RuKNC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472</v>
      </c>
    </row>
  </sheetData>
  <sheetProtection algorithmName="SHA-512" hashValue="gayq+9elCR0A1h7FZ61WHuAtVQE8/KfXZcQhENk1ZVPp/Fve3YXr8OLmDcwazbxNUK8TKyIVoHUm1o6OorHPzA==" saltValue="BDfs7bf3Lo1JJO3vZ6DJW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522</v>
      </c>
      <c r="G46" s="8" t="s">
        <v>523</v>
      </c>
      <c r="H46" s="8" t="s">
        <v>524</v>
      </c>
      <c r="I46" s="8" t="s">
        <v>525</v>
      </c>
      <c r="J46" s="9" t="s">
        <v>526</v>
      </c>
    </row>
    <row r="47" spans="2:10" ht="57.75" customHeight="1" x14ac:dyDescent="0.2">
      <c r="B47" s="10"/>
      <c r="C47" s="1139" t="s">
        <v>3</v>
      </c>
      <c r="D47" s="1139"/>
      <c r="E47" s="1140"/>
      <c r="F47" s="11">
        <v>11.11</v>
      </c>
      <c r="G47" s="12">
        <v>13.89</v>
      </c>
      <c r="H47" s="12">
        <v>15.94</v>
      </c>
      <c r="I47" s="12">
        <v>19.02</v>
      </c>
      <c r="J47" s="13">
        <v>15.06</v>
      </c>
    </row>
    <row r="48" spans="2:10" ht="57.75" customHeight="1" x14ac:dyDescent="0.2">
      <c r="B48" s="14"/>
      <c r="C48" s="1141" t="s">
        <v>4</v>
      </c>
      <c r="D48" s="1141"/>
      <c r="E48" s="1142"/>
      <c r="F48" s="15">
        <v>6.47</v>
      </c>
      <c r="G48" s="16">
        <v>8.49</v>
      </c>
      <c r="H48" s="16">
        <v>12.31</v>
      </c>
      <c r="I48" s="16">
        <v>9.1300000000000008</v>
      </c>
      <c r="J48" s="17">
        <v>13.35</v>
      </c>
    </row>
    <row r="49" spans="2:10" ht="57.75" customHeight="1" thickBot="1" x14ac:dyDescent="0.25">
      <c r="B49" s="18"/>
      <c r="C49" s="1143" t="s">
        <v>5</v>
      </c>
      <c r="D49" s="1143"/>
      <c r="E49" s="1144"/>
      <c r="F49" s="19" t="s">
        <v>527</v>
      </c>
      <c r="G49" s="20">
        <v>5.7</v>
      </c>
      <c r="H49" s="20">
        <v>7.29</v>
      </c>
      <c r="I49" s="20" t="s">
        <v>528</v>
      </c>
      <c r="J49" s="21">
        <v>0.69</v>
      </c>
    </row>
    <row r="50" spans="2:10" ht="13" x14ac:dyDescent="0.2"/>
  </sheetData>
  <sheetProtection algorithmName="SHA-512" hashValue="UihvM3BdjC8FPeSba2EnGOBUY1wUo5owYo8ZzfSPxGdK0L872oCGDxY2NQMIQPijsGmr8BS6LrJtUA76EFTnAg==" saltValue="jlAGNg+vzlIZxLWNbWouz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51" t="s">
        <v>529</v>
      </c>
      <c r="D34" s="1151"/>
      <c r="E34" s="1152"/>
      <c r="F34" s="32">
        <v>6.47</v>
      </c>
      <c r="G34" s="33">
        <v>8.49</v>
      </c>
      <c r="H34" s="33">
        <v>12.31</v>
      </c>
      <c r="I34" s="33">
        <v>9.1300000000000008</v>
      </c>
      <c r="J34" s="34">
        <v>13.34</v>
      </c>
      <c r="K34" s="22"/>
      <c r="L34" s="22"/>
      <c r="M34" s="22"/>
      <c r="N34" s="22"/>
      <c r="O34" s="22"/>
      <c r="P34" s="22"/>
    </row>
    <row r="35" spans="1:16" ht="39" customHeight="1" x14ac:dyDescent="0.2">
      <c r="A35" s="22"/>
      <c r="B35" s="35"/>
      <c r="C35" s="1145" t="s">
        <v>530</v>
      </c>
      <c r="D35" s="1146"/>
      <c r="E35" s="1147"/>
      <c r="F35" s="36">
        <v>2.4300000000000002</v>
      </c>
      <c r="G35" s="37">
        <v>3.33</v>
      </c>
      <c r="H35" s="37">
        <v>3.36</v>
      </c>
      <c r="I35" s="37">
        <v>4.3899999999999997</v>
      </c>
      <c r="J35" s="38">
        <v>2.34</v>
      </c>
      <c r="K35" s="22"/>
      <c r="L35" s="22"/>
      <c r="M35" s="22"/>
      <c r="N35" s="22"/>
      <c r="O35" s="22"/>
      <c r="P35" s="22"/>
    </row>
    <row r="36" spans="1:16" ht="39" customHeight="1" x14ac:dyDescent="0.2">
      <c r="A36" s="22"/>
      <c r="B36" s="35"/>
      <c r="C36" s="1145" t="s">
        <v>531</v>
      </c>
      <c r="D36" s="1146"/>
      <c r="E36" s="1147"/>
      <c r="F36" s="36">
        <v>1.47</v>
      </c>
      <c r="G36" s="37">
        <v>0.98</v>
      </c>
      <c r="H36" s="37">
        <v>1.78</v>
      </c>
      <c r="I36" s="37">
        <v>1.1499999999999999</v>
      </c>
      <c r="J36" s="38">
        <v>1.5</v>
      </c>
      <c r="K36" s="22"/>
      <c r="L36" s="22"/>
      <c r="M36" s="22"/>
      <c r="N36" s="22"/>
      <c r="O36" s="22"/>
      <c r="P36" s="22"/>
    </row>
    <row r="37" spans="1:16" ht="39" customHeight="1" x14ac:dyDescent="0.2">
      <c r="A37" s="22"/>
      <c r="B37" s="35"/>
      <c r="C37" s="1145" t="s">
        <v>532</v>
      </c>
      <c r="D37" s="1146"/>
      <c r="E37" s="1147"/>
      <c r="F37" s="36">
        <v>0.97</v>
      </c>
      <c r="G37" s="37">
        <v>0.97</v>
      </c>
      <c r="H37" s="37">
        <v>0.9</v>
      </c>
      <c r="I37" s="37">
        <v>0.96</v>
      </c>
      <c r="J37" s="38">
        <v>0.99</v>
      </c>
      <c r="K37" s="22"/>
      <c r="L37" s="22"/>
      <c r="M37" s="22"/>
      <c r="N37" s="22"/>
      <c r="O37" s="22"/>
      <c r="P37" s="22"/>
    </row>
    <row r="38" spans="1:16" ht="39" customHeight="1" x14ac:dyDescent="0.2">
      <c r="A38" s="22"/>
      <c r="B38" s="35"/>
      <c r="C38" s="1145" t="s">
        <v>533</v>
      </c>
      <c r="D38" s="1146"/>
      <c r="E38" s="1147"/>
      <c r="F38" s="36">
        <v>0.87</v>
      </c>
      <c r="G38" s="37">
        <v>1.3</v>
      </c>
      <c r="H38" s="37">
        <v>0.94</v>
      </c>
      <c r="I38" s="37">
        <v>0.89</v>
      </c>
      <c r="J38" s="38">
        <v>0.61</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534</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535</v>
      </c>
      <c r="D43" s="1149"/>
      <c r="E43" s="1150"/>
      <c r="F43" s="41" t="s">
        <v>484</v>
      </c>
      <c r="G43" s="42" t="s">
        <v>484</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bZKTHH2HT1jL9eVzajjRgpgMIm3e9yDXcG8Nk4A1GyEKWVerU1OJiR1jiYOmGljGctWSOPVmLRy0cmVDPLi/w==" saltValue="y3UBYzeA/ZDHmNyVTqKK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528</v>
      </c>
      <c r="L45" s="60">
        <v>544</v>
      </c>
      <c r="M45" s="60">
        <v>523</v>
      </c>
      <c r="N45" s="60">
        <v>539</v>
      </c>
      <c r="O45" s="61">
        <v>517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2">
      <c r="A48" s="48"/>
      <c r="B48" s="1178"/>
      <c r="C48" s="1179"/>
      <c r="D48" s="62"/>
      <c r="E48" s="1155" t="s">
        <v>13</v>
      </c>
      <c r="F48" s="1155"/>
      <c r="G48" s="1155"/>
      <c r="H48" s="1155"/>
      <c r="I48" s="1155"/>
      <c r="J48" s="1156"/>
      <c r="K48" s="63">
        <v>604</v>
      </c>
      <c r="L48" s="64">
        <v>580</v>
      </c>
      <c r="M48" s="64">
        <v>531</v>
      </c>
      <c r="N48" s="64">
        <v>491</v>
      </c>
      <c r="O48" s="65">
        <v>491</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484</v>
      </c>
      <c r="L49" s="64" t="s">
        <v>484</v>
      </c>
      <c r="M49" s="64" t="s">
        <v>484</v>
      </c>
      <c r="N49" s="64" t="s">
        <v>484</v>
      </c>
      <c r="O49" s="65" t="s">
        <v>484</v>
      </c>
      <c r="P49" s="48"/>
      <c r="Q49" s="48"/>
      <c r="R49" s="48"/>
      <c r="S49" s="48"/>
      <c r="T49" s="48"/>
      <c r="U49" s="48"/>
    </row>
    <row r="50" spans="1:21" ht="30.75" customHeight="1" x14ac:dyDescent="0.2">
      <c r="A50" s="48"/>
      <c r="B50" s="1178"/>
      <c r="C50" s="1179"/>
      <c r="D50" s="62"/>
      <c r="E50" s="1155" t="s">
        <v>15</v>
      </c>
      <c r="F50" s="1155"/>
      <c r="G50" s="1155"/>
      <c r="H50" s="1155"/>
      <c r="I50" s="1155"/>
      <c r="J50" s="1156"/>
      <c r="K50" s="63">
        <v>16</v>
      </c>
      <c r="L50" s="64">
        <v>24</v>
      </c>
      <c r="M50" s="64">
        <v>16</v>
      </c>
      <c r="N50" s="64">
        <v>16</v>
      </c>
      <c r="O50" s="65">
        <v>10</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1265</v>
      </c>
      <c r="L52" s="64">
        <v>1310</v>
      </c>
      <c r="M52" s="64">
        <v>1292</v>
      </c>
      <c r="N52" s="64">
        <v>1220</v>
      </c>
      <c r="O52" s="65">
        <v>1189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-117</v>
      </c>
      <c r="L53" s="69">
        <v>-162</v>
      </c>
      <c r="M53" s="69">
        <v>-222</v>
      </c>
      <c r="N53" s="69">
        <v>-174</v>
      </c>
      <c r="O53" s="70">
        <v>-171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gJt+/Srfd9qqSymYXMNW1B8BSqo4yFI3jz9yOq2W9pkdOavEf4aSFFDEGSZYZhGSHk1cQ/C1f+L7+vNb++fxQ==" saltValue="bJw5YxCOKJWVy9d+KKyg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522</v>
      </c>
      <c r="J40" s="103" t="s">
        <v>523</v>
      </c>
      <c r="K40" s="103" t="s">
        <v>524</v>
      </c>
      <c r="L40" s="103" t="s">
        <v>525</v>
      </c>
      <c r="M40" s="104" t="s">
        <v>526</v>
      </c>
    </row>
    <row r="41" spans="2:13" ht="27.75" customHeight="1" x14ac:dyDescent="0.2">
      <c r="B41" s="1196" t="s">
        <v>30</v>
      </c>
      <c r="C41" s="1197"/>
      <c r="D41" s="105"/>
      <c r="E41" s="1198" t="s">
        <v>31</v>
      </c>
      <c r="F41" s="1198"/>
      <c r="G41" s="1198"/>
      <c r="H41" s="1199"/>
      <c r="I41" s="355">
        <v>5665</v>
      </c>
      <c r="J41" s="356">
        <v>5629</v>
      </c>
      <c r="K41" s="356">
        <v>5917</v>
      </c>
      <c r="L41" s="356">
        <v>5915</v>
      </c>
      <c r="M41" s="357">
        <v>5602</v>
      </c>
    </row>
    <row r="42" spans="2:13" ht="27.75" customHeight="1" x14ac:dyDescent="0.2">
      <c r="B42" s="1186"/>
      <c r="C42" s="1187"/>
      <c r="D42" s="106"/>
      <c r="E42" s="1190" t="s">
        <v>32</v>
      </c>
      <c r="F42" s="1190"/>
      <c r="G42" s="1190"/>
      <c r="H42" s="1191"/>
      <c r="I42" s="358">
        <v>223</v>
      </c>
      <c r="J42" s="359">
        <v>185</v>
      </c>
      <c r="K42" s="359">
        <v>1860</v>
      </c>
      <c r="L42" s="359">
        <v>110</v>
      </c>
      <c r="M42" s="360">
        <v>72</v>
      </c>
    </row>
    <row r="43" spans="2:13" ht="27.75" customHeight="1" x14ac:dyDescent="0.2">
      <c r="B43" s="1186"/>
      <c r="C43" s="1187"/>
      <c r="D43" s="106"/>
      <c r="E43" s="1190" t="s">
        <v>33</v>
      </c>
      <c r="F43" s="1190"/>
      <c r="G43" s="1190"/>
      <c r="H43" s="1191"/>
      <c r="I43" s="358">
        <v>6333</v>
      </c>
      <c r="J43" s="359">
        <v>5801</v>
      </c>
      <c r="K43" s="359">
        <v>5296</v>
      </c>
      <c r="L43" s="359">
        <v>4946</v>
      </c>
      <c r="M43" s="360">
        <v>4398</v>
      </c>
    </row>
    <row r="44" spans="2:13" ht="27.75" customHeight="1" x14ac:dyDescent="0.2">
      <c r="B44" s="1186"/>
      <c r="C44" s="1187"/>
      <c r="D44" s="106"/>
      <c r="E44" s="1190" t="s">
        <v>34</v>
      </c>
      <c r="F44" s="1190"/>
      <c r="G44" s="1190"/>
      <c r="H44" s="1191"/>
      <c r="I44" s="358" t="s">
        <v>484</v>
      </c>
      <c r="J44" s="359" t="s">
        <v>484</v>
      </c>
      <c r="K44" s="359" t="s">
        <v>484</v>
      </c>
      <c r="L44" s="359" t="s">
        <v>484</v>
      </c>
      <c r="M44" s="360" t="s">
        <v>484</v>
      </c>
    </row>
    <row r="45" spans="2:13" ht="27.75" customHeight="1" x14ac:dyDescent="0.2">
      <c r="B45" s="1186"/>
      <c r="C45" s="1187"/>
      <c r="D45" s="106"/>
      <c r="E45" s="1190" t="s">
        <v>35</v>
      </c>
      <c r="F45" s="1190"/>
      <c r="G45" s="1190"/>
      <c r="H45" s="1191"/>
      <c r="I45" s="358">
        <v>1823</v>
      </c>
      <c r="J45" s="359">
        <v>1851</v>
      </c>
      <c r="K45" s="359">
        <v>1575</v>
      </c>
      <c r="L45" s="359">
        <v>1547</v>
      </c>
      <c r="M45" s="360">
        <v>1595</v>
      </c>
    </row>
    <row r="46" spans="2:13" ht="27.75" customHeight="1" x14ac:dyDescent="0.2">
      <c r="B46" s="1186"/>
      <c r="C46" s="1187"/>
      <c r="D46" s="107"/>
      <c r="E46" s="1190" t="s">
        <v>36</v>
      </c>
      <c r="F46" s="1190"/>
      <c r="G46" s="1190"/>
      <c r="H46" s="1191"/>
      <c r="I46" s="358" t="s">
        <v>484</v>
      </c>
      <c r="J46" s="359" t="s">
        <v>484</v>
      </c>
      <c r="K46" s="359" t="s">
        <v>484</v>
      </c>
      <c r="L46" s="359" t="s">
        <v>484</v>
      </c>
      <c r="M46" s="360" t="s">
        <v>484</v>
      </c>
    </row>
    <row r="47" spans="2:13" ht="27.75" customHeight="1" x14ac:dyDescent="0.2">
      <c r="B47" s="1186"/>
      <c r="C47" s="1187"/>
      <c r="D47" s="108"/>
      <c r="E47" s="1200" t="s">
        <v>37</v>
      </c>
      <c r="F47" s="1201"/>
      <c r="G47" s="1201"/>
      <c r="H47" s="1202"/>
      <c r="I47" s="358" t="s">
        <v>484</v>
      </c>
      <c r="J47" s="359" t="s">
        <v>484</v>
      </c>
      <c r="K47" s="359" t="s">
        <v>484</v>
      </c>
      <c r="L47" s="359" t="s">
        <v>484</v>
      </c>
      <c r="M47" s="360" t="s">
        <v>484</v>
      </c>
    </row>
    <row r="48" spans="2:13" ht="27.75" customHeight="1" x14ac:dyDescent="0.2">
      <c r="B48" s="1186"/>
      <c r="C48" s="1187"/>
      <c r="D48" s="106"/>
      <c r="E48" s="1190" t="s">
        <v>38</v>
      </c>
      <c r="F48" s="1190"/>
      <c r="G48" s="1190"/>
      <c r="H48" s="1191"/>
      <c r="I48" s="358" t="s">
        <v>484</v>
      </c>
      <c r="J48" s="359" t="s">
        <v>484</v>
      </c>
      <c r="K48" s="359" t="s">
        <v>484</v>
      </c>
      <c r="L48" s="359" t="s">
        <v>484</v>
      </c>
      <c r="M48" s="360" t="s">
        <v>484</v>
      </c>
    </row>
    <row r="49" spans="2:13" ht="27.75" customHeight="1" x14ac:dyDescent="0.2">
      <c r="B49" s="1188"/>
      <c r="C49" s="1189"/>
      <c r="D49" s="106"/>
      <c r="E49" s="1190" t="s">
        <v>39</v>
      </c>
      <c r="F49" s="1190"/>
      <c r="G49" s="1190"/>
      <c r="H49" s="1191"/>
      <c r="I49" s="358" t="s">
        <v>484</v>
      </c>
      <c r="J49" s="359" t="s">
        <v>484</v>
      </c>
      <c r="K49" s="359" t="s">
        <v>484</v>
      </c>
      <c r="L49" s="359" t="s">
        <v>484</v>
      </c>
      <c r="M49" s="360" t="s">
        <v>484</v>
      </c>
    </row>
    <row r="50" spans="2:13" ht="27.75" customHeight="1" x14ac:dyDescent="0.2">
      <c r="B50" s="1184" t="s">
        <v>40</v>
      </c>
      <c r="C50" s="1185"/>
      <c r="D50" s="109"/>
      <c r="E50" s="1190" t="s">
        <v>41</v>
      </c>
      <c r="F50" s="1190"/>
      <c r="G50" s="1190"/>
      <c r="H50" s="1191"/>
      <c r="I50" s="358">
        <v>2654</v>
      </c>
      <c r="J50" s="359">
        <v>2759</v>
      </c>
      <c r="K50" s="359">
        <v>3616</v>
      </c>
      <c r="L50" s="359">
        <v>4168</v>
      </c>
      <c r="M50" s="360">
        <v>4007</v>
      </c>
    </row>
    <row r="51" spans="2:13" ht="27.75" customHeight="1" x14ac:dyDescent="0.2">
      <c r="B51" s="1186"/>
      <c r="C51" s="1187"/>
      <c r="D51" s="106"/>
      <c r="E51" s="1190" t="s">
        <v>42</v>
      </c>
      <c r="F51" s="1190"/>
      <c r="G51" s="1190"/>
      <c r="H51" s="1191"/>
      <c r="I51" s="358">
        <v>4889</v>
      </c>
      <c r="J51" s="359">
        <v>4624</v>
      </c>
      <c r="K51" s="359">
        <v>4422</v>
      </c>
      <c r="L51" s="359">
        <v>4204</v>
      </c>
      <c r="M51" s="360">
        <v>3562</v>
      </c>
    </row>
    <row r="52" spans="2:13" ht="27.75" customHeight="1" x14ac:dyDescent="0.2">
      <c r="B52" s="1188"/>
      <c r="C52" s="1189"/>
      <c r="D52" s="106"/>
      <c r="E52" s="1190" t="s">
        <v>43</v>
      </c>
      <c r="F52" s="1190"/>
      <c r="G52" s="1190"/>
      <c r="H52" s="1191"/>
      <c r="I52" s="358">
        <v>10214</v>
      </c>
      <c r="J52" s="359">
        <v>9801</v>
      </c>
      <c r="K52" s="359">
        <v>9828</v>
      </c>
      <c r="L52" s="359">
        <v>9476</v>
      </c>
      <c r="M52" s="360">
        <v>8900</v>
      </c>
    </row>
    <row r="53" spans="2:13" ht="27.75" customHeight="1" thickBot="1" x14ac:dyDescent="0.25">
      <c r="B53" s="1192" t="s">
        <v>19</v>
      </c>
      <c r="C53" s="1193"/>
      <c r="D53" s="110"/>
      <c r="E53" s="1194" t="s">
        <v>44</v>
      </c>
      <c r="F53" s="1194"/>
      <c r="G53" s="1194"/>
      <c r="H53" s="1195"/>
      <c r="I53" s="361">
        <v>-3713</v>
      </c>
      <c r="J53" s="362">
        <v>-3716</v>
      </c>
      <c r="K53" s="362">
        <v>-3219</v>
      </c>
      <c r="L53" s="362">
        <v>-5330</v>
      </c>
      <c r="M53" s="363">
        <v>-4803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X3S9lug1bbhwA189QVMJa0FDCLjqq8MRH57A7VxAe5SvsYrqD7HqW4HuRavMXTGCMrfvt7Up7T/NkovgaEGfw==" saltValue="WKQPqPDs2ZYl/BbfREsN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524</v>
      </c>
      <c r="G54" s="119" t="s">
        <v>525</v>
      </c>
      <c r="H54" s="120" t="s">
        <v>526</v>
      </c>
    </row>
    <row r="55" spans="2:8" ht="52.5" customHeight="1" x14ac:dyDescent="0.2">
      <c r="B55" s="121"/>
      <c r="C55" s="1211" t="s">
        <v>46</v>
      </c>
      <c r="D55" s="1211"/>
      <c r="E55" s="1212"/>
      <c r="F55" s="122">
        <v>1229</v>
      </c>
      <c r="G55" s="122">
        <v>1434</v>
      </c>
      <c r="H55" s="123">
        <v>1153</v>
      </c>
    </row>
    <row r="56" spans="2:8" ht="52.5" customHeight="1" x14ac:dyDescent="0.2">
      <c r="B56" s="124"/>
      <c r="C56" s="1213" t="s">
        <v>47</v>
      </c>
      <c r="D56" s="1213"/>
      <c r="E56" s="1214"/>
      <c r="F56" s="125" t="s">
        <v>484</v>
      </c>
      <c r="G56" s="125" t="s">
        <v>484</v>
      </c>
      <c r="H56" s="126" t="s">
        <v>484</v>
      </c>
    </row>
    <row r="57" spans="2:8" ht="53.25" customHeight="1" x14ac:dyDescent="0.2">
      <c r="B57" s="124"/>
      <c r="C57" s="1215" t="s">
        <v>48</v>
      </c>
      <c r="D57" s="1215"/>
      <c r="E57" s="1216"/>
      <c r="F57" s="127">
        <v>1826</v>
      </c>
      <c r="G57" s="127">
        <v>2199</v>
      </c>
      <c r="H57" s="128">
        <v>2388</v>
      </c>
    </row>
    <row r="58" spans="2:8" ht="45.75" customHeight="1" x14ac:dyDescent="0.2">
      <c r="B58" s="129"/>
      <c r="C58" s="1203" t="s">
        <v>550</v>
      </c>
      <c r="D58" s="1204"/>
      <c r="E58" s="1205"/>
      <c r="F58" s="130">
        <v>1716</v>
      </c>
      <c r="G58" s="130">
        <v>2093</v>
      </c>
      <c r="H58" s="131">
        <v>2280</v>
      </c>
    </row>
    <row r="59" spans="2:8" ht="45.75" customHeight="1" x14ac:dyDescent="0.2">
      <c r="B59" s="129"/>
      <c r="C59" s="1203" t="s">
        <v>551</v>
      </c>
      <c r="D59" s="1204"/>
      <c r="E59" s="1205"/>
      <c r="F59" s="130">
        <v>82</v>
      </c>
      <c r="G59" s="130">
        <v>86</v>
      </c>
      <c r="H59" s="131">
        <v>87</v>
      </c>
    </row>
    <row r="60" spans="2:8" ht="45.75" customHeight="1" x14ac:dyDescent="0.2">
      <c r="B60" s="129"/>
      <c r="C60" s="1203" t="s">
        <v>552</v>
      </c>
      <c r="D60" s="1204"/>
      <c r="E60" s="1205"/>
      <c r="F60" s="130">
        <v>28</v>
      </c>
      <c r="G60" s="130">
        <v>20</v>
      </c>
      <c r="H60" s="131">
        <v>20</v>
      </c>
    </row>
    <row r="61" spans="2:8" ht="45.75" customHeight="1" x14ac:dyDescent="0.2">
      <c r="B61" s="129"/>
      <c r="C61" s="1203"/>
      <c r="D61" s="1204"/>
      <c r="E61" s="1205"/>
      <c r="F61" s="130"/>
      <c r="G61" s="130"/>
      <c r="H61" s="131"/>
    </row>
    <row r="62" spans="2:8" ht="45.75" customHeight="1" thickBot="1" x14ac:dyDescent="0.25">
      <c r="B62" s="132"/>
      <c r="C62" s="1206"/>
      <c r="D62" s="1207"/>
      <c r="E62" s="1208"/>
      <c r="F62" s="133"/>
      <c r="G62" s="133"/>
      <c r="H62" s="134"/>
    </row>
    <row r="63" spans="2:8" ht="52.5" customHeight="1" thickBot="1" x14ac:dyDescent="0.25">
      <c r="B63" s="135"/>
      <c r="C63" s="1209" t="s">
        <v>49</v>
      </c>
      <c r="D63" s="1209"/>
      <c r="E63" s="1210"/>
      <c r="F63" s="136">
        <v>3055</v>
      </c>
      <c r="G63" s="136">
        <v>3633</v>
      </c>
      <c r="H63" s="137">
        <v>3541</v>
      </c>
    </row>
    <row r="64" spans="2:8" ht="13" x14ac:dyDescent="0.2"/>
  </sheetData>
  <sheetProtection algorithmName="SHA-512" hashValue="HDXlYkP3/lovH8rKYGm80tkCfsul2KbvXumasn2ckhywNAdS0EsjDxKCUlFW85ZaMIZbqb1XEJH6kTIo0vNQZg==" saltValue="kJMD8AdZKrz/UPQkvfmK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521</v>
      </c>
      <c r="G2" s="151"/>
      <c r="H2" s="152"/>
    </row>
    <row r="3" spans="1:8" x14ac:dyDescent="0.2">
      <c r="A3" s="148" t="s">
        <v>514</v>
      </c>
      <c r="B3" s="153"/>
      <c r="C3" s="154"/>
      <c r="D3" s="155">
        <v>7066</v>
      </c>
      <c r="E3" s="156"/>
      <c r="F3" s="157">
        <v>51264</v>
      </c>
      <c r="G3" s="158"/>
      <c r="H3" s="159"/>
    </row>
    <row r="4" spans="1:8" x14ac:dyDescent="0.2">
      <c r="A4" s="160"/>
      <c r="B4" s="161"/>
      <c r="C4" s="162"/>
      <c r="D4" s="163">
        <v>5265</v>
      </c>
      <c r="E4" s="164"/>
      <c r="F4" s="165">
        <v>26040</v>
      </c>
      <c r="G4" s="166"/>
      <c r="H4" s="167"/>
    </row>
    <row r="5" spans="1:8" x14ac:dyDescent="0.2">
      <c r="A5" s="148" t="s">
        <v>516</v>
      </c>
      <c r="B5" s="153"/>
      <c r="C5" s="154"/>
      <c r="D5" s="155">
        <v>10912</v>
      </c>
      <c r="E5" s="156"/>
      <c r="F5" s="157">
        <v>52068</v>
      </c>
      <c r="G5" s="158"/>
      <c r="H5" s="159"/>
    </row>
    <row r="6" spans="1:8" x14ac:dyDescent="0.2">
      <c r="A6" s="160"/>
      <c r="B6" s="161"/>
      <c r="C6" s="162"/>
      <c r="D6" s="163">
        <v>4598</v>
      </c>
      <c r="E6" s="164"/>
      <c r="F6" s="165">
        <v>26936</v>
      </c>
      <c r="G6" s="166"/>
      <c r="H6" s="167"/>
    </row>
    <row r="7" spans="1:8" x14ac:dyDescent="0.2">
      <c r="A7" s="148" t="s">
        <v>517</v>
      </c>
      <c r="B7" s="153"/>
      <c r="C7" s="154"/>
      <c r="D7" s="155">
        <v>12851</v>
      </c>
      <c r="E7" s="156"/>
      <c r="F7" s="157">
        <v>47161</v>
      </c>
      <c r="G7" s="158"/>
      <c r="H7" s="159"/>
    </row>
    <row r="8" spans="1:8" x14ac:dyDescent="0.2">
      <c r="A8" s="160"/>
      <c r="B8" s="161"/>
      <c r="C8" s="162"/>
      <c r="D8" s="163">
        <v>8236</v>
      </c>
      <c r="E8" s="164"/>
      <c r="F8" s="165">
        <v>24595</v>
      </c>
      <c r="G8" s="166"/>
      <c r="H8" s="167"/>
    </row>
    <row r="9" spans="1:8" x14ac:dyDescent="0.2">
      <c r="A9" s="148" t="s">
        <v>518</v>
      </c>
      <c r="B9" s="153"/>
      <c r="C9" s="154"/>
      <c r="D9" s="155">
        <v>28271</v>
      </c>
      <c r="E9" s="156"/>
      <c r="F9" s="157">
        <v>43423</v>
      </c>
      <c r="G9" s="158"/>
      <c r="H9" s="159"/>
    </row>
    <row r="10" spans="1:8" x14ac:dyDescent="0.2">
      <c r="A10" s="160"/>
      <c r="B10" s="161"/>
      <c r="C10" s="162"/>
      <c r="D10" s="163">
        <v>9716</v>
      </c>
      <c r="E10" s="164"/>
      <c r="F10" s="165">
        <v>22207</v>
      </c>
      <c r="G10" s="166"/>
      <c r="H10" s="167"/>
    </row>
    <row r="11" spans="1:8" x14ac:dyDescent="0.2">
      <c r="A11" s="148" t="s">
        <v>519</v>
      </c>
      <c r="B11" s="153"/>
      <c r="C11" s="154"/>
      <c r="D11" s="155">
        <v>17078</v>
      </c>
      <c r="E11" s="156"/>
      <c r="F11" s="157">
        <v>45265</v>
      </c>
      <c r="G11" s="158"/>
      <c r="H11" s="159"/>
    </row>
    <row r="12" spans="1:8" x14ac:dyDescent="0.2">
      <c r="A12" s="160"/>
      <c r="B12" s="161"/>
      <c r="C12" s="168"/>
      <c r="D12" s="163">
        <v>13487</v>
      </c>
      <c r="E12" s="164"/>
      <c r="F12" s="165">
        <v>22600</v>
      </c>
      <c r="G12" s="166"/>
      <c r="H12" s="167"/>
    </row>
    <row r="13" spans="1:8" x14ac:dyDescent="0.2">
      <c r="A13" s="148"/>
      <c r="B13" s="153"/>
      <c r="C13" s="169"/>
      <c r="D13" s="170">
        <v>15236</v>
      </c>
      <c r="E13" s="171"/>
      <c r="F13" s="172">
        <v>47836</v>
      </c>
      <c r="G13" s="173"/>
      <c r="H13" s="159"/>
    </row>
    <row r="14" spans="1:8" x14ac:dyDescent="0.2">
      <c r="A14" s="160"/>
      <c r="B14" s="161"/>
      <c r="C14" s="162"/>
      <c r="D14" s="163">
        <v>8260</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6.47</v>
      </c>
      <c r="C19" s="174">
        <f>ROUND(VALUE(SUBSTITUTE(実質収支比率等に係る経年分析!G$48,"▲","-")),2)</f>
        <v>8.49</v>
      </c>
      <c r="D19" s="174">
        <f>ROUND(VALUE(SUBSTITUTE(実質収支比率等に係る経年分析!H$48,"▲","-")),2)</f>
        <v>12.31</v>
      </c>
      <c r="E19" s="174">
        <f>ROUND(VALUE(SUBSTITUTE(実質収支比率等に係る経年分析!I$48,"▲","-")),2)</f>
        <v>9.1300000000000008</v>
      </c>
      <c r="F19" s="174">
        <f>ROUND(VALUE(SUBSTITUTE(実質収支比率等に係る経年分析!J$48,"▲","-")),2)</f>
        <v>13.35</v>
      </c>
    </row>
    <row r="20" spans="1:11" x14ac:dyDescent="0.2">
      <c r="A20" s="174" t="s">
        <v>53</v>
      </c>
      <c r="B20" s="174">
        <f>ROUND(VALUE(SUBSTITUTE(実質収支比率等に係る経年分析!F$47,"▲","-")),2)</f>
        <v>11.11</v>
      </c>
      <c r="C20" s="174">
        <f>ROUND(VALUE(SUBSTITUTE(実質収支比率等に係る経年分析!G$47,"▲","-")),2)</f>
        <v>13.89</v>
      </c>
      <c r="D20" s="174">
        <f>ROUND(VALUE(SUBSTITUTE(実質収支比率等に係る経年分析!H$47,"▲","-")),2)</f>
        <v>15.94</v>
      </c>
      <c r="E20" s="174">
        <f>ROUND(VALUE(SUBSTITUTE(実質収支比率等に係る経年分析!I$47,"▲","-")),2)</f>
        <v>19.02</v>
      </c>
      <c r="F20" s="174">
        <f>ROUND(VALUE(SUBSTITUTE(実質収支比率等に係る経年分析!J$47,"▲","-")),2)</f>
        <v>15.06</v>
      </c>
    </row>
    <row r="21" spans="1:11" x14ac:dyDescent="0.2">
      <c r="A21" s="174" t="s">
        <v>54</v>
      </c>
      <c r="B21" s="174">
        <f>IF(ISNUMBER(VALUE(SUBSTITUTE(実質収支比率等に係る経年分析!F$49,"▲","-"))),ROUND(VALUE(SUBSTITUTE(実質収支比率等に係る経年分析!F$49,"▲","-")),2),NA())</f>
        <v>-0.37</v>
      </c>
      <c r="C21" s="174">
        <f>IF(ISNUMBER(VALUE(SUBSTITUTE(実質収支比率等に係る経年分析!G$49,"▲","-"))),ROUND(VALUE(SUBSTITUTE(実質収支比率等に係る経年分析!G$49,"▲","-")),2),NA())</f>
        <v>5.7</v>
      </c>
      <c r="D21" s="174">
        <f>IF(ISNUMBER(VALUE(SUBSTITUTE(実質収支比率等に係る経年分析!H$49,"▲","-"))),ROUND(VALUE(SUBSTITUTE(実質収支比率等に係る経年分析!H$49,"▲","-")),2),NA())</f>
        <v>7.29</v>
      </c>
      <c r="E21" s="174">
        <f>IF(ISNUMBER(VALUE(SUBSTITUTE(実質収支比率等に係る経年分析!I$49,"▲","-"))),ROUND(VALUE(SUBSTITUTE(実質収支比率等に係る経年分析!I$49,"▲","-")),2),NA())</f>
        <v>-0.74</v>
      </c>
      <c r="F21" s="174">
        <f>IF(ISNUMBER(VALUE(SUBSTITUTE(実質収支比率等に係る経年分析!J$49,"▲","-"))),ROUND(VALUE(SUBSTITUTE(実質収支比率等に係る経年分析!J$49,"▲","-")),2),NA())</f>
        <v>0.69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2.4300000000000002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4.3899999999999997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9.1300000000000008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1265</v>
      </c>
      <c r="E42" s="176"/>
      <c r="F42" s="176"/>
      <c r="G42" s="176">
        <f>'実質公債費比率（分子）の構造'!L$52</f>
        <v>1310</v>
      </c>
      <c r="H42" s="176"/>
      <c r="I42" s="176"/>
      <c r="J42" s="176">
        <f>'実質公債費比率（分子）の構造'!M$52</f>
        <v>1292</v>
      </c>
      <c r="K42" s="176"/>
      <c r="L42" s="176"/>
      <c r="M42" s="176">
        <f>'実質公債費比率（分子）の構造'!N$52</f>
        <v>1220</v>
      </c>
      <c r="N42" s="176"/>
      <c r="O42" s="176"/>
      <c r="P42" s="176">
        <f>'実質公債費比率（分子）の構造'!O$52</f>
        <v>1189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16</v>
      </c>
      <c r="C44" s="176"/>
      <c r="D44" s="176"/>
      <c r="E44" s="176">
        <f>'実質公債費比率（分子）の構造'!L$50</f>
        <v>24</v>
      </c>
      <c r="F44" s="176"/>
      <c r="G44" s="176"/>
      <c r="H44" s="176">
        <f>'実質公債費比率（分子）の構造'!M$50</f>
        <v>16</v>
      </c>
      <c r="I44" s="176"/>
      <c r="J44" s="176"/>
      <c r="K44" s="176">
        <f>'実質公債費比率（分子）の構造'!N$50</f>
        <v>16</v>
      </c>
      <c r="L44" s="176"/>
      <c r="M44" s="176"/>
      <c r="N44" s="176">
        <f>'実質公債費比率（分子）の構造'!O$50</f>
        <v>10</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604</v>
      </c>
      <c r="C46" s="176"/>
      <c r="D46" s="176"/>
      <c r="E46" s="176">
        <f>'実質公債費比率（分子）の構造'!L$48</f>
        <v>580</v>
      </c>
      <c r="F46" s="176"/>
      <c r="G46" s="176"/>
      <c r="H46" s="176">
        <f>'実質公債費比率（分子）の構造'!M$48</f>
        <v>531</v>
      </c>
      <c r="I46" s="176"/>
      <c r="J46" s="176"/>
      <c r="K46" s="176">
        <f>'実質公債費比率（分子）の構造'!N$48</f>
        <v>491</v>
      </c>
      <c r="L46" s="176"/>
      <c r="M46" s="176"/>
      <c r="N46" s="176">
        <f>'実質公債費比率（分子）の構造'!O$48</f>
        <v>491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528</v>
      </c>
      <c r="C49" s="176"/>
      <c r="D49" s="176"/>
      <c r="E49" s="176">
        <f>'実質公債費比率（分子）の構造'!L$45</f>
        <v>544</v>
      </c>
      <c r="F49" s="176"/>
      <c r="G49" s="176"/>
      <c r="H49" s="176">
        <f>'実質公債費比率（分子）の構造'!M$45</f>
        <v>523</v>
      </c>
      <c r="I49" s="176"/>
      <c r="J49" s="176"/>
      <c r="K49" s="176">
        <f>'実質公債費比率（分子）の構造'!N$45</f>
        <v>539</v>
      </c>
      <c r="L49" s="176"/>
      <c r="M49" s="176"/>
      <c r="N49" s="176">
        <f>'実質公債費比率（分子）の構造'!O$45</f>
        <v>517</v>
      </c>
      <c r="O49" s="176"/>
      <c r="P49" s="176"/>
    </row>
    <row r="50" spans="1:16" x14ac:dyDescent="0.2">
      <c r="A50" s="176" t="s">
        <v>67</v>
      </c>
      <c r="B50" s="176" t="e">
        <f>NA()</f>
        <v>#N/A</v>
      </c>
      <c r="C50" s="176">
        <f>IF(ISNUMBER('実質公債費比率（分子）の構造'!K$53),'実質公債費比率（分子）の構造'!K$53,NA())</f>
        <v>-117</v>
      </c>
      <c r="D50" s="176" t="e">
        <f>NA()</f>
        <v>#N/A</v>
      </c>
      <c r="E50" s="176" t="e">
        <f>NA()</f>
        <v>#N/A</v>
      </c>
      <c r="F50" s="176">
        <f>IF(ISNUMBER('実質公債費比率（分子）の構造'!L$53),'実質公債費比率（分子）の構造'!L$53,NA())</f>
        <v>-162</v>
      </c>
      <c r="G50" s="176" t="e">
        <f>NA()</f>
        <v>#N/A</v>
      </c>
      <c r="H50" s="176" t="e">
        <f>NA()</f>
        <v>#N/A</v>
      </c>
      <c r="I50" s="176">
        <f>IF(ISNUMBER('実質公債費比率（分子）の構造'!M$53),'実質公債費比率（分子）の構造'!M$53,NA())</f>
        <v>-222</v>
      </c>
      <c r="J50" s="176" t="e">
        <f>NA()</f>
        <v>#N/A</v>
      </c>
      <c r="K50" s="176" t="e">
        <f>NA()</f>
        <v>#N/A</v>
      </c>
      <c r="L50" s="176">
        <f>IF(ISNUMBER('実質公債費比率（分子）の構造'!N$53),'実質公債費比率（分子）の構造'!N$53,NA())</f>
        <v>-174</v>
      </c>
      <c r="M50" s="176" t="e">
        <f>NA()</f>
        <v>#N/A</v>
      </c>
      <c r="N50" s="176" t="e">
        <f>NA()</f>
        <v>#N/A</v>
      </c>
      <c r="O50" s="176">
        <f>IF(ISNUMBER('実質公債費比率（分子）の構造'!O$53),'実質公債費比率（分子）の構造'!O$53,NA())</f>
        <v>-171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10214</v>
      </c>
      <c r="E56" s="175"/>
      <c r="F56" s="175"/>
      <c r="G56" s="175">
        <f>'将来負担比率（分子）の構造'!J$52</f>
        <v>9801</v>
      </c>
      <c r="H56" s="175"/>
      <c r="I56" s="175"/>
      <c r="J56" s="175">
        <f>'将来負担比率（分子）の構造'!K$52</f>
        <v>9828</v>
      </c>
      <c r="K56" s="175"/>
      <c r="L56" s="175"/>
      <c r="M56" s="175">
        <f>'将来負担比率（分子）の構造'!L$52</f>
        <v>9476</v>
      </c>
      <c r="N56" s="175"/>
      <c r="O56" s="175"/>
      <c r="P56" s="175">
        <f>'将来負担比率（分子）の構造'!M$52</f>
        <v>8900</v>
      </c>
    </row>
    <row r="57" spans="1:16" x14ac:dyDescent="0.2">
      <c r="A57" s="175" t="s">
        <v>42</v>
      </c>
      <c r="B57" s="175"/>
      <c r="C57" s="175"/>
      <c r="D57" s="175">
        <f>'将来負担比率（分子）の構造'!I$51</f>
        <v>4889</v>
      </c>
      <c r="E57" s="175"/>
      <c r="F57" s="175"/>
      <c r="G57" s="175">
        <f>'将来負担比率（分子）の構造'!J$51</f>
        <v>4624</v>
      </c>
      <c r="H57" s="175"/>
      <c r="I57" s="175"/>
      <c r="J57" s="175">
        <f>'将来負担比率（分子）の構造'!K$51</f>
        <v>4422</v>
      </c>
      <c r="K57" s="175"/>
      <c r="L57" s="175"/>
      <c r="M57" s="175">
        <f>'将来負担比率（分子）の構造'!L$51</f>
        <v>4204</v>
      </c>
      <c r="N57" s="175"/>
      <c r="O57" s="175"/>
      <c r="P57" s="175">
        <f>'将来負担比率（分子）の構造'!M$51</f>
        <v>3562</v>
      </c>
    </row>
    <row r="58" spans="1:16" x14ac:dyDescent="0.2">
      <c r="A58" s="175" t="s">
        <v>41</v>
      </c>
      <c r="B58" s="175"/>
      <c r="C58" s="175"/>
      <c r="D58" s="175">
        <f>'将来負担比率（分子）の構造'!I$50</f>
        <v>2654</v>
      </c>
      <c r="E58" s="175"/>
      <c r="F58" s="175"/>
      <c r="G58" s="175">
        <f>'将来負担比率（分子）の構造'!J$50</f>
        <v>2759</v>
      </c>
      <c r="H58" s="175"/>
      <c r="I58" s="175"/>
      <c r="J58" s="175">
        <f>'将来負担比率（分子）の構造'!K$50</f>
        <v>3616</v>
      </c>
      <c r="K58" s="175"/>
      <c r="L58" s="175"/>
      <c r="M58" s="175">
        <f>'将来負担比率（分子）の構造'!L$50</f>
        <v>4168</v>
      </c>
      <c r="N58" s="175"/>
      <c r="O58" s="175"/>
      <c r="P58" s="175">
        <f>'将来負担比率（分子）の構造'!M$50</f>
        <v>4007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1823</v>
      </c>
      <c r="C62" s="175"/>
      <c r="D62" s="175"/>
      <c r="E62" s="175">
        <f>'将来負担比率（分子）の構造'!J$45</f>
        <v>1851</v>
      </c>
      <c r="F62" s="175"/>
      <c r="G62" s="175"/>
      <c r="H62" s="175">
        <f>'将来負担比率（分子）の構造'!K$45</f>
        <v>1575</v>
      </c>
      <c r="I62" s="175"/>
      <c r="J62" s="175"/>
      <c r="K62" s="175">
        <f>'将来負担比率（分子）の構造'!L$45</f>
        <v>1547</v>
      </c>
      <c r="L62" s="175"/>
      <c r="M62" s="175"/>
      <c r="N62" s="175">
        <f>'将来負担比率（分子）の構造'!M$45</f>
        <v>1595</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6333</v>
      </c>
      <c r="C64" s="175"/>
      <c r="D64" s="175"/>
      <c r="E64" s="175">
        <f>'将来負担比率（分子）の構造'!J$43</f>
        <v>5801</v>
      </c>
      <c r="F64" s="175"/>
      <c r="G64" s="175"/>
      <c r="H64" s="175">
        <f>'将来負担比率（分子）の構造'!K$43</f>
        <v>5296</v>
      </c>
      <c r="I64" s="175"/>
      <c r="J64" s="175"/>
      <c r="K64" s="175">
        <f>'将来負担比率（分子）の構造'!L$43</f>
        <v>4946</v>
      </c>
      <c r="L64" s="175"/>
      <c r="M64" s="175"/>
      <c r="N64" s="175">
        <f>'将来負担比率（分子）の構造'!M$43</f>
        <v>4398</v>
      </c>
      <c r="O64" s="175"/>
      <c r="P64" s="175"/>
    </row>
    <row r="65" spans="1:16" x14ac:dyDescent="0.2">
      <c r="A65" s="175" t="s">
        <v>32</v>
      </c>
      <c r="B65" s="175">
        <f>'将来負担比率（分子）の構造'!I$42</f>
        <v>223</v>
      </c>
      <c r="C65" s="175"/>
      <c r="D65" s="175"/>
      <c r="E65" s="175">
        <f>'将来負担比率（分子）の構造'!J$42</f>
        <v>185</v>
      </c>
      <c r="F65" s="175"/>
      <c r="G65" s="175"/>
      <c r="H65" s="175">
        <f>'将来負担比率（分子）の構造'!K$42</f>
        <v>1860</v>
      </c>
      <c r="I65" s="175"/>
      <c r="J65" s="175"/>
      <c r="K65" s="175">
        <f>'将来負担比率（分子）の構造'!L$42</f>
        <v>110</v>
      </c>
      <c r="L65" s="175"/>
      <c r="M65" s="175"/>
      <c r="N65" s="175">
        <f>'将来負担比率（分子）の構造'!M$42</f>
        <v>72</v>
      </c>
      <c r="O65" s="175"/>
      <c r="P65" s="175"/>
    </row>
    <row r="66" spans="1:16" x14ac:dyDescent="0.2">
      <c r="A66" s="175" t="s">
        <v>31</v>
      </c>
      <c r="B66" s="175">
        <f>'将来負担比率（分子）の構造'!I$41</f>
        <v>5665</v>
      </c>
      <c r="C66" s="175"/>
      <c r="D66" s="175"/>
      <c r="E66" s="175">
        <f>'将来負担比率（分子）の構造'!J$41</f>
        <v>5629</v>
      </c>
      <c r="F66" s="175"/>
      <c r="G66" s="175"/>
      <c r="H66" s="175">
        <f>'将来負担比率（分子）の構造'!K$41</f>
        <v>5917</v>
      </c>
      <c r="I66" s="175"/>
      <c r="J66" s="175"/>
      <c r="K66" s="175">
        <f>'将来負担比率（分子）の構造'!L$41</f>
        <v>5915</v>
      </c>
      <c r="L66" s="175"/>
      <c r="M66" s="175"/>
      <c r="N66" s="175">
        <f>'将来負担比率（分子）の構造'!M$41</f>
        <v>5602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1229</v>
      </c>
      <c r="C72" s="179">
        <f>基金残高に係る経年分析!G55</f>
        <v>1434</v>
      </c>
      <c r="D72" s="179">
        <f>基金残高に係る経年分析!H55</f>
        <v>1153</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1826</v>
      </c>
      <c r="C74" s="179">
        <f>基金残高に係る経年分析!G57</f>
        <v>2199</v>
      </c>
      <c r="D74" s="179">
        <f>基金残高に係る経年分析!H57</f>
        <v>2388</v>
      </c>
    </row>
  </sheetData>
  <sheetProtection algorithmName="SHA-512" hashValue="hUxgj1UXtk8w7N/Uxs0BL2Ar/2fhhVvrgdCHK2ylJEjZFqj1I4FJQfUAXy1GOGWKpT0davKMnWzigIgTjuxe0g==" saltValue="LBt/xR7r4e6Ka25jBlLOD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2025-03-18T02:32:50Z</cp:lastPrinted>
  <dcterms:created xsi:type="dcterms:W3CDTF">2025-02-19T02:01:41Z</dcterms:created>
  <dcterms:modified xsi:type="dcterms:W3CDTF">2025-03-25T02:53:09Z</dcterms:modified>
  <cp:category/>
</cp:coreProperties>
</file>