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3" i="12" l="1"/>
  <c r="AU63" i="12" l="1"/>
  <c r="AP63" i="12"/>
  <c r="AP23" i="12" l="1"/>
  <c r="Q23"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<sst xmlns="http://schemas.openxmlformats.org/spreadsheetml/2006/main" count="1131" uniqueCount="567">
  <si>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</si>
  <si>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</si>
  <si>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</si>
  <si>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</si>
  <si>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</si>
  <si>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</si>
  <si>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</si>
  <si>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</si>
  <si>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</si>
  <si>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</si>
  <si>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</si>
  <si>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</si>
  <si>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</si>
  <si>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</si>
  <si>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</si>
  <si>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</si>
  <si>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</si>
  <si>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</si>
  <si>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</si>
  <si>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</si>
  <si>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</si>
  <si>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</si>
  <si>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</si>
  <si>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</si>
  <si>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</si>
  <si>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</si>
  <si>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</si>
  <si>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</si>
  <si>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</si>
  <si>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</si>
  <si>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</si>
  <si>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</si>
  <si>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</si>
  <si>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</si>
  <si>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</si>
  <si>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</si>
  <si>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</si>
  <si>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</si>
  <si>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</si>
  <si>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</si>
  <si>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</si>
  <si>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</si>
  <si>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</si>
  <si>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</si>
  <si>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</si>
  <si>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</si>
  <si>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</si>
  <si>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</si>
  <si>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</si>
  <si>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</si>
  <si>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</si>
  <si>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</si>
  <si>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</si>
  <si>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</si>
  <si>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</si>
  <si>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</si>
  <si>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</si>
  <si>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</si>
  <si>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</si>
  <si>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</si>
  <si>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</si>
  <si>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</si>
  <si>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</si>
  <si>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</si>
  <si>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</si>
  <si>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</si>
  <si>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</si>
  <si>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</si>
  <si>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</si>
  <si>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</si>
  <si>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</si>
  <si>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</si>
  <si>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</si>
  <si>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</si>
  <si>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</si>
  <si>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</si>
  <si>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</si>
  <si>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</si>
  <si>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</si>
  <si>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</si>
  <si>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</si>
  <si>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</si>
  <si>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</si>
  <si>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</si>
  <si>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</si>
  <si>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</si>
  <si>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</si>
  <si>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</si>
  <si>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</si>
  <si>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</si>
  <si>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</si>
  <si>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</si>
  <si>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</si>
  <si>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</si>
  <si>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南足柄市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</si>
  <si>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</si>
  <si>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</si>
  <si>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</si>
  <si>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</si>
  <si>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</si>
  <si>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</si>
  <si>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</si>
  <si>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</si>
  <si>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</si>
  <si>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</si>
  <si>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</si>
  <si>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</si>
  <si>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</si>
  <si>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</si>
  <si>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</si>
  <si>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</si>
  <si>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</si>
  <si>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</si>
  <si>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</si>
  <si>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</si>
  <si>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</si>
  <si>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</si>
  <si>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</si>
  <si>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</si>
  <si>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</si>
  <si>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</si>
  <si>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</si>
  <si>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</si>
  <si>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</si>
  <si>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</si>
  <si>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</si>
  <si>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</si>
  <si>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</si>
  <si>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</si>
  <si>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</si>
  <si>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</si>
  <si>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</si>
  <si>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</si>
  <si>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</si>
  <si>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</si>
  <si>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</si>
  <si>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</si>
  <si>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</si>
  <si>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</si>
  <si>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</si>
  <si>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</si>
  <si>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</si>
  <si>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</si>
  <si>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</si>
  <si>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</si>
  <si>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</si>
  <si>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</si>
  <si>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</si>
  <si>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</si>
  <si>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</si>
  <si>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</si>
  <si>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</si>
  <si>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</si>
  <si>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</si>
  <si>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</si>
  <si>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</si>
  <si>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</si>
  <si>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</si>
  <si>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</si>
  <si>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</si>
  <si>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</si>
  <si>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</si>
  <si>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</si>
  <si>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</si>
  <si>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</si>
  <si>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</si>
  <si>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</si>
  <si>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</si>
  <si>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</si>
  <si>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</si>
  <si>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</si>
  <si>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</si>
  <si>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</si>
  <si>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</si>
  <si>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</si>
  <si>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</si>
  <si>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</si>
  <si>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</si>
  <si>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</si>
  <si>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</si>
  <si>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</si>
  <si>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</si>
  <si>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</si>
  <si>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</si>
  <si>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</si>
  <si>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</si>
  <si>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</si>
  <si>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</si>
  <si>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</si>
  <si>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</si>
  <si>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</si>
  <si>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</si>
  <si>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</si>
  <si>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</si>
  <si>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</si>
  <si>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</si>
  <si>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</si>
  <si>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</si>
  <si>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</si>
  <si>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</si>
  <si>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</si>
  <si>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</si>
  <si>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</si>
  <si>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神奈川県南足柄市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</si>
  <si>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</si>
  <si>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</si>
  <si>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</si>
  <si>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</si>
  <si>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</si>
  <si>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</si>
  <si>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</si>
  <si>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</si>
  <si>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</si>
  <si>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</si>
  <si>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</si>
  <si>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</si>
  <si>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</si>
  <si>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</si>
  <si>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</si>
  <si>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</si>
  <si>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</si>
  <si>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</si>
  <si>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</si>
  <si>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</si>
  <si>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</si>
  <si>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</si>
  <si>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</si>
  <si>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</si>
  <si>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</si>
  <si>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</si>
  <si>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</si>
  <si>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</si>
  <si>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</si>
  <si>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</si>
  <si>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</si>
  <si>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</si>
  <si>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</si>
  <si>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</si>
  <si>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</si>
  <si>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</si>
  <si>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</si>
  <si>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</si>
  <si>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</si>
  <si>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</si>
  <si>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</si>
  <si>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</si>
  <si>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</si>
  <si>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</si>
  <si>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</si>
  <si>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</si>
  <si>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</si>
  <si>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</si>
  <si>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</si>
  <si>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</si>
  <si>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</si>
  <si>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</si>
  <si>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</si>
  <si>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</si>
  <si>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</si>
  <si>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</si>
  <si>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</si>
  <si>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</si>
  <si>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</si>
  <si>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</si>
  <si>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</si>
  <si>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</si>
  <si>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</si>
  <si>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</si>
  <si>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</si>
  <si>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</si>
  <si>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</si>
  <si>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</si>
  <si>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</si>
  <si>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</si>
  <si>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</si>
  <si>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</si>
  <si>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</si>
  <si>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</si>
  <si>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</si>
  <si>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</si>
  <si>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</si>
  <si>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</si>
  <si>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</si>
  <si>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</si>
  <si>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</si>
  <si>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</si>
  <si>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</si>
  <si>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</si>
  <si>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</si>
  <si>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</si>
  <si>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</si>
  <si>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</si>
  <si>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</si>
  <si>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</si>
  <si>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</si>
  <si>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</si>
  <si>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</si>
  <si>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</si>
  <si>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</si>
  <si>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</si>
  <si>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</si>
  <si>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</si>
  <si>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</si>
  <si>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</si>
  <si>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</si>
  <si>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</si>
  <si>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</si>
  <si>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</si>
  <si>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</si>
  <si>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</si>
  <si>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</si>
  <si>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</si>
  <si>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</si>
  <si>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</si>
  <si>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</si>
  <si>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</si>
  <si>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</si>
  <si>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</si>
  <si>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</si>
  <si>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</si>
  <si>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</si>
  <si>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</si>
  <si>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</si>
  <si>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</si>
  <si>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</si>
  <si>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</si>
  <si>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</si>
  <si>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</si>
  <si>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</si>
  <si>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</si>
  <si>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</si>
  <si>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</si>
  <si>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</si>
  <si>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</si>
  <si>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</si>
  <si>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</si>
  <si>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</si>
  <si>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</si>
  <si>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</si>
  <si>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</si>
  <si>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</si>
  <si>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</si>
  <si>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</si>
  <si>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</si>
  <si>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</si>
  <si>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</si>
  <si>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</si>
  <si>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</si>
  <si>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</si>
  <si>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</si>
  <si>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</si>
  <si>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</si>
  <si>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</si>
  <si>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</si>
  <si>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神奈川県南足柄市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</si>
  <si>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</si>
  <si>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</si>
  <si>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</si>
  <si>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</si>
  <si>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</si>
  <si>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</si>
  <si>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</si>
  <si>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</si>
  <si>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</si>
  <si>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</si>
  <si>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</si>
  <si>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</si>
  <si>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</si>
  <si>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</si>
  <si>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</si>
  <si>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</si>
  <si>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</si>
  <si>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</si>
  <si>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</si>
  <si>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</si>
  <si>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教育基金事業特別会計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</si>
  <si>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</si>
  <si>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</si>
  <si>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</si>
  <si>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</si>
  <si>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</si>
  <si>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</si>
  <si>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</si>
  <si>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</si>
  <si>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</si>
  <si>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</si>
  <si>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</si>
  <si>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</si>
  <si>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</si>
  <si>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</si>
  <si>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訪問看護ステーション事業特別会計</t>
    <phoneticPr fontId="5"/>
  </si>
  <si>
    <t>介護保険事業特別会計</t>
    <phoneticPr fontId="5"/>
  </si>
  <si>
    <t>通所介護事業特別会計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</si>
  <si>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</si>
  <si>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</si>
  <si>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</si>
  <si>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</si>
  <si>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</si>
  <si>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</si>
  <si>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</si>
  <si>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</si>
  <si>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</si>
  <si>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</si>
  <si>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</si>
  <si>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</si>
  <si>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</si>
  <si>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</si>
  <si>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</si>
  <si>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</si>
  <si>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</si>
  <si>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</si>
  <si>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</si>
  <si>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</si>
  <si>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</si>
  <si>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</si>
  <si>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</si>
  <si>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</si>
  <si>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</si>
  <si>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</si>
  <si>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</si>
  <si>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</si>
  <si>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</si>
  <si>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</si>
  <si>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</si>
  <si>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</si>
  <si>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</si>
  <si>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</si>
  <si>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</si>
  <si>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</si>
  <si>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</si>
  <si>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</si>
  <si>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</si>
  <si>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</si>
  <si>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</si>
  <si>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</si>
  <si>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</si>
  <si>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</si>
  <si>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</si>
  <si>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</si>
  <si>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</si>
  <si>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</si>
  <si>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</si>
  <si>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</si>
  <si>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</si>
  <si>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</si>
  <si>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</si>
  <si>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</si>
  <si>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</si>
  <si>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</si>
  <si>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</si>
  <si>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</si>
  <si>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</si>
  <si>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</si>
  <si>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</si>
  <si>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</si>
  <si>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</si>
  <si>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</si>
  <si>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</si>
  <si>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</si>
  <si>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</si>
  <si>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</si>
  <si>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</si>
  <si>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</si>
  <si>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</si>
  <si>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</si>
  <si>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</si>
  <si>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</si>
  <si>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</si>
  <si>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</si>
  <si>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</si>
  <si>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</si>
  <si>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</si>
  <si>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</si>
  <si>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</si>
  <si>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</si>
  <si>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</si>
  <si>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</si>
  <si>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</si>
  <si>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</si>
  <si>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</si>
  <si>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</si>
  <si>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</si>
  <si>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</si>
  <si>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</si>
  <si>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</si>
  <si>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</si>
  <si>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</si>
  <si>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</si>
  <si>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</si>
  <si>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</si>
  <si>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</si>
  <si>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</si>
  <si>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</si>
  <si>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</si>
  <si>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</si>
  <si>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</si>
  <si>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</si>
  <si>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</si>
  <si>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</si>
  <si>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</si>
  <si>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</si>
  <si>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</si>
  <si>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</si>
  <si>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</si>
  <si>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</si>
  <si>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</si>
  <si>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</si>
  <si>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</si>
  <si>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</si>
  <si>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</si>
  <si>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</si>
  <si>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</si>
  <si>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</si>
  <si>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</si>
  <si>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</si>
  <si>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</si>
  <si>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</si>
  <si>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</si>
  <si>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</si>
  <si>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</si>
  <si>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</si>
  <si>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</si>
  <si>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</si>
  <si>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</si>
  <si>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</si>
  <si>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</si>
  <si>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</si>
  <si>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</si>
  <si>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</si>
  <si>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</si>
  <si>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</si>
  <si>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</si>
  <si>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</si>
  <si>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</si>
  <si>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公共下水道事業会計</t>
  </si>
  <si>
    <t>介護保険事業特別会計</t>
  </si>
  <si>
    <t>訪問看護ステーション事業特別会計</t>
  </si>
  <si>
    <t>国民健康保険事業特別会計</t>
  </si>
  <si>
    <t>教育基金事業特別会計</t>
  </si>
  <si>
    <t>通所介護事業特別会計</t>
  </si>
  <si>
    <t>その他会計（赤字）</t>
  </si>
  <si>
    <t>その他会計（黒字）</t>
  </si>
  <si>
    <t>R01</t>
    <phoneticPr fontId="5"/>
  </si>
  <si>
    <t>R02</t>
    <phoneticPr fontId="5"/>
  </si>
  <si>
    <t>R03</t>
    <phoneticPr fontId="5"/>
  </si>
  <si>
    <t>R04</t>
    <phoneticPr fontId="5"/>
  </si>
  <si>
    <t>R05</t>
    <phoneticPr fontId="5"/>
  </si>
  <si>
    <t>〇</t>
    <phoneticPr fontId="2"/>
  </si>
  <si>
    <t>大雄山駅前開発株式会社</t>
    <rPh sb="0" eb="3">
      <t>ダイユウザン</t>
    </rPh>
    <rPh sb="3" eb="5">
      <t>エキマエ</t>
    </rPh>
    <rPh sb="5" eb="7">
      <t>カイハツ</t>
    </rPh>
    <rPh sb="7" eb="9">
      <t>カブシキ</t>
    </rPh>
    <rPh sb="9" eb="11">
      <t>カイシャ</t>
    </rPh>
    <phoneticPr fontId="10"/>
  </si>
  <si>
    <t>-</t>
    <phoneticPr fontId="2"/>
  </si>
  <si>
    <t>小田原市他二ヶ市町組合</t>
    <rPh sb="0" eb="4">
      <t>オダワラシ</t>
    </rPh>
    <rPh sb="4" eb="5">
      <t>ホカ</t>
    </rPh>
    <rPh sb="5" eb="6">
      <t>フタ</t>
    </rPh>
    <rPh sb="7" eb="9">
      <t>シチョウ</t>
    </rPh>
    <rPh sb="9" eb="11">
      <t>クミアイ</t>
    </rPh>
    <phoneticPr fontId="2"/>
  </si>
  <si>
    <t>南足柄市外五ケ市町組合</t>
    <rPh sb="0" eb="4">
      <t>ミナミアシガラシ</t>
    </rPh>
    <rPh sb="4" eb="5">
      <t>ホカ</t>
    </rPh>
    <rPh sb="5" eb="6">
      <t>ゴ</t>
    </rPh>
    <rPh sb="7" eb="8">
      <t>シ</t>
    </rPh>
    <rPh sb="8" eb="9">
      <t>マチ</t>
    </rPh>
    <rPh sb="9" eb="11">
      <t>クミアイ</t>
    </rPh>
    <phoneticPr fontId="10"/>
  </si>
  <si>
    <t>南足柄市外二ケ市町組合</t>
    <rPh sb="0" eb="4">
      <t>ミナミアシガラシ</t>
    </rPh>
    <rPh sb="4" eb="5">
      <t>ホカ</t>
    </rPh>
    <rPh sb="5" eb="6">
      <t>ニ</t>
    </rPh>
    <rPh sb="7" eb="8">
      <t>シ</t>
    </rPh>
    <rPh sb="8" eb="9">
      <t>マチ</t>
    </rPh>
    <rPh sb="9" eb="11">
      <t>クミアイ</t>
    </rPh>
    <phoneticPr fontId="10"/>
  </si>
  <si>
    <t>南足柄市外二ケ町組合</t>
    <rPh sb="0" eb="4">
      <t>ミナミアシガラシ</t>
    </rPh>
    <rPh sb="4" eb="5">
      <t>ホカ</t>
    </rPh>
    <rPh sb="5" eb="6">
      <t>ニ</t>
    </rPh>
    <rPh sb="7" eb="8">
      <t>マチ</t>
    </rPh>
    <rPh sb="8" eb="10">
      <t>クミアイ</t>
    </rPh>
    <phoneticPr fontId="10"/>
  </si>
  <si>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10"/>
  </si>
  <si>
    <t>箱根町外二カ市組合</t>
    <rPh sb="0" eb="3">
      <t>ハコネマチ</t>
    </rPh>
    <rPh sb="3" eb="4">
      <t>ホカ</t>
    </rPh>
    <rPh sb="4" eb="5">
      <t>ニ</t>
    </rPh>
    <rPh sb="6" eb="7">
      <t>シ</t>
    </rPh>
    <rPh sb="7" eb="9">
      <t>クミアイ</t>
    </rPh>
    <phoneticPr fontId="10"/>
  </si>
  <si>
    <t>南足柄市外四ケ市町組合</t>
    <rPh sb="0" eb="4">
      <t>ミナミアシガラシ</t>
    </rPh>
    <rPh sb="4" eb="5">
      <t>ホカ</t>
    </rPh>
    <rPh sb="5" eb="6">
      <t>ヨン</t>
    </rPh>
    <rPh sb="7" eb="8">
      <t>シ</t>
    </rPh>
    <rPh sb="8" eb="9">
      <t>マチ</t>
    </rPh>
    <rPh sb="9" eb="11">
      <t>クミアイ</t>
    </rPh>
    <phoneticPr fontId="10"/>
  </si>
  <si>
    <t>足柄上衛生組合</t>
    <rPh sb="0" eb="2">
      <t>アシガラ</t>
    </rPh>
    <rPh sb="2" eb="3">
      <t>カミ</t>
    </rPh>
    <rPh sb="3" eb="5">
      <t>エイセイ</t>
    </rPh>
    <rPh sb="5" eb="7">
      <t>クミアイ</t>
    </rPh>
    <phoneticPr fontId="10"/>
  </si>
  <si>
    <t>神奈川県市町村職員退職手当組合</t>
    <rPh sb="0" eb="4">
      <t>カナガワケン</t>
    </rPh>
    <rPh sb="4" eb="7">
      <t>シチョウソン</t>
    </rPh>
    <rPh sb="7" eb="9">
      <t>ショクイン</t>
    </rPh>
    <rPh sb="9" eb="11">
      <t>タイショク</t>
    </rPh>
    <rPh sb="11" eb="13">
      <t>テアテ</t>
    </rPh>
    <rPh sb="13" eb="15">
      <t>クミアイ</t>
    </rPh>
    <phoneticPr fontId="10"/>
  </si>
  <si>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0"/>
  </si>
  <si>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10"/>
  </si>
  <si>
    <t>横溝千鶴子教育基金</t>
  </si>
  <si>
    <t>公共施設建設、修繕等基金</t>
  </si>
  <si>
    <t>まちづくり基金</t>
  </si>
  <si>
    <t>足柄グリーン文化基金</t>
  </si>
  <si>
    <t>文化会館文化事業振興基金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</si>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</sst>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71279</c:v>
                </c:pt>
                <c:pt idx="3">
                  <c:v>74994</c:v>
                </c:pt>
                <c:pt idx="4">
                  <c:v>71849</c:v>
                </c:pt>
              </c:numCache>
            </c:numRef>
          </c:val>
          <c:smooth val="0"/>
          <c:extLst>
            <c:ext xmlns:c16="http://schemas.microsoft.com/office/drawing/2014/chart" uri="{C3380CC4-5D6E-409C-BE32-E72D297353CC}">
              <c16:uniqueId val="{00000000-2187-4FA3-810A-445A6AAF4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32866</c:v>
                </c:pt>
                <c:pt idx="1">
                  <c:v>32355</c:v>
                </c:pt>
                <c:pt idx="2">
                  <c:v>25190</c:v>
                </c:pt>
                <c:pt idx="3">
                  <c:v>22119</c:v>
                </c:pt>
                <c:pt idx="4">
                  <c:v>24047</c:v>
                </c:pt>
              </c:numCache>
            </c:numRef>
          </c:val>
          <c:smooth val="0"/>
          <c:extLst>
            <c:ext xmlns:c16="http://schemas.microsoft.com/office/drawing/2014/chart" uri="{C3380CC4-5D6E-409C-BE32-E72D297353CC}">
              <c16:uniqueId val="{00000001-2187-4FA3-810A-445A6AAF4C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7.18</c:v>
                </c:pt>
                <c:pt idx="1">
                  <c:v>9.39</c:v>
                </c:pt>
                <c:pt idx="2">
                  <c:v>10.4</c:v>
                </c:pt>
                <c:pt idx="3">
                  <c:v>7.18</c:v>
                </c:pt>
                <c:pt idx="4">
                  <c:v>8.4700000000000006</c:v>
                </c:pt>
              </c:numCache>
            </c:numRef>
          </c:val>
          <c:extLst>
            <c:ext xmlns:c16="http://schemas.microsoft.com/office/drawing/2014/chart" uri="{C3380CC4-5D6E-409C-BE32-E72D297353CC}">
              <c16:uniqueId val="{00000000-8D26-4D59-ABA0-EC15251183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13.74</c:v>
                </c:pt>
                <c:pt idx="1">
                  <c:v>21.53</c:v>
                </c:pt>
                <c:pt idx="2">
                  <c:v>29.43</c:v>
                </c:pt>
                <c:pt idx="3">
                  <c:v>35.54</c:v>
                </c:pt>
                <c:pt idx="4">
                  <c:v>34.69</c:v>
                </c:pt>
              </c:numCache>
            </c:numRef>
          </c:val>
          <c:extLst>
            <c:ext xmlns:c16="http://schemas.microsoft.com/office/drawing/2014/chart" uri="{C3380CC4-5D6E-409C-BE32-E72D297353CC}">
              <c16:uniqueId val="{00000001-8D26-4D59-ABA0-EC15251183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4.1500000000000004</c:v>
                </c:pt>
                <c:pt idx="1">
                  <c:v>10.44</c:v>
                </c:pt>
                <c:pt idx="2">
                  <c:v>10.91</c:v>
                </c:pt>
                <c:pt idx="3">
                  <c:v>1.47</c:v>
                </c:pt>
                <c:pt idx="4">
                  <c:v>0.95</c:v>
                </c:pt>
              </c:numCache>
            </c:numRef>
          </c:val>
          <c:smooth val="0"/>
          <c:extLst>
            <c:ext xmlns:c16="http://schemas.microsoft.com/office/drawing/2014/chart" uri="{C3380CC4-5D6E-409C-BE32-E72D297353CC}">
              <c16:uniqueId val="{00000002-8D26-4D59-ABA0-EC15251183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0.28999999999999998</c:v>
                </c:pt>
                <c:pt idx="4">
                  <c:v>#N/A</c:v>
                </c:pt>
                <c:pt idx="5">
                  <c:v>0.04</c:v>
                </c:pt>
                <c:pt idx="6">
                  <c:v>#N/A</c:v>
                </c:pt>
                <c:pt idx="7">
                  <c:v>0.03</c:v>
                </c:pt>
                <c:pt idx="8">
                  <c:v>#N/A</c:v>
                </c:pt>
                <c:pt idx="9">
                  <c:v>0.02</c:v>
                </c:pt>
              </c:numCache>
            </c:numRef>
          </c:val>
          <c:extLst>
            <c:ext xmlns:c16="http://schemas.microsoft.com/office/drawing/2014/chart" uri="{C3380CC4-5D6E-409C-BE32-E72D297353CC}">
              <c16:uniqueId val="{00000000-B701-4FE9-9244-5FA866D0B5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01-4FE9-9244-5FA866D0B5C2}"/>
            </c:ext>
          </c:extLst>
        </c:ser>
        <c:ser>
          <c:idx val="2"/>
          <c:order val="2"/>
          <c:tx>
            <c:strRef>
              <c:f>データシート!$A$29</c:f>
              <c:strCache>
                <c:ptCount val="1"/>
                <c:pt idx="0">
                  <c:v>通所介護事業特別会計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0.11</c:v>
                </c:pt>
                <c:pt idx="4">
                  <c:v>#N/A</c:v>
                </c:pt>
                <c:pt idx="5">
                  <c:v>0.12</c:v>
                </c:pt>
                <c:pt idx="6">
                  <c:v>#N/A</c:v>
                </c:pt>
                <c:pt idx="7">
                  <c:v>0.09</c:v>
                </c:pt>
                <c:pt idx="8">
                  <c:v>#N/A</c:v>
                </c:pt>
                <c:pt idx="9">
                  <c:v>0.02</c:v>
                </c:pt>
              </c:numCache>
            </c:numRef>
          </c:val>
          <c:extLst>
            <c:ext xmlns:c16="http://schemas.microsoft.com/office/drawing/2014/chart" uri="{C3380CC4-5D6E-409C-BE32-E72D297353CC}">
              <c16:uniqueId val="{00000002-B701-4FE9-9244-5FA866D0B5C2}"/>
            </c:ext>
          </c:extLst>
        </c:ser>
        <c:ser>
          <c:idx val="3"/>
          <c:order val="3"/>
          <c:tx>
            <c:strRef>
              <c:f>データシート!$A$30</c:f>
              <c:strCache>
                <c:ptCount val="1"/>
                <c:pt idx="0">
                  <c:v>教育基金事業特別会計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0.05</c:v>
                </c:pt>
                <c:pt idx="6">
                  <c:v>#N/A</c:v>
                </c:pt>
                <c:pt idx="7">
                  <c:v>0.04</c:v>
                </c:pt>
                <c:pt idx="8">
                  <c:v>#N/A</c:v>
                </c:pt>
                <c:pt idx="9">
                  <c:v>0.04</c:v>
                </c:pt>
              </c:numCache>
            </c:numRef>
          </c:val>
          <c:extLst>
            <c:ext xmlns:c16="http://schemas.microsoft.com/office/drawing/2014/chart" uri="{C3380CC4-5D6E-409C-BE32-E72D297353CC}">
              <c16:uniqueId val="{00000003-B701-4FE9-9244-5FA866D0B5C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0.56000000000000005</c:v>
                </c:pt>
                <c:pt idx="4">
                  <c:v>#N/A</c:v>
                </c:pt>
                <c:pt idx="5">
                  <c:v>1.05</c:v>
                </c:pt>
                <c:pt idx="6">
                  <c:v>#N/A</c:v>
                </c:pt>
                <c:pt idx="7">
                  <c:v>1.04</c:v>
                </c:pt>
                <c:pt idx="8">
                  <c:v>#N/A</c:v>
                </c:pt>
                <c:pt idx="9">
                  <c:v>0.37</c:v>
                </c:pt>
              </c:numCache>
            </c:numRef>
          </c:val>
          <c:extLst>
            <c:ext xmlns:c16="http://schemas.microsoft.com/office/drawing/2014/chart" uri="{C3380CC4-5D6E-409C-BE32-E72D297353CC}">
              <c16:uniqueId val="{00000004-B701-4FE9-9244-5FA866D0B5C2}"/>
            </c:ext>
          </c:extLst>
        </c:ser>
        <c:ser>
          <c:idx val="5"/>
          <c:order val="5"/>
          <c:tx>
            <c:strRef>
              <c:f>データシート!$A$32</c:f>
              <c:strCache>
                <c:ptCount val="1"/>
                <c:pt idx="0">
                  <c:v>訪問看護ステーション事業特別会計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0.52</c:v>
                </c:pt>
                <c:pt idx="4">
                  <c:v>#N/A</c:v>
                </c:pt>
                <c:pt idx="5">
                  <c:v>0.5</c:v>
                </c:pt>
                <c:pt idx="6">
                  <c:v>#N/A</c:v>
                </c:pt>
                <c:pt idx="7">
                  <c:v>0.52</c:v>
                </c:pt>
                <c:pt idx="8">
                  <c:v>#N/A</c:v>
                </c:pt>
                <c:pt idx="9">
                  <c:v>0.59</c:v>
                </c:pt>
              </c:numCache>
            </c:numRef>
          </c:val>
          <c:extLst>
            <c:ext xmlns:c16="http://schemas.microsoft.com/office/drawing/2014/chart" uri="{C3380CC4-5D6E-409C-BE32-E72D297353CC}">
              <c16:uniqueId val="{00000005-B701-4FE9-9244-5FA866D0B5C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c:v>
                </c:pt>
                <c:pt idx="2">
                  <c:v>#N/A</c:v>
                </c:pt>
                <c:pt idx="3">
                  <c:v>2.31</c:v>
                </c:pt>
                <c:pt idx="4">
                  <c:v>#N/A</c:v>
                </c:pt>
                <c:pt idx="5">
                  <c:v>1.71</c:v>
                </c:pt>
                <c:pt idx="6">
                  <c:v>#N/A</c:v>
                </c:pt>
                <c:pt idx="7">
                  <c:v>2.21</c:v>
                </c:pt>
                <c:pt idx="8">
                  <c:v>#N/A</c:v>
                </c:pt>
                <c:pt idx="9">
                  <c:v>1.55</c:v>
                </c:pt>
              </c:numCache>
            </c:numRef>
          </c:val>
          <c:extLst>
            <c:ext xmlns:c16="http://schemas.microsoft.com/office/drawing/2014/chart" uri="{C3380CC4-5D6E-409C-BE32-E72D297353CC}">
              <c16:uniqueId val="{00000006-B701-4FE9-9244-5FA866D0B5C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4.4000000000000004</c:v>
                </c:pt>
                <c:pt idx="2">
                  <c:v>#N/A</c:v>
                </c:pt>
                <c:pt idx="3">
                  <c:v>4.38</c:v>
                </c:pt>
                <c:pt idx="4">
                  <c:v>#N/A</c:v>
                </c:pt>
                <c:pt idx="5">
                  <c:v>4.74</c:v>
                </c:pt>
                <c:pt idx="6">
                  <c:v>#N/A</c:v>
                </c:pt>
                <c:pt idx="7">
                  <c:v>5.08</c:v>
                </c:pt>
                <c:pt idx="8">
                  <c:v>#N/A</c:v>
                </c:pt>
                <c:pt idx="9">
                  <c:v>4.38</c:v>
                </c:pt>
              </c:numCache>
            </c:numRef>
          </c:val>
          <c:extLst>
            <c:ext xmlns:c16="http://schemas.microsoft.com/office/drawing/2014/chart" uri="{C3380CC4-5D6E-409C-BE32-E72D297353CC}">
              <c16:uniqueId val="{00000007-B701-4FE9-9244-5FA866D0B5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7.08</c:v>
                </c:pt>
                <c:pt idx="2">
                  <c:v>#N/A</c:v>
                </c:pt>
                <c:pt idx="3">
                  <c:v>9.25</c:v>
                </c:pt>
                <c:pt idx="4">
                  <c:v>#N/A</c:v>
                </c:pt>
                <c:pt idx="5">
                  <c:v>10.27</c:v>
                </c:pt>
                <c:pt idx="6">
                  <c:v>#N/A</c:v>
                </c:pt>
                <c:pt idx="7">
                  <c:v>7.05</c:v>
                </c:pt>
                <c:pt idx="8">
                  <c:v>#N/A</c:v>
                </c:pt>
                <c:pt idx="9">
                  <c:v>8.32</c:v>
                </c:pt>
              </c:numCache>
            </c:numRef>
          </c:val>
          <c:extLst>
            <c:ext xmlns:c16="http://schemas.microsoft.com/office/drawing/2014/chart" uri="{C3380CC4-5D6E-409C-BE32-E72D297353CC}">
              <c16:uniqueId val="{00000008-B701-4FE9-9244-5FA866D0B5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17.559999999999999</c:v>
                </c:pt>
                <c:pt idx="2">
                  <c:v>#N/A</c:v>
                </c:pt>
                <c:pt idx="3">
                  <c:v>16.97</c:v>
                </c:pt>
                <c:pt idx="4">
                  <c:v>#N/A</c:v>
                </c:pt>
                <c:pt idx="5">
                  <c:v>15.19</c:v>
                </c:pt>
                <c:pt idx="6">
                  <c:v>#N/A</c:v>
                </c:pt>
                <c:pt idx="7">
                  <c:v>14.82</c:v>
                </c:pt>
                <c:pt idx="8">
                  <c:v>#N/A</c:v>
                </c:pt>
                <c:pt idx="9">
                  <c:v>13.81</c:v>
                </c:pt>
              </c:numCache>
            </c:numRef>
          </c:val>
          <c:extLst>
            <c:ext xmlns:c16="http://schemas.microsoft.com/office/drawing/2014/chart" uri="{C3380CC4-5D6E-409C-BE32-E72D297353CC}">
              <c16:uniqueId val="{00000009-B701-4FE9-9244-5FA866D0B5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1357</c:v>
                </c:pt>
                <c:pt idx="5">
                  <c:v>1317</c:v>
                </c:pt>
                <c:pt idx="8">
                  <c:v>1344</c:v>
                </c:pt>
                <c:pt idx="11">
                  <c:v>1314</c:v>
                </c:pt>
                <c:pt idx="14">
                  <c:v>1247</c:v>
                </c:pt>
              </c:numCache>
            </c:numRef>
          </c:val>
          <c:extLst>
            <c:ext xmlns:c16="http://schemas.microsoft.com/office/drawing/2014/chart" uri="{C3380CC4-5D6E-409C-BE32-E72D297353CC}">
              <c16:uniqueId val="{00000000-D7C5-4C27-A73D-58755BA29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C5-4C27-A73D-58755BA29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C5-4C27-A73D-58755BA29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C5-4C27-A73D-58755BA29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227</c:v>
                </c:pt>
                <c:pt idx="3">
                  <c:v>240</c:v>
                </c:pt>
                <c:pt idx="6">
                  <c:v>251</c:v>
                </c:pt>
                <c:pt idx="9">
                  <c:v>214</c:v>
                </c:pt>
                <c:pt idx="12">
                  <c:v>218</c:v>
                </c:pt>
              </c:numCache>
            </c:numRef>
          </c:val>
          <c:extLst>
            <c:ext xmlns:c16="http://schemas.microsoft.com/office/drawing/2014/chart" uri="{C3380CC4-5D6E-409C-BE32-E72D297353CC}">
              <c16:uniqueId val="{00000004-D7C5-4C27-A73D-58755BA29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C5-4C27-A73D-58755BA29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C5-4C27-A73D-58755BA29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1490</c:v>
                </c:pt>
                <c:pt idx="3">
                  <c:v>1306</c:v>
                </c:pt>
                <c:pt idx="6">
                  <c:v>1316</c:v>
                </c:pt>
                <c:pt idx="9">
                  <c:v>1340</c:v>
                </c:pt>
                <c:pt idx="12">
                  <c:v>1307</c:v>
                </c:pt>
              </c:numCache>
            </c:numRef>
          </c:val>
          <c:extLst>
            <c:ext xmlns:c16="http://schemas.microsoft.com/office/drawing/2014/chart" uri="{C3380CC4-5D6E-409C-BE32-E72D297353CC}">
              <c16:uniqueId val="{00000007-D7C5-4C27-A73D-58755BA29E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360</c:v>
                </c:pt>
                <c:pt idx="2">
                  <c:v>#N/A</c:v>
                </c:pt>
                <c:pt idx="3">
                  <c:v>#N/A</c:v>
                </c:pt>
                <c:pt idx="4">
                  <c:v>229</c:v>
                </c:pt>
                <c:pt idx="5">
                  <c:v>#N/A</c:v>
                </c:pt>
                <c:pt idx="6">
                  <c:v>#N/A</c:v>
                </c:pt>
                <c:pt idx="7">
                  <c:v>223</c:v>
                </c:pt>
                <c:pt idx="8">
                  <c:v>#N/A</c:v>
                </c:pt>
                <c:pt idx="9">
                  <c:v>#N/A</c:v>
                </c:pt>
                <c:pt idx="10">
                  <c:v>240</c:v>
                </c:pt>
                <c:pt idx="11">
                  <c:v>#N/A</c:v>
                </c:pt>
                <c:pt idx="12">
                  <c:v>#N/A</c:v>
                </c:pt>
                <c:pt idx="13">
                  <c:v>278</c:v>
                </c:pt>
                <c:pt idx="14">
                  <c:v>#N/A</c:v>
                </c:pt>
              </c:numCache>
            </c:numRef>
          </c:val>
          <c:smooth val="0"/>
          <c:extLst>
            <c:ext xmlns:c16="http://schemas.microsoft.com/office/drawing/2014/chart" uri="{C3380CC4-5D6E-409C-BE32-E72D297353CC}">
              <c16:uniqueId val="{00000008-D7C5-4C27-A73D-58755BA29E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12103</c:v>
                </c:pt>
                <c:pt idx="5">
                  <c:v>12089</c:v>
                </c:pt>
                <c:pt idx="8">
                  <c:v>11986</c:v>
                </c:pt>
                <c:pt idx="11">
                  <c:v>11322</c:v>
                </c:pt>
                <c:pt idx="14">
                  <c:v>10591</c:v>
                </c:pt>
              </c:numCache>
            </c:numRef>
          </c:val>
          <c:extLst>
            <c:ext xmlns:c16="http://schemas.microsoft.com/office/drawing/2014/chart" uri="{C3380CC4-5D6E-409C-BE32-E72D297353CC}">
              <c16:uniqueId val="{00000000-D7AF-48B2-A855-EAD619FFD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2976</c:v>
                </c:pt>
                <c:pt idx="5">
                  <c:v>2515</c:v>
                </c:pt>
                <c:pt idx="8">
                  <c:v>2267</c:v>
                </c:pt>
                <c:pt idx="11">
                  <c:v>1942</c:v>
                </c:pt>
                <c:pt idx="14">
                  <c:v>1912</c:v>
                </c:pt>
              </c:numCache>
            </c:numRef>
          </c:val>
          <c:extLst>
            <c:ext xmlns:c16="http://schemas.microsoft.com/office/drawing/2014/chart" uri="{C3380CC4-5D6E-409C-BE32-E72D297353CC}">
              <c16:uniqueId val="{00000001-D7AF-48B2-A855-EAD619FFD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4497</c:v>
                </c:pt>
                <c:pt idx="5">
                  <c:v>5526</c:v>
                </c:pt>
                <c:pt idx="8">
                  <c:v>7180</c:v>
                </c:pt>
                <c:pt idx="11">
                  <c:v>7463</c:v>
                </c:pt>
                <c:pt idx="14">
                  <c:v>7055</c:v>
                </c:pt>
              </c:numCache>
            </c:numRef>
          </c:val>
          <c:extLst>
            <c:ext xmlns:c16="http://schemas.microsoft.com/office/drawing/2014/chart" uri="{C3380CC4-5D6E-409C-BE32-E72D297353CC}">
              <c16:uniqueId val="{00000002-D7AF-48B2-A855-EAD619FFD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AF-48B2-A855-EAD619FFD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AF-48B2-A855-EAD619FFD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122</c:v>
                </c:pt>
                <c:pt idx="3">
                  <c:v>122</c:v>
                </c:pt>
                <c:pt idx="6">
                  <c:v>122</c:v>
                </c:pt>
                <c:pt idx="9">
                  <c:v>122</c:v>
                </c:pt>
                <c:pt idx="12">
                  <c:v>121</c:v>
                </c:pt>
              </c:numCache>
            </c:numRef>
          </c:val>
          <c:extLst>
            <c:ext xmlns:c16="http://schemas.microsoft.com/office/drawing/2014/chart" uri="{C3380CC4-5D6E-409C-BE32-E72D297353CC}">
              <c16:uniqueId val="{00000005-D7AF-48B2-A855-EAD619FFD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2778</c:v>
                </c:pt>
                <c:pt idx="3">
                  <c:v>2813</c:v>
                </c:pt>
                <c:pt idx="6">
                  <c:v>2917</c:v>
                </c:pt>
                <c:pt idx="9">
                  <c:v>2800</c:v>
                </c:pt>
                <c:pt idx="12">
                  <c:v>2619</c:v>
                </c:pt>
              </c:numCache>
            </c:numRef>
          </c:val>
          <c:extLst>
            <c:ext xmlns:c16="http://schemas.microsoft.com/office/drawing/2014/chart" uri="{C3380CC4-5D6E-409C-BE32-E72D297353CC}">
              <c16:uniqueId val="{00000006-D7AF-48B2-A855-EAD619FFD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7AF-48B2-A855-EAD619FFD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2690</c:v>
                </c:pt>
                <c:pt idx="3">
                  <c:v>2316</c:v>
                </c:pt>
                <c:pt idx="6">
                  <c:v>2172</c:v>
                </c:pt>
                <c:pt idx="9">
                  <c:v>1935</c:v>
                </c:pt>
                <c:pt idx="12">
                  <c:v>1927</c:v>
                </c:pt>
              </c:numCache>
            </c:numRef>
          </c:val>
          <c:extLst>
            <c:ext xmlns:c16="http://schemas.microsoft.com/office/drawing/2014/chart" uri="{C3380CC4-5D6E-409C-BE32-E72D297353CC}">
              <c16:uniqueId val="{00000008-D7AF-48B2-A855-EAD619FFD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AF-48B2-A855-EAD619FFD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16303</c:v>
                </c:pt>
                <c:pt idx="3">
                  <c:v>16246</c:v>
                </c:pt>
                <c:pt idx="6">
                  <c:v>15812</c:v>
                </c:pt>
                <c:pt idx="9">
                  <c:v>15074</c:v>
                </c:pt>
                <c:pt idx="12">
                  <c:v>14416</c:v>
                </c:pt>
              </c:numCache>
            </c:numRef>
          </c:val>
          <c:extLst>
            <c:ext xmlns:c16="http://schemas.microsoft.com/office/drawing/2014/chart" uri="{C3380CC4-5D6E-409C-BE32-E72D297353CC}">
              <c16:uniqueId val="{0000000A-D7AF-48B2-A855-EAD619FFD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2317</c:v>
                </c:pt>
                <c:pt idx="2">
                  <c:v>#N/A</c:v>
                </c:pt>
                <c:pt idx="3">
                  <c:v>#N/A</c:v>
                </c:pt>
                <c:pt idx="4">
                  <c:v>1367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AF-48B2-A855-EAD619FFD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2843</c:v>
                </c:pt>
                <c:pt idx="1">
                  <c:v>3315</c:v>
                </c:pt>
                <c:pt idx="2">
                  <c:v>3274</c:v>
                </c:pt>
              </c:numCache>
            </c:numRef>
          </c:val>
          <c:extLst>
            <c:ext xmlns:c16="http://schemas.microsoft.com/office/drawing/2014/chart" uri="{C3380CC4-5D6E-409C-BE32-E72D297353CC}">
              <c16:uniqueId val="{00000000-B8A2-4AD0-9842-2C11BC2B42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8A2-4AD0-9842-2C11BC2B42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3574</c:v>
                </c:pt>
                <c:pt idx="1">
                  <c:v>3758</c:v>
                </c:pt>
                <c:pt idx="2">
                  <c:v>3478</c:v>
                </c:pt>
              </c:numCache>
            </c:numRef>
          </c:val>
          <c:extLst>
            <c:ext xmlns:c16="http://schemas.microsoft.com/office/drawing/2014/chart" uri="{C3380CC4-5D6E-409C-BE32-E72D297353CC}">
              <c16:uniqueId val="{00000002-B8A2-4AD0-9842-2C11BC2B42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40,666
40,047
77.12
19,220,151
18,336,172
799,092
9,438,111
14,415,608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0.35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っている。令和５年度の単年度財政力指数は、基準財政収入額が増加（＋</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％）したが、高齢化の進行による高齢者保健福祉費の増や臨時財政対策債振替相当額が減少したこと等、基準財政需要額が大きく増加（＋</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％）したことで、前年度より</a:t>
          </a:r>
          <a:r>
            <a:rPr kumimoji="1" lang="en-US" altLang="ja-JP" sz="1100">
              <a:solidFill>
                <a:schemeClr val="dk1"/>
              </a:solidFill>
              <a:effectLst/>
              <a:latin typeface="+mn-lt"/>
              <a:ea typeface="+mn-ea"/>
              <a:cs typeface="+mn-cs"/>
            </a:rPr>
            <a:t>0.025</a:t>
          </a:r>
          <a:r>
            <a:rPr kumimoji="1" lang="ja-JP" altLang="en-US"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0.768</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effectLst/>
              <a:latin typeface="+mn-lt"/>
              <a:ea typeface="+mn-ea"/>
              <a:cs typeface="+mn-cs"/>
            </a:rPr>
            <a:t>普通交付税交付団体となった平成</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年度以降、単年度財政力指数は漸減しており、移住定住による人口増や企業誘致施策に取り組む等、安定した財源確保に引き続き努める。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158750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334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89807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38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37</xdr:row>
      <xdr:rowOff>38100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3128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140607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2955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89807</xdr:rowOff>
    </xdr:from>
    <xdr:to>
      <xdr:col>11</xdr:col>
      <xdr:colOff>82550</xdr:colOff>
      <xdr:row>37</xdr:row>
      <xdr:rowOff>19957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30134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経常収支比率は、</a:t>
          </a:r>
          <a:r>
            <a:rPr kumimoji="1" lang="en-US" altLang="ja-JP" sz="1100">
              <a:latin typeface="+mn-ea"/>
              <a:ea typeface="+mn-ea"/>
            </a:rPr>
            <a:t>98.7</a:t>
          </a:r>
          <a:r>
            <a:rPr kumimoji="1" lang="ja-JP" altLang="en-US" sz="1100">
              <a:latin typeface="+mn-ea"/>
              <a:ea typeface="+mn-ea"/>
            </a:rPr>
            <a:t>％で、類似団体平均の</a:t>
          </a:r>
          <a:r>
            <a:rPr kumimoji="1" lang="en-US" altLang="ja-JP" sz="1100">
              <a:latin typeface="+mn-ea"/>
              <a:ea typeface="+mn-ea"/>
            </a:rPr>
            <a:t>94.0</a:t>
          </a:r>
          <a:r>
            <a:rPr kumimoji="1" lang="ja-JP" altLang="en-US" sz="1100">
              <a:latin typeface="+mn-ea"/>
              <a:ea typeface="+mn-ea"/>
            </a:rPr>
            <a:t>％を</a:t>
          </a:r>
          <a:r>
            <a:rPr kumimoji="1" lang="en-US" altLang="ja-JP" sz="1100">
              <a:latin typeface="+mn-ea"/>
              <a:ea typeface="+mn-ea"/>
            </a:rPr>
            <a:t>4.7</a:t>
          </a:r>
          <a:r>
            <a:rPr kumimoji="1" lang="ja-JP" altLang="en-US" sz="1100">
              <a:latin typeface="+mn-ea"/>
              <a:ea typeface="+mn-ea"/>
            </a:rPr>
            <a:t>ポイント上回っている。</a:t>
          </a:r>
        </a:p>
        <a:p>
          <a:r>
            <a:rPr kumimoji="1" lang="ja-JP" altLang="en-US" sz="1100">
              <a:latin typeface="+mn-ea"/>
              <a:ea typeface="+mn-ea"/>
            </a:rPr>
            <a:t>地方交付税や法人市民税が増加したこと等により、前年度より</a:t>
          </a:r>
          <a:r>
            <a:rPr kumimoji="1" lang="en-US" altLang="ja-JP" sz="1100">
              <a:latin typeface="+mn-ea"/>
              <a:ea typeface="+mn-ea"/>
            </a:rPr>
            <a:t>0.9</a:t>
          </a:r>
          <a:r>
            <a:rPr kumimoji="1" lang="ja-JP" altLang="en-US" sz="1100">
              <a:latin typeface="+mn-ea"/>
              <a:ea typeface="+mn-ea"/>
            </a:rPr>
            <a:t>ポイント改善したが、障害介護給付費や生活保護費等の扶助費の増加や老朽化が進む公共施設の修繕工事などの維持管理費用が高止まりしており、財政の硬直化が続いている。安定財源の確保に努めるほか、人件費の抑制や事業の効率的な実施により、経常的費用の削減に引き続き努める。</a:t>
          </a:r>
          <a:endParaRPr kumimoji="1" lang="en-US" altLang="ja-JP" sz="1100">
            <a:latin typeface="+mn-ea"/>
            <a:ea typeface="+mn-ea"/>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35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643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643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人口１人当たりの人件費・物件費等の決算額は</a:t>
          </a:r>
          <a:r>
            <a:rPr kumimoji="1" lang="en-US" altLang="ja-JP" sz="1100">
              <a:solidFill>
                <a:schemeClr val="dk1"/>
              </a:solidFill>
              <a:effectLst/>
              <a:latin typeface="+mn-lt"/>
              <a:ea typeface="+mn-ea"/>
              <a:cs typeface="+mn-cs"/>
            </a:rPr>
            <a:t>170,743</a:t>
          </a:r>
          <a:r>
            <a:rPr kumimoji="1" lang="ja-JP" altLang="ja-JP" sz="1100">
              <a:solidFill>
                <a:schemeClr val="dk1"/>
              </a:solidFill>
              <a:effectLst/>
              <a:latin typeface="+mn-lt"/>
              <a:ea typeface="+mn-ea"/>
              <a:cs typeface="+mn-cs"/>
            </a:rPr>
            <a:t>円で、類似団体平均を</a:t>
          </a:r>
          <a:r>
            <a:rPr kumimoji="1" lang="en-US" altLang="ja-JP" sz="1100">
              <a:solidFill>
                <a:schemeClr val="dk1"/>
              </a:solidFill>
              <a:effectLst/>
              <a:latin typeface="+mn-lt"/>
              <a:ea typeface="+mn-ea"/>
              <a:cs typeface="+mn-cs"/>
            </a:rPr>
            <a:t>9,623</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が、対前年度比で</a:t>
          </a:r>
          <a:r>
            <a:rPr kumimoji="1" lang="en-US" altLang="ja-JP" sz="1100">
              <a:solidFill>
                <a:schemeClr val="dk1"/>
              </a:solidFill>
              <a:effectLst/>
              <a:latin typeface="+mn-lt"/>
              <a:ea typeface="+mn-ea"/>
              <a:cs typeface="+mn-cs"/>
            </a:rPr>
            <a:t>4,376</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物件費が、新型コロナウイルスワクチン接種委託事業の終了等により減少（▲</a:t>
          </a:r>
          <a:r>
            <a:rPr kumimoji="1" lang="en-US" altLang="ja-JP" sz="1100">
              <a:solidFill>
                <a:schemeClr val="dk1"/>
              </a:solidFill>
              <a:effectLst/>
              <a:latin typeface="+mn-lt"/>
              <a:ea typeface="+mn-ea"/>
              <a:cs typeface="+mn-cs"/>
            </a:rPr>
            <a:t>57,465</a:t>
          </a:r>
          <a:r>
            <a:rPr kumimoji="1" lang="ja-JP" altLang="ja-JP" sz="1100">
              <a:solidFill>
                <a:schemeClr val="dk1"/>
              </a:solidFill>
              <a:effectLst/>
              <a:latin typeface="+mn-lt"/>
              <a:ea typeface="+mn-ea"/>
              <a:cs typeface="+mn-cs"/>
            </a:rPr>
            <a:t>千円）したが、清掃工場</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維持補修費が増加（＋</a:t>
          </a:r>
          <a:r>
            <a:rPr kumimoji="1" lang="en-US" altLang="ja-JP" sz="1100">
              <a:solidFill>
                <a:schemeClr val="dk1"/>
              </a:solidFill>
              <a:effectLst/>
              <a:latin typeface="+mn-lt"/>
              <a:ea typeface="+mn-ea"/>
              <a:cs typeface="+mn-cs"/>
            </a:rPr>
            <a:t>123,969</a:t>
          </a:r>
          <a:r>
            <a:rPr kumimoji="1" lang="ja-JP" altLang="ja-JP" sz="1100">
              <a:solidFill>
                <a:schemeClr val="dk1"/>
              </a:solidFill>
              <a:effectLst/>
              <a:latin typeface="+mn-lt"/>
              <a:ea typeface="+mn-ea"/>
              <a:cs typeface="+mn-cs"/>
            </a:rPr>
            <a:t>千円）したことによ</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84541</xdr:rowOff>
    </xdr:from>
    <xdr:to>
      <xdr:col>23</xdr:col>
      <xdr:colOff>133350</xdr:colOff>
      <xdr:row>81</xdr:row>
      <xdr:rowOff>99625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1991"/>
          <a:ext cx="8382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54310</xdr:rowOff>
    </xdr:from>
    <xdr:to>
      <xdr:col>19</xdr:col>
      <xdr:colOff>133350</xdr:colOff>
      <xdr:row>81</xdr:row>
      <xdr:rowOff>84541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1760"/>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167388</xdr:rowOff>
    </xdr:from>
    <xdr:to>
      <xdr:col>15</xdr:col>
      <xdr:colOff>82550</xdr:colOff>
      <xdr:row>81</xdr:row>
      <xdr:rowOff>54310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3388"/>
          <a:ext cx="889000" cy="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122896</xdr:rowOff>
    </xdr:from>
    <xdr:to>
      <xdr:col>11</xdr:col>
      <xdr:colOff>31750</xdr:colOff>
      <xdr:row>80</xdr:row>
      <xdr:rowOff>167388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38896"/>
          <a:ext cx="889000" cy="4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15644</xdr:rowOff>
    </xdr:from>
    <xdr:to>
      <xdr:col>11</xdr:col>
      <xdr:colOff>82550</xdr:colOff>
      <xdr:row>81</xdr:row>
      <xdr:rowOff>117244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102021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129908</xdr:rowOff>
    </xdr:from>
    <xdr:to>
      <xdr:col>7</xdr:col>
      <xdr:colOff>31750</xdr:colOff>
      <xdr:row>81</xdr:row>
      <xdr:rowOff>60058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44835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48825</xdr:rowOff>
    </xdr:from>
    <xdr:to>
      <xdr:col>23</xdr:col>
      <xdr:colOff>184150</xdr:colOff>
      <xdr:row>81</xdr:row>
      <xdr:rowOff>150425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65352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33741</xdr:rowOff>
    </xdr:from>
    <xdr:to>
      <xdr:col>19</xdr:col>
      <xdr:colOff>184150</xdr:colOff>
      <xdr:row>81</xdr:row>
      <xdr:rowOff>135341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145518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3510</xdr:rowOff>
    </xdr:from>
    <xdr:to>
      <xdr:col>15</xdr:col>
      <xdr:colOff>133350</xdr:colOff>
      <xdr:row>81</xdr:row>
      <xdr:rowOff>105110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115287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116588</xdr:rowOff>
    </xdr:from>
    <xdr:to>
      <xdr:col>11</xdr:col>
      <xdr:colOff>82550</xdr:colOff>
      <xdr:row>81</xdr:row>
      <xdr:rowOff>46738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56915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72096</xdr:rowOff>
    </xdr:from>
    <xdr:to>
      <xdr:col>7</xdr:col>
      <xdr:colOff>31750</xdr:colOff>
      <xdr:row>81</xdr:row>
      <xdr:rowOff>2246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5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101.3</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97.2</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国家公務員と比べて、高卒職員の管理職登用の比率が高いことや、専門職の年齢構成などが指数を引き上げる要因と考えられる。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68943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00142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18143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15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18143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0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120650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186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人口</a:t>
          </a:r>
          <a:r>
            <a:rPr kumimoji="1" lang="en-US" altLang="ja-JP" sz="1100">
              <a:latin typeface="+mn-ea"/>
              <a:ea typeface="+mn-ea"/>
            </a:rPr>
            <a:t>1,000</a:t>
          </a:r>
          <a:r>
            <a:rPr kumimoji="1" lang="ja-JP" altLang="en-US" sz="1100">
              <a:latin typeface="+mn-ea"/>
              <a:ea typeface="+mn-ea"/>
            </a:rPr>
            <a:t>人当たり職員数は、</a:t>
          </a:r>
          <a:r>
            <a:rPr kumimoji="1" lang="en-US" altLang="ja-JP" sz="1100">
              <a:latin typeface="+mn-ea"/>
              <a:ea typeface="+mn-ea"/>
            </a:rPr>
            <a:t>7.03</a:t>
          </a:r>
          <a:r>
            <a:rPr kumimoji="1" lang="ja-JP" altLang="en-US" sz="1100">
              <a:latin typeface="+mn-ea"/>
              <a:ea typeface="+mn-ea"/>
            </a:rPr>
            <a:t>人で、類似団体平均の</a:t>
          </a:r>
          <a:r>
            <a:rPr kumimoji="1" lang="en-US" altLang="ja-JP" sz="1100">
              <a:latin typeface="+mn-ea"/>
              <a:ea typeface="+mn-ea"/>
            </a:rPr>
            <a:t>9.17</a:t>
          </a:r>
          <a:r>
            <a:rPr kumimoji="1" lang="ja-JP" altLang="en-US" sz="1100">
              <a:latin typeface="+mn-ea"/>
              <a:ea typeface="+mn-ea"/>
            </a:rPr>
            <a:t>人を</a:t>
          </a:r>
          <a:r>
            <a:rPr kumimoji="1" lang="en-US" altLang="ja-JP" sz="1100">
              <a:latin typeface="+mn-ea"/>
              <a:ea typeface="+mn-ea"/>
            </a:rPr>
            <a:t>2.14</a:t>
          </a:r>
          <a:r>
            <a:rPr kumimoji="1" lang="ja-JP" altLang="en-US" sz="1100">
              <a:latin typeface="+mn-ea"/>
              <a:ea typeface="+mn-ea"/>
            </a:rPr>
            <a:t>人下回っている。業務量や業務特性などに応じ、必要最小限の人員配置に引き続き努めるとともに、</a:t>
          </a:r>
          <a:r>
            <a:rPr kumimoji="1" lang="en-US" altLang="ja-JP" sz="1100">
              <a:latin typeface="+mn-ea"/>
              <a:ea typeface="+mn-ea"/>
            </a:rPr>
            <a:t>DX</a:t>
          </a:r>
          <a:r>
            <a:rPr kumimoji="1" lang="ja-JP" altLang="en-US" sz="1100">
              <a:latin typeface="+mn-ea"/>
              <a:ea typeface="+mn-ea"/>
            </a:rPr>
            <a:t>の推進や外部委託の活用により、市民サービスの維持向上を図りつつ、効率化を進めていく。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150199</xdr:rowOff>
    </xdr:from>
    <xdr:to>
      <xdr:col>81</xdr:col>
      <xdr:colOff>44450</xdr:colOff>
      <xdr:row>59</xdr:row>
      <xdr:rowOff>157840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5749"/>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148992</xdr:rowOff>
    </xdr:from>
    <xdr:to>
      <xdr:col>77</xdr:col>
      <xdr:colOff>44450</xdr:colOff>
      <xdr:row>59</xdr:row>
      <xdr:rowOff>150199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4542"/>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146579</xdr:rowOff>
    </xdr:from>
    <xdr:to>
      <xdr:col>72</xdr:col>
      <xdr:colOff>203200</xdr:colOff>
      <xdr:row>59</xdr:row>
      <xdr:rowOff>148992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21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137330</xdr:rowOff>
    </xdr:from>
    <xdr:to>
      <xdr:col>68</xdr:col>
      <xdr:colOff>152400</xdr:colOff>
      <xdr:row>59</xdr:row>
      <xdr:rowOff>146579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2880"/>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166963</xdr:rowOff>
    </xdr:from>
    <xdr:to>
      <xdr:col>68</xdr:col>
      <xdr:colOff>203200</xdr:colOff>
      <xdr:row>60</xdr:row>
      <xdr:rowOff>97113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81890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107040</xdr:rowOff>
    </xdr:from>
    <xdr:to>
      <xdr:col>81</xdr:col>
      <xdr:colOff>95250</xdr:colOff>
      <xdr:row>60</xdr:row>
      <xdr:rowOff>37190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28317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99399</xdr:rowOff>
    </xdr:from>
    <xdr:to>
      <xdr:col>77</xdr:col>
      <xdr:colOff>95250</xdr:colOff>
      <xdr:row>60</xdr:row>
      <xdr:rowOff>29549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39726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98192</xdr:rowOff>
    </xdr:from>
    <xdr:to>
      <xdr:col>73</xdr:col>
      <xdr:colOff>44450</xdr:colOff>
      <xdr:row>60</xdr:row>
      <xdr:rowOff>28342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38519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95779</xdr:rowOff>
    </xdr:from>
    <xdr:to>
      <xdr:col>68</xdr:col>
      <xdr:colOff>203200</xdr:colOff>
      <xdr:row>60</xdr:row>
      <xdr:rowOff>25929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86530</xdr:rowOff>
    </xdr:from>
    <xdr:to>
      <xdr:col>64</xdr:col>
      <xdr:colOff>152400</xdr:colOff>
      <xdr:row>60</xdr:row>
      <xdr:rowOff>16680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26857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実質公債費比率（３ヵ年平均）は、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より、元利償還額等は減少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が、償還額に充当した都市計画税や基準財政需要額に算入した公債費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により、単年度で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３ヵ年平均で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112788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4334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158750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334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79224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024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171148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943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61988</xdr:rowOff>
    </xdr:from>
    <xdr:to>
      <xdr:col>81</xdr:col>
      <xdr:colOff>95250</xdr:colOff>
      <xdr:row>37</xdr:row>
      <xdr:rowOff>163588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78515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将来負担比率は、令和３年度より、地方債現在高、公営企業債等繰入見込額の減少と、財政調整基金などの充当可能財源等の増加により、</a:t>
          </a:r>
          <a:r>
            <a:rPr kumimoji="1" lang="ja-JP" altLang="en-US" sz="1100">
              <a:solidFill>
                <a:schemeClr val="dk1"/>
              </a:solidFill>
              <a:effectLst/>
              <a:latin typeface="+mn-lt"/>
              <a:ea typeface="+mn-ea"/>
              <a:cs typeface="+mn-cs"/>
            </a:rPr>
            <a:t>マイナスとなっている。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107103</xdr:rowOff>
    </xdr:from>
    <xdr:to>
      <xdr:col>68</xdr:col>
      <xdr:colOff>152400</xdr:colOff>
      <xdr:row>15</xdr:row>
      <xdr:rowOff>81582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07403"/>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119259</xdr:rowOff>
    </xdr:from>
    <xdr:to>
      <xdr:col>68</xdr:col>
      <xdr:colOff>203200</xdr:colOff>
      <xdr:row>16</xdr:row>
      <xdr:rowOff>49409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34186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56303</xdr:rowOff>
    </xdr:from>
    <xdr:to>
      <xdr:col>68</xdr:col>
      <xdr:colOff>203200</xdr:colOff>
      <xdr:row>14</xdr:row>
      <xdr:rowOff>157903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168080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30782</xdr:rowOff>
    </xdr:from>
    <xdr:to>
      <xdr:col>64</xdr:col>
      <xdr:colOff>152400</xdr:colOff>
      <xdr:row>15</xdr:row>
      <xdr:rowOff>132382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142559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40,666
40,047
77.12
19,220,151
18,336,172
799,092
9,438,111
14,415,608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人件費に係る経常収支比率は、</a:t>
          </a:r>
          <a:r>
            <a:rPr kumimoji="1" lang="en-US" altLang="ja-JP" sz="1100">
              <a:latin typeface="+mn-ea"/>
              <a:ea typeface="+mn-ea"/>
            </a:rPr>
            <a:t>27.0</a:t>
          </a:r>
          <a:r>
            <a:rPr kumimoji="1" lang="ja-JP" altLang="en-US" sz="1100">
              <a:latin typeface="+mn-ea"/>
              <a:ea typeface="+mn-ea"/>
            </a:rPr>
            <a:t>％で、類似団体平均の</a:t>
          </a:r>
          <a:r>
            <a:rPr kumimoji="1" lang="en-US" altLang="ja-JP" sz="1100">
              <a:latin typeface="+mn-ea"/>
              <a:ea typeface="+mn-ea"/>
            </a:rPr>
            <a:t>24.2</a:t>
          </a:r>
          <a:r>
            <a:rPr kumimoji="1" lang="ja-JP" altLang="en-US" sz="1100">
              <a:latin typeface="+mn-ea"/>
              <a:ea typeface="+mn-ea"/>
            </a:rPr>
            <a:t>％を</a:t>
          </a:r>
          <a:r>
            <a:rPr kumimoji="1" lang="en-US" altLang="ja-JP" sz="1100">
              <a:latin typeface="+mn-ea"/>
              <a:ea typeface="+mn-ea"/>
            </a:rPr>
            <a:t>2.8</a:t>
          </a:r>
          <a:r>
            <a:rPr kumimoji="1" lang="ja-JP" altLang="en-US" sz="1100">
              <a:latin typeface="+mn-ea"/>
              <a:ea typeface="+mn-ea"/>
            </a:rPr>
            <a:t>ポイント上回っている。</a:t>
          </a:r>
        </a:p>
        <a:p>
          <a:r>
            <a:rPr kumimoji="1" lang="ja-JP" altLang="en-US" sz="1100">
              <a:latin typeface="+mn-ea"/>
              <a:ea typeface="+mn-ea"/>
            </a:rPr>
            <a:t>定員管理方針に基づき職員数の適正化を図っているため、</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en-US" sz="1100">
              <a:latin typeface="+mn-ea"/>
              <a:ea typeface="+mn-ea"/>
            </a:rPr>
            <a:t>対前年比でほぼ横ばい（＋</a:t>
          </a:r>
          <a:r>
            <a:rPr kumimoji="1" lang="en-US" altLang="ja-JP" sz="1100">
              <a:latin typeface="+mn-ea"/>
              <a:ea typeface="+mn-ea"/>
            </a:rPr>
            <a:t>0.2</a:t>
          </a:r>
          <a:r>
            <a:rPr kumimoji="1" lang="ja-JP" altLang="en-US" sz="1100">
              <a:latin typeface="+mn-ea"/>
              <a:ea typeface="+mn-ea"/>
            </a:rPr>
            <a:t>ポイント）であったが、、経常一般財源歳入額が増加（＋</a:t>
          </a:r>
          <a:r>
            <a:rPr kumimoji="1" lang="en-US" altLang="ja-JP" sz="1100">
              <a:latin typeface="+mn-ea"/>
              <a:ea typeface="+mn-ea"/>
            </a:rPr>
            <a:t>1.9</a:t>
          </a:r>
          <a:r>
            <a:rPr kumimoji="1" lang="ja-JP" altLang="en-US" sz="1100">
              <a:latin typeface="+mn-ea"/>
              <a:ea typeface="+mn-ea"/>
            </a:rPr>
            <a:t>ポイント）したため、前年度比</a:t>
          </a:r>
          <a:r>
            <a:rPr kumimoji="1" lang="en-US" altLang="ja-JP" sz="1100">
              <a:latin typeface="+mn-ea"/>
              <a:ea typeface="+mn-ea"/>
            </a:rPr>
            <a:t>0.4</a:t>
          </a:r>
          <a:r>
            <a:rPr kumimoji="1" lang="ja-JP" altLang="en-US" sz="1100">
              <a:latin typeface="+mn-ea"/>
              <a:ea typeface="+mn-ea"/>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4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。当市の人口一人当たりの経常一般財源充当物件費は約</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万円で、そのうち約</a:t>
          </a:r>
          <a:r>
            <a:rPr kumimoji="1" lang="en-US" altLang="ja-JP" sz="1100">
              <a:solidFill>
                <a:schemeClr val="dk1"/>
              </a:solidFill>
              <a:effectLst/>
              <a:latin typeface="+mn-lt"/>
              <a:ea typeface="+mn-ea"/>
              <a:cs typeface="+mn-cs"/>
            </a:rPr>
            <a:t>63.4</a:t>
          </a:r>
          <a:r>
            <a:rPr kumimoji="1" lang="ja-JP" altLang="en-US" sz="1100">
              <a:solidFill>
                <a:schemeClr val="dk1"/>
              </a:solidFill>
              <a:effectLst/>
              <a:latin typeface="+mn-lt"/>
              <a:ea typeface="+mn-ea"/>
              <a:cs typeface="+mn-cs"/>
            </a:rPr>
            <a:t>％が委託料である。公共施設の運営や維持管理コストが類似団体よりも高いことが考えられる。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公共施設の統廃合</a:t>
          </a:r>
          <a:r>
            <a:rPr kumimoji="1" lang="ja-JP" altLang="en-US" sz="1100">
              <a:solidFill>
                <a:schemeClr val="dk1"/>
              </a:solidFill>
              <a:effectLst/>
              <a:latin typeface="+mn-lt"/>
              <a:ea typeface="+mn-ea"/>
              <a:cs typeface="+mn-cs"/>
            </a:rPr>
            <a:t>を進めるとともにその</a:t>
          </a:r>
          <a:r>
            <a:rPr kumimoji="1" lang="ja-JP" altLang="ja-JP" sz="1100">
              <a:solidFill>
                <a:schemeClr val="dk1"/>
              </a:solidFill>
              <a:effectLst/>
              <a:latin typeface="+mn-lt"/>
              <a:ea typeface="+mn-ea"/>
              <a:cs typeface="+mn-cs"/>
            </a:rPr>
            <a:t>更新にあたって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、規模の縮小や効率的な手法</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維持管理経費の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81280</xdr:rowOff>
    </xdr:from>
    <xdr:to>
      <xdr:col>82</xdr:col>
      <xdr:colOff>107950</xdr:colOff>
      <xdr:row>20</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10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20</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435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20</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43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7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68580</xdr:rowOff>
    </xdr:from>
    <xdr:to>
      <xdr:col>82</xdr:col>
      <xdr:colOff>158750</xdr:colOff>
      <xdr:row>20</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30480</xdr:rowOff>
    </xdr:from>
    <xdr:to>
      <xdr:col>78</xdr:col>
      <xdr:colOff>120650</xdr:colOff>
      <xdr:row>20</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令和５年度は障害介護給付費や生活保護扶助費の増等により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高齢化の</a:t>
          </a:r>
          <a:r>
            <a:rPr kumimoji="1" lang="ja-JP" altLang="en-US" sz="1100" b="0" i="0" baseline="0">
              <a:solidFill>
                <a:schemeClr val="dk1"/>
              </a:solidFill>
              <a:effectLst/>
              <a:latin typeface="+mn-lt"/>
              <a:ea typeface="+mn-ea"/>
              <a:cs typeface="+mn-cs"/>
            </a:rPr>
            <a:t>進行等により今後も</a:t>
          </a:r>
          <a:r>
            <a:rPr kumimoji="1" lang="ja-JP" altLang="ja-JP" sz="1100" b="0" i="0" baseline="0">
              <a:solidFill>
                <a:schemeClr val="dk1"/>
              </a:solidFill>
              <a:effectLst/>
              <a:latin typeface="+mn-lt"/>
              <a:ea typeface="+mn-ea"/>
              <a:cs typeface="+mn-cs"/>
            </a:rPr>
            <a:t>増加が見込まれる</a:t>
          </a:r>
          <a:r>
            <a:rPr kumimoji="1" lang="ja-JP" altLang="en-US" sz="1100" b="0" i="0" baseline="0">
              <a:solidFill>
                <a:schemeClr val="dk1"/>
              </a:solidFill>
              <a:effectLst/>
              <a:latin typeface="+mn-lt"/>
              <a:ea typeface="+mn-ea"/>
              <a:cs typeface="+mn-cs"/>
            </a:rPr>
            <a:t>が、自立支援に対する施策を強化し、上昇幅を抑えるよう努める。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8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57</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8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年度は維持補修費に充当する特定目的基金の額が増加したこと等により、充当一般財源額が減少したため、</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ポイント減少した。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2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補助費に係る経常収支比率は、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a:t>
          </a:r>
        </a:p>
        <a:p>
          <a:r>
            <a:rPr kumimoji="1" lang="ja-JP" altLang="ja-JP" sz="1100">
              <a:solidFill>
                <a:schemeClr val="dk1"/>
              </a:solidFill>
              <a:effectLst/>
              <a:latin typeface="+mn-lt"/>
              <a:ea typeface="+mn-ea"/>
              <a:cs typeface="+mn-cs"/>
            </a:rPr>
            <a:t>酒匂川流域下水道負担金の</a:t>
          </a:r>
          <a:r>
            <a:rPr kumimoji="1" lang="ja-JP" altLang="en-US" sz="1100">
              <a:solidFill>
                <a:schemeClr val="dk1"/>
              </a:solidFill>
              <a:effectLst/>
              <a:latin typeface="+mn-lt"/>
              <a:ea typeface="+mn-ea"/>
              <a:cs typeface="+mn-cs"/>
            </a:rPr>
            <a:t>増加分のうち電気料金高騰分の一部を一般会計で負担したこと等、前年度より＋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補助金交付基準に定める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年毎の事業効果の精査のほか、今後も同基準や要綱による適切な補助金制度の運用に努める。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％で、類似単体平均の</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新規起債</a:t>
          </a:r>
          <a:r>
            <a:rPr kumimoji="1" lang="ja-JP" altLang="ja-JP" sz="1100">
              <a:solidFill>
                <a:schemeClr val="dk1"/>
              </a:solidFill>
              <a:effectLst/>
              <a:latin typeface="+mn-lt"/>
              <a:ea typeface="+mn-ea"/>
              <a:cs typeface="+mn-cs"/>
            </a:rPr>
            <a:t>額を償還元金以内に抑え</a:t>
          </a:r>
          <a:r>
            <a:rPr kumimoji="1" lang="ja-JP" altLang="en-US" sz="1100">
              <a:solidFill>
                <a:schemeClr val="dk1"/>
              </a:solidFill>
              <a:effectLst/>
              <a:latin typeface="+mn-lt"/>
              <a:ea typeface="+mn-ea"/>
              <a:cs typeface="+mn-cs"/>
            </a:rPr>
            <a:t>ることで、令和元年度末に</a:t>
          </a:r>
          <a:r>
            <a:rPr kumimoji="1" lang="en-US" altLang="ja-JP" sz="1100">
              <a:solidFill>
                <a:schemeClr val="dk1"/>
              </a:solidFill>
              <a:effectLst/>
              <a:latin typeface="+mn-lt"/>
              <a:ea typeface="+mn-ea"/>
              <a:cs typeface="+mn-cs"/>
            </a:rPr>
            <a:t>242</a:t>
          </a:r>
          <a:r>
            <a:rPr kumimoji="1" lang="ja-JP" altLang="en-US" sz="1100">
              <a:solidFill>
                <a:schemeClr val="dk1"/>
              </a:solidFill>
              <a:effectLst/>
              <a:latin typeface="+mn-lt"/>
              <a:ea typeface="+mn-ea"/>
              <a:cs typeface="+mn-cs"/>
            </a:rPr>
            <a:t>億円あった借入残高は令和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年度末に</a:t>
          </a:r>
          <a:r>
            <a:rPr kumimoji="1" lang="en-US" altLang="ja-JP" sz="1100">
              <a:solidFill>
                <a:schemeClr val="dk1"/>
              </a:solidFill>
              <a:effectLst/>
              <a:latin typeface="+mn-lt"/>
              <a:ea typeface="+mn-ea"/>
              <a:cs typeface="+mn-cs"/>
            </a:rPr>
            <a:t>202</a:t>
          </a:r>
          <a:r>
            <a:rPr kumimoji="1" lang="ja-JP" altLang="en-US" sz="1100">
              <a:solidFill>
                <a:schemeClr val="dk1"/>
              </a:solidFill>
              <a:effectLst/>
              <a:latin typeface="+mn-lt"/>
              <a:ea typeface="+mn-ea"/>
              <a:cs typeface="+mn-cs"/>
            </a:rPr>
            <a:t>億円にまで減少しており、今後も財政規律を重視した財政運営に努める。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97065</xdr:rowOff>
    </xdr:from>
    <xdr:to>
      <xdr:col>24</xdr:col>
      <xdr:colOff>25400</xdr:colOff>
      <xdr:row>75</xdr:row>
      <xdr:rowOff>162379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5581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75</xdr:row>
      <xdr:rowOff>162379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34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76</xdr:row>
      <xdr:rowOff>34471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340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34471</xdr:rowOff>
    </xdr:from>
    <xdr:to>
      <xdr:col>11</xdr:col>
      <xdr:colOff>9525</xdr:colOff>
      <xdr:row>77</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46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46265</xdr:rowOff>
    </xdr:from>
    <xdr:to>
      <xdr:col>24</xdr:col>
      <xdr:colOff>76200</xdr:colOff>
      <xdr:row>75</xdr:row>
      <xdr:rowOff>147864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62792</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111578</xdr:rowOff>
    </xdr:from>
    <xdr:to>
      <xdr:col>20</xdr:col>
      <xdr:colOff>38100</xdr:colOff>
      <xdr:row>76</xdr:row>
      <xdr:rowOff>41728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155121</xdr:rowOff>
    </xdr:from>
    <xdr:to>
      <xdr:col>11</xdr:col>
      <xdr:colOff>60325</xdr:colOff>
      <xdr:row>76</xdr:row>
      <xdr:rowOff>85271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95449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公債費以外に係る経常収支比率は、</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％で、類似団体平均の</a:t>
          </a:r>
          <a:r>
            <a:rPr kumimoji="1" lang="en-US" altLang="ja-JP" sz="1100">
              <a:solidFill>
                <a:schemeClr val="dk1"/>
              </a:solidFill>
              <a:effectLst/>
              <a:latin typeface="+mn-lt"/>
              <a:ea typeface="+mn-ea"/>
              <a:cs typeface="+mn-cs"/>
            </a:rPr>
            <a:t>76.6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物件費の経常収支比率が類似団体より高いことが理由として考えられる。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40132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7332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80</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04087"/>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80</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0408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60706</xdr:rowOff>
    </xdr:from>
    <xdr:to>
      <xdr:col>69</xdr:col>
      <xdr:colOff>92075</xdr:colOff>
      <xdr:row>80</xdr:row>
      <xdr:rowOff>30987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052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151637</xdr:rowOff>
    </xdr:from>
    <xdr:to>
      <xdr:col>69</xdr:col>
      <xdr:colOff>142875</xdr:colOff>
      <xdr:row>80</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167089</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0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156912</xdr:rowOff>
    </xdr:from>
    <xdr:to>
      <xdr:col>29</xdr:col>
      <xdr:colOff>127000</xdr:colOff>
      <xdr:row>18</xdr:row>
      <xdr:rowOff>163500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90637"/>
          <a:ext cx="647700" cy="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163500</xdr:rowOff>
    </xdr:from>
    <xdr:to>
      <xdr:col>26</xdr:col>
      <xdr:colOff>50800</xdr:colOff>
      <xdr:row>18</xdr:row>
      <xdr:rowOff>166502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97225"/>
          <a:ext cx="6985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166502</xdr:rowOff>
    </xdr:from>
    <xdr:to>
      <xdr:col>22</xdr:col>
      <xdr:colOff>114300</xdr:colOff>
      <xdr:row>19</xdr:row>
      <xdr:rowOff>485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00227"/>
          <a:ext cx="698500" cy="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485</xdr:rowOff>
    </xdr:from>
    <xdr:to>
      <xdr:col>18</xdr:col>
      <xdr:colOff>177800</xdr:colOff>
      <xdr:row>19</xdr:row>
      <xdr:rowOff>6699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05660"/>
          <a:ext cx="698500" cy="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21260</xdr:rowOff>
    </xdr:from>
    <xdr:to>
      <xdr:col>19</xdr:col>
      <xdr:colOff>38100</xdr:colOff>
      <xdr:row>18</xdr:row>
      <xdr:rowOff>122860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133037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39887</xdr:rowOff>
    </xdr:from>
    <xdr:to>
      <xdr:col>15</xdr:col>
      <xdr:colOff>101600</xdr:colOff>
      <xdr:row>18</xdr:row>
      <xdr:rowOff>141487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151664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106112</xdr:rowOff>
    </xdr:from>
    <xdr:to>
      <xdr:col>29</xdr:col>
      <xdr:colOff>177800</xdr:colOff>
      <xdr:row>19</xdr:row>
      <xdr:rowOff>36262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3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112700</xdr:rowOff>
    </xdr:from>
    <xdr:to>
      <xdr:col>26</xdr:col>
      <xdr:colOff>101600</xdr:colOff>
      <xdr:row>19</xdr:row>
      <xdr:rowOff>42850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4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27627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3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115702</xdr:rowOff>
    </xdr:from>
    <xdr:to>
      <xdr:col>22</xdr:col>
      <xdr:colOff>165100</xdr:colOff>
      <xdr:row>19</xdr:row>
      <xdr:rowOff>45852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4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30629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3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121135</xdr:rowOff>
    </xdr:from>
    <xdr:to>
      <xdr:col>19</xdr:col>
      <xdr:colOff>38100</xdr:colOff>
      <xdr:row>19</xdr:row>
      <xdr:rowOff>51285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5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36062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127349</xdr:rowOff>
    </xdr:from>
    <xdr:to>
      <xdr:col>15</xdr:col>
      <xdr:colOff>101600</xdr:colOff>
      <xdr:row>19</xdr:row>
      <xdr:rowOff>57499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6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42276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301860</xdr:rowOff>
    </xdr:from>
    <xdr:to>
      <xdr:col>29</xdr:col>
      <xdr:colOff>127000</xdr:colOff>
      <xdr:row>37</xdr:row>
      <xdr:rowOff>320357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26560"/>
          <a:ext cx="6477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320357</xdr:rowOff>
    </xdr:from>
    <xdr:to>
      <xdr:col>26</xdr:col>
      <xdr:colOff>50800</xdr:colOff>
      <xdr:row>37</xdr:row>
      <xdr:rowOff>328930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45057"/>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326472</xdr:rowOff>
    </xdr:from>
    <xdr:to>
      <xdr:col>22</xdr:col>
      <xdr:colOff>114300</xdr:colOff>
      <xdr:row>37</xdr:row>
      <xdr:rowOff>328930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51172"/>
          <a:ext cx="6985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269151</xdr:rowOff>
    </xdr:from>
    <xdr:to>
      <xdr:col>18</xdr:col>
      <xdr:colOff>177800</xdr:colOff>
      <xdr:row>37</xdr:row>
      <xdr:rowOff>326472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93851"/>
          <a:ext cx="698500" cy="5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158477</xdr:rowOff>
    </xdr:from>
    <xdr:to>
      <xdr:col>19</xdr:col>
      <xdr:colOff>38100</xdr:colOff>
      <xdr:row>37</xdr:row>
      <xdr:rowOff>88627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270254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147485</xdr:rowOff>
    </xdr:from>
    <xdr:to>
      <xdr:col>15</xdr:col>
      <xdr:colOff>101600</xdr:colOff>
      <xdr:row>37</xdr:row>
      <xdr:rowOff>77635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259262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251060</xdr:rowOff>
    </xdr:from>
    <xdr:to>
      <xdr:col>29</xdr:col>
      <xdr:colOff>177800</xdr:colOff>
      <xdr:row>38</xdr:row>
      <xdr:rowOff>9760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7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223137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269557</xdr:rowOff>
    </xdr:from>
    <xdr:to>
      <xdr:col>26</xdr:col>
      <xdr:colOff>101600</xdr:colOff>
      <xdr:row>38</xdr:row>
      <xdr:rowOff>28257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9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13034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8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278130</xdr:rowOff>
    </xdr:from>
    <xdr:to>
      <xdr:col>22</xdr:col>
      <xdr:colOff>165100</xdr:colOff>
      <xdr:row>38</xdr:row>
      <xdr:rowOff>36830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0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21607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8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275672</xdr:rowOff>
    </xdr:from>
    <xdr:to>
      <xdr:col>19</xdr:col>
      <xdr:colOff>38100</xdr:colOff>
      <xdr:row>38</xdr:row>
      <xdr:rowOff>34372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0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19149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218351</xdr:rowOff>
    </xdr:from>
    <xdr:to>
      <xdr:col>15</xdr:col>
      <xdr:colOff>101600</xdr:colOff>
      <xdr:row>37</xdr:row>
      <xdr:rowOff>319951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43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304728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40,666
40,047
77.12
19,220,151
18,336,172
799,092
9,438,111
14,415,608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118192</xdr:rowOff>
    </xdr:from>
    <xdr:to>
      <xdr:col>24</xdr:col>
      <xdr:colOff>63500</xdr:colOff>
      <xdr:row>37</xdr:row>
      <xdr:rowOff>120440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1842"/>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120440</xdr:rowOff>
    </xdr:from>
    <xdr:to>
      <xdr:col>19</xdr:col>
      <xdr:colOff>177800</xdr:colOff>
      <xdr:row>37</xdr:row>
      <xdr:rowOff>123481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4090"/>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123481</xdr:rowOff>
    </xdr:from>
    <xdr:to>
      <xdr:col>15</xdr:col>
      <xdr:colOff>50800</xdr:colOff>
      <xdr:row>37</xdr:row>
      <xdr:rowOff>134713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7131"/>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134713</xdr:rowOff>
    </xdr:from>
    <xdr:to>
      <xdr:col>10</xdr:col>
      <xdr:colOff>114300</xdr:colOff>
      <xdr:row>37</xdr:row>
      <xdr:rowOff>151873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8363"/>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18514</xdr:rowOff>
    </xdr:from>
    <xdr:to>
      <xdr:col>10</xdr:col>
      <xdr:colOff>165100</xdr:colOff>
      <xdr:row>37</xdr:row>
      <xdr:rowOff>120114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67450</xdr:rowOff>
    </xdr:from>
    <xdr:to>
      <xdr:col>6</xdr:col>
      <xdr:colOff>38100</xdr:colOff>
      <xdr:row>37</xdr:row>
      <xdr:rowOff>169050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14127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67392</xdr:rowOff>
    </xdr:from>
    <xdr:to>
      <xdr:col>24</xdr:col>
      <xdr:colOff>114300</xdr:colOff>
      <xdr:row>37</xdr:row>
      <xdr:rowOff>168993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1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153769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69640</xdr:rowOff>
    </xdr:from>
    <xdr:to>
      <xdr:col>20</xdr:col>
      <xdr:colOff>38100</xdr:colOff>
      <xdr:row>37</xdr:row>
      <xdr:rowOff>171241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3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162368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72681</xdr:rowOff>
    </xdr:from>
    <xdr:to>
      <xdr:col>15</xdr:col>
      <xdr:colOff>101600</xdr:colOff>
      <xdr:row>38</xdr:row>
      <xdr:rowOff>2831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165408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83913</xdr:rowOff>
    </xdr:from>
    <xdr:to>
      <xdr:col>10</xdr:col>
      <xdr:colOff>165100</xdr:colOff>
      <xdr:row>38</xdr:row>
      <xdr:rowOff>14063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5190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101073</xdr:rowOff>
    </xdr:from>
    <xdr:to>
      <xdr:col>6</xdr:col>
      <xdr:colOff>38100</xdr:colOff>
      <xdr:row>38</xdr:row>
      <xdr:rowOff>31223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22350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52229</xdr:rowOff>
    </xdr:from>
    <xdr:to>
      <xdr:col>24</xdr:col>
      <xdr:colOff>63500</xdr:colOff>
      <xdr:row>56</xdr:row>
      <xdr:rowOff>54551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53429"/>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52229</xdr:rowOff>
    </xdr:from>
    <xdr:to>
      <xdr:col>19</xdr:col>
      <xdr:colOff>177800</xdr:colOff>
      <xdr:row>56</xdr:row>
      <xdr:rowOff>86043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53429"/>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86043</xdr:rowOff>
    </xdr:from>
    <xdr:to>
      <xdr:col>15</xdr:col>
      <xdr:colOff>50800</xdr:colOff>
      <xdr:row>56</xdr:row>
      <xdr:rowOff>143458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87243"/>
          <a:ext cx="8890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143458</xdr:rowOff>
    </xdr:from>
    <xdr:to>
      <xdr:col>10</xdr:col>
      <xdr:colOff>114300</xdr:colOff>
      <xdr:row>57</xdr:row>
      <xdr:rowOff>1105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4658"/>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94098</xdr:rowOff>
    </xdr:from>
    <xdr:to>
      <xdr:col>10</xdr:col>
      <xdr:colOff>165100</xdr:colOff>
      <xdr:row>57</xdr:row>
      <xdr:rowOff>24248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97368</xdr:rowOff>
    </xdr:from>
    <xdr:to>
      <xdr:col>6</xdr:col>
      <xdr:colOff>38100</xdr:colOff>
      <xdr:row>57</xdr:row>
      <xdr:rowOff>27518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44045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3751</xdr:rowOff>
    </xdr:from>
    <xdr:to>
      <xdr:col>24</xdr:col>
      <xdr:colOff>114300</xdr:colOff>
      <xdr:row>56</xdr:row>
      <xdr:rowOff>105351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26628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1429</xdr:rowOff>
    </xdr:from>
    <xdr:to>
      <xdr:col>20</xdr:col>
      <xdr:colOff>38100</xdr:colOff>
      <xdr:row>56</xdr:row>
      <xdr:rowOff>103029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119556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35243</xdr:rowOff>
    </xdr:from>
    <xdr:to>
      <xdr:col>15</xdr:col>
      <xdr:colOff>101600</xdr:colOff>
      <xdr:row>56</xdr:row>
      <xdr:rowOff>136843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153370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92658</xdr:rowOff>
    </xdr:from>
    <xdr:to>
      <xdr:col>10</xdr:col>
      <xdr:colOff>165100</xdr:colOff>
      <xdr:row>57</xdr:row>
      <xdr:rowOff>22808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121755</xdr:rowOff>
    </xdr:from>
    <xdr:to>
      <xdr:col>6</xdr:col>
      <xdr:colOff>38100</xdr:colOff>
      <xdr:row>57</xdr:row>
      <xdr:rowOff>51905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43032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72560</xdr:rowOff>
    </xdr:from>
    <xdr:to>
      <xdr:col>24</xdr:col>
      <xdr:colOff>63500</xdr:colOff>
      <xdr:row>77</xdr:row>
      <xdr:rowOff>143861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74210"/>
          <a:ext cx="8382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143861</xdr:rowOff>
    </xdr:from>
    <xdr:to>
      <xdr:col>19</xdr:col>
      <xdr:colOff>177800</xdr:colOff>
      <xdr:row>77</xdr:row>
      <xdr:rowOff>152547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4551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152547</xdr:rowOff>
    </xdr:from>
    <xdr:to>
      <xdr:col>15</xdr:col>
      <xdr:colOff>50800</xdr:colOff>
      <xdr:row>78</xdr:row>
      <xdr:rowOff>50935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54197"/>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50935</xdr:rowOff>
    </xdr:from>
    <xdr:to>
      <xdr:col>10</xdr:col>
      <xdr:colOff>114300</xdr:colOff>
      <xdr:row>78</xdr:row>
      <xdr:rowOff>85499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24035"/>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21760</xdr:rowOff>
    </xdr:from>
    <xdr:to>
      <xdr:col>24</xdr:col>
      <xdr:colOff>114300</xdr:colOff>
      <xdr:row>77</xdr:row>
      <xdr:rowOff>123360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44637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93061</xdr:rowOff>
    </xdr:from>
    <xdr:to>
      <xdr:col>20</xdr:col>
      <xdr:colOff>38100</xdr:colOff>
      <xdr:row>78</xdr:row>
      <xdr:rowOff>23211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101747</xdr:rowOff>
    </xdr:from>
    <xdr:to>
      <xdr:col>15</xdr:col>
      <xdr:colOff>101600</xdr:colOff>
      <xdr:row>78</xdr:row>
      <xdr:rowOff>31897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23024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xdr:rowOff>
    </xdr:from>
    <xdr:to>
      <xdr:col>10</xdr:col>
      <xdr:colOff>165100</xdr:colOff>
      <xdr:row>78</xdr:row>
      <xdr:rowOff>101735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34699</xdr:rowOff>
    </xdr:from>
    <xdr:to>
      <xdr:col>6</xdr:col>
      <xdr:colOff>38100</xdr:colOff>
      <xdr:row>78</xdr:row>
      <xdr:rowOff>136299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127426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123123</xdr:rowOff>
    </xdr:from>
    <xdr:to>
      <xdr:col>24</xdr:col>
      <xdr:colOff>63500</xdr:colOff>
      <xdr:row>97</xdr:row>
      <xdr:rowOff>166962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53773"/>
          <a:ext cx="838200" cy="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110184</xdr:rowOff>
    </xdr:from>
    <xdr:to>
      <xdr:col>19</xdr:col>
      <xdr:colOff>177800</xdr:colOff>
      <xdr:row>97</xdr:row>
      <xdr:rowOff>166962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40834"/>
          <a:ext cx="889000" cy="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110184</xdr:rowOff>
    </xdr:from>
    <xdr:to>
      <xdr:col>15</xdr:col>
      <xdr:colOff>50800</xdr:colOff>
      <xdr:row>98</xdr:row>
      <xdr:rowOff>69292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40834"/>
          <a:ext cx="889000" cy="1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69292</xdr:rowOff>
    </xdr:from>
    <xdr:to>
      <xdr:col>10</xdr:col>
      <xdr:colOff>114300</xdr:colOff>
      <xdr:row>98</xdr:row>
      <xdr:rowOff>90551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7139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xdr:rowOff>
    </xdr:from>
    <xdr:to>
      <xdr:col>10</xdr:col>
      <xdr:colOff>165100</xdr:colOff>
      <xdr:row>98</xdr:row>
      <xdr:rowOff>101640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9517</xdr:rowOff>
    </xdr:from>
    <xdr:to>
      <xdr:col>6</xdr:col>
      <xdr:colOff>38100</xdr:colOff>
      <xdr:row>98</xdr:row>
      <xdr:rowOff>111117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127644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72323</xdr:rowOff>
    </xdr:from>
    <xdr:to>
      <xdr:col>24</xdr:col>
      <xdr:colOff>114300</xdr:colOff>
      <xdr:row>98</xdr:row>
      <xdr:rowOff>2473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158700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116162</xdr:rowOff>
    </xdr:from>
    <xdr:to>
      <xdr:col>20</xdr:col>
      <xdr:colOff>38100</xdr:colOff>
      <xdr:row>98</xdr:row>
      <xdr:rowOff>46312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37439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59384</xdr:rowOff>
    </xdr:from>
    <xdr:to>
      <xdr:col>15</xdr:col>
      <xdr:colOff>101600</xdr:colOff>
      <xdr:row>97</xdr:row>
      <xdr:rowOff>160984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152111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18492</xdr:rowOff>
    </xdr:from>
    <xdr:to>
      <xdr:col>10</xdr:col>
      <xdr:colOff>165100</xdr:colOff>
      <xdr:row>98</xdr:row>
      <xdr:rowOff>120092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111219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39751</xdr:rowOff>
    </xdr:from>
    <xdr:to>
      <xdr:col>6</xdr:col>
      <xdr:colOff>38100</xdr:colOff>
      <xdr:row>98</xdr:row>
      <xdr:rowOff>141351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7211</xdr:rowOff>
    </xdr:from>
    <xdr:to>
      <xdr:col>55</xdr:col>
      <xdr:colOff>0</xdr:colOff>
      <xdr:row>38</xdr:row>
      <xdr:rowOff>25016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522311"/>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122384</xdr:rowOff>
    </xdr:from>
    <xdr:to>
      <xdr:col>50</xdr:col>
      <xdr:colOff>114300</xdr:colOff>
      <xdr:row>38</xdr:row>
      <xdr:rowOff>7211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466034"/>
          <a:ext cx="889000" cy="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91454</xdr:rowOff>
    </xdr:from>
    <xdr:to>
      <xdr:col>45</xdr:col>
      <xdr:colOff>177800</xdr:colOff>
      <xdr:row>37</xdr:row>
      <xdr:rowOff>122384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92204"/>
          <a:ext cx="889000" cy="37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91454</xdr:rowOff>
    </xdr:from>
    <xdr:to>
      <xdr:col>41</xdr:col>
      <xdr:colOff>50800</xdr:colOff>
      <xdr:row>37</xdr:row>
      <xdr:rowOff>157051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92204"/>
          <a:ext cx="889000" cy="4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90159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77017</xdr:rowOff>
    </xdr:from>
    <xdr:to>
      <xdr:col>36</xdr:col>
      <xdr:colOff>165100</xdr:colOff>
      <xdr:row>38</xdr:row>
      <xdr:rowOff>7167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23694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145665</xdr:rowOff>
    </xdr:from>
    <xdr:to>
      <xdr:col>55</xdr:col>
      <xdr:colOff>50800</xdr:colOff>
      <xdr:row>38</xdr:row>
      <xdr:rowOff>75816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89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60592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127861</xdr:rowOff>
    </xdr:from>
    <xdr:to>
      <xdr:col>50</xdr:col>
      <xdr:colOff>165100</xdr:colOff>
      <xdr:row>38</xdr:row>
      <xdr:rowOff>58011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49138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71584</xdr:rowOff>
    </xdr:from>
    <xdr:to>
      <xdr:col>46</xdr:col>
      <xdr:colOff>38100</xdr:colOff>
      <xdr:row>38</xdr:row>
      <xdr:rowOff>1733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164310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40654</xdr:rowOff>
    </xdr:from>
    <xdr:to>
      <xdr:col>41</xdr:col>
      <xdr:colOff>101600</xdr:colOff>
      <xdr:row>35</xdr:row>
      <xdr:rowOff>142254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133381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3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106251</xdr:rowOff>
    </xdr:from>
    <xdr:to>
      <xdr:col>36</xdr:col>
      <xdr:colOff>165100</xdr:colOff>
      <xdr:row>38</xdr:row>
      <xdr:rowOff>36401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4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59421</xdr:rowOff>
    </xdr:from>
    <xdr:to>
      <xdr:col>55</xdr:col>
      <xdr:colOff>0</xdr:colOff>
      <xdr:row>57</xdr:row>
      <xdr:rowOff>70440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32071"/>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52889</xdr:rowOff>
    </xdr:from>
    <xdr:to>
      <xdr:col>50</xdr:col>
      <xdr:colOff>114300</xdr:colOff>
      <xdr:row>57</xdr:row>
      <xdr:rowOff>70440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25539"/>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11941</xdr:rowOff>
    </xdr:from>
    <xdr:to>
      <xdr:col>45</xdr:col>
      <xdr:colOff>177800</xdr:colOff>
      <xdr:row>57</xdr:row>
      <xdr:rowOff>52889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784591"/>
          <a:ext cx="8890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9021</xdr:rowOff>
    </xdr:from>
    <xdr:to>
      <xdr:col>41</xdr:col>
      <xdr:colOff>50800</xdr:colOff>
      <xdr:row>57</xdr:row>
      <xdr:rowOff>11941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81671"/>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62719</xdr:rowOff>
    </xdr:from>
    <xdr:to>
      <xdr:col>36</xdr:col>
      <xdr:colOff>165100</xdr:colOff>
      <xdr:row>55</xdr:row>
      <xdr:rowOff>164319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8621</xdr:rowOff>
    </xdr:from>
    <xdr:to>
      <xdr:col>55</xdr:col>
      <xdr:colOff>50800</xdr:colOff>
      <xdr:row>57</xdr:row>
      <xdr:rowOff>110221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8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94998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9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19640</xdr:rowOff>
    </xdr:from>
    <xdr:to>
      <xdr:col>50</xdr:col>
      <xdr:colOff>165100</xdr:colOff>
      <xdr:row>57</xdr:row>
      <xdr:rowOff>121240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112367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2089</xdr:rowOff>
    </xdr:from>
    <xdr:to>
      <xdr:col>46</xdr:col>
      <xdr:colOff>38100</xdr:colOff>
      <xdr:row>57</xdr:row>
      <xdr:rowOff>103689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94816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132591</xdr:rowOff>
    </xdr:from>
    <xdr:to>
      <xdr:col>41</xdr:col>
      <xdr:colOff>101600</xdr:colOff>
      <xdr:row>57</xdr:row>
      <xdr:rowOff>62741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129671</xdr:rowOff>
    </xdr:from>
    <xdr:to>
      <xdr:col>36</xdr:col>
      <xdr:colOff>165100</xdr:colOff>
      <xdr:row>57</xdr:row>
      <xdr:rowOff>59821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50948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137668</xdr:rowOff>
    </xdr:from>
    <xdr:to>
      <xdr:col>55</xdr:col>
      <xdr:colOff>0</xdr:colOff>
      <xdr:row>79</xdr:row>
      <xdr:rowOff>26797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10768"/>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3327</xdr:rowOff>
    </xdr:from>
    <xdr:to>
      <xdr:col>50</xdr:col>
      <xdr:colOff>114300</xdr:colOff>
      <xdr:row>79</xdr:row>
      <xdr:rowOff>26797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47877"/>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170421</xdr:rowOff>
    </xdr:from>
    <xdr:to>
      <xdr:col>45</xdr:col>
      <xdr:colOff>177800</xdr:colOff>
      <xdr:row>79</xdr:row>
      <xdr:rowOff>3327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43521"/>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77508</xdr:rowOff>
    </xdr:from>
    <xdr:to>
      <xdr:col>41</xdr:col>
      <xdr:colOff>50800</xdr:colOff>
      <xdr:row>78</xdr:row>
      <xdr:rowOff>170421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50608"/>
          <a:ext cx="889000" cy="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72822</xdr:rowOff>
    </xdr:from>
    <xdr:to>
      <xdr:col>36</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86868</xdr:rowOff>
    </xdr:from>
    <xdr:to>
      <xdr:col>55</xdr:col>
      <xdr:colOff>50800</xdr:colOff>
      <xdr:row>79</xdr:row>
      <xdr:rowOff>17018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147447</xdr:rowOff>
    </xdr:from>
    <xdr:to>
      <xdr:col>50</xdr:col>
      <xdr:colOff>165100</xdr:colOff>
      <xdr:row>79</xdr:row>
      <xdr:rowOff>77597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68724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123977</xdr:rowOff>
    </xdr:from>
    <xdr:to>
      <xdr:col>46</xdr:col>
      <xdr:colOff>38100</xdr:colOff>
      <xdr:row>79</xdr:row>
      <xdr:rowOff>54127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45254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119621</xdr:rowOff>
    </xdr:from>
    <xdr:to>
      <xdr:col>41</xdr:col>
      <xdr:colOff>101600</xdr:colOff>
      <xdr:row>79</xdr:row>
      <xdr:rowOff>49771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40898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8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26708</xdr:rowOff>
    </xdr:from>
    <xdr:to>
      <xdr:col>36</xdr:col>
      <xdr:colOff>165100</xdr:colOff>
      <xdr:row>78</xdr:row>
      <xdr:rowOff>128308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119435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154569</xdr:rowOff>
    </xdr:from>
    <xdr:to>
      <xdr:col>55</xdr:col>
      <xdr:colOff>0</xdr:colOff>
      <xdr:row>97</xdr:row>
      <xdr:rowOff>169199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8521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120616</xdr:rowOff>
    </xdr:from>
    <xdr:to>
      <xdr:col>50</xdr:col>
      <xdr:colOff>114300</xdr:colOff>
      <xdr:row>97</xdr:row>
      <xdr:rowOff>154569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51266"/>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76578</xdr:rowOff>
    </xdr:from>
    <xdr:to>
      <xdr:col>45</xdr:col>
      <xdr:colOff>177800</xdr:colOff>
      <xdr:row>97</xdr:row>
      <xdr:rowOff>120616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07228"/>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76578</xdr:rowOff>
    </xdr:from>
    <xdr:to>
      <xdr:col>41</xdr:col>
      <xdr:colOff>50800</xdr:colOff>
      <xdr:row>98</xdr:row>
      <xdr:rowOff>19438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07228"/>
          <a:ext cx="889000" cy="1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155692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118399</xdr:rowOff>
    </xdr:from>
    <xdr:to>
      <xdr:col>55</xdr:col>
      <xdr:colOff>50800</xdr:colOff>
      <xdr:row>98</xdr:row>
      <xdr:rowOff>48549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33326</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103769</xdr:rowOff>
    </xdr:from>
    <xdr:to>
      <xdr:col>50</xdr:col>
      <xdr:colOff>165100</xdr:colOff>
      <xdr:row>98</xdr:row>
      <xdr:rowOff>33919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25046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69816</xdr:rowOff>
    </xdr:from>
    <xdr:to>
      <xdr:col>46</xdr:col>
      <xdr:colOff>38100</xdr:colOff>
      <xdr:row>97</xdr:row>
      <xdr:rowOff>171416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162543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25778</xdr:rowOff>
    </xdr:from>
    <xdr:to>
      <xdr:col>41</xdr:col>
      <xdr:colOff>101600</xdr:colOff>
      <xdr:row>97</xdr:row>
      <xdr:rowOff>127378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118505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140088</xdr:rowOff>
    </xdr:from>
    <xdr:to>
      <xdr:col>36</xdr:col>
      <xdr:colOff>165100</xdr:colOff>
      <xdr:row>98</xdr:row>
      <xdr:rowOff>70238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61365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31153</xdr:rowOff>
    </xdr:from>
    <xdr:to>
      <xdr:col>85</xdr:col>
      <xdr:colOff>127000</xdr:colOff>
      <xdr:row>39</xdr:row>
      <xdr:rowOff>33630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17703"/>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5969</xdr:rowOff>
    </xdr:from>
    <xdr:to>
      <xdr:col>81</xdr:col>
      <xdr:colOff>50800</xdr:colOff>
      <xdr:row>39</xdr:row>
      <xdr:rowOff>31153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9251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5969</xdr:rowOff>
    </xdr:from>
    <xdr:to>
      <xdr:col>76</xdr:col>
      <xdr:colOff>114300</xdr:colOff>
      <xdr:row>39</xdr:row>
      <xdr:rowOff>16713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9251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2349</xdr:rowOff>
    </xdr:from>
    <xdr:to>
      <xdr:col>71</xdr:col>
      <xdr:colOff>177800</xdr:colOff>
      <xdr:row>39</xdr:row>
      <xdr:rowOff>16713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88899"/>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154280</xdr:rowOff>
    </xdr:from>
    <xdr:to>
      <xdr:col>85</xdr:col>
      <xdr:colOff>177800</xdr:colOff>
      <xdr:row>39</xdr:row>
      <xdr:rowOff>84430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69207</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151803</xdr:rowOff>
    </xdr:from>
    <xdr:to>
      <xdr:col>81</xdr:col>
      <xdr:colOff>101600</xdr:colOff>
      <xdr:row>39</xdr:row>
      <xdr:rowOff>81953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73080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59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126619</xdr:rowOff>
    </xdr:from>
    <xdr:to>
      <xdr:col>76</xdr:col>
      <xdr:colOff>165100</xdr:colOff>
      <xdr:row>39</xdr:row>
      <xdr:rowOff>56769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137363</xdr:rowOff>
    </xdr:from>
    <xdr:to>
      <xdr:col>72</xdr:col>
      <xdr:colOff>38100</xdr:colOff>
      <xdr:row>39</xdr:row>
      <xdr:rowOff>67513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58640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4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122999</xdr:rowOff>
    </xdr:from>
    <xdr:to>
      <xdr:col>67</xdr:col>
      <xdr:colOff>101600</xdr:colOff>
      <xdr:row>39</xdr:row>
      <xdr:rowOff>53149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44276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10973</xdr:rowOff>
    </xdr:from>
    <xdr:to>
      <xdr:col>85</xdr:col>
      <xdr:colOff>127000</xdr:colOff>
      <xdr:row>79</xdr:row>
      <xdr:rowOff>17183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555523"/>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10973</xdr:rowOff>
    </xdr:from>
    <xdr:to>
      <xdr:col>81</xdr:col>
      <xdr:colOff>50800</xdr:colOff>
      <xdr:row>79</xdr:row>
      <xdr:rowOff>20396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55523"/>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20396</xdr:rowOff>
    </xdr:from>
    <xdr:to>
      <xdr:col>76</xdr:col>
      <xdr:colOff>114300</xdr:colOff>
      <xdr:row>79</xdr:row>
      <xdr:rowOff>27242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64946"/>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148361</xdr:rowOff>
    </xdr:from>
    <xdr:to>
      <xdr:col>71</xdr:col>
      <xdr:colOff>177800</xdr:colOff>
      <xdr:row>79</xdr:row>
      <xdr:rowOff>27242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21461"/>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20865</xdr:rowOff>
    </xdr:from>
    <xdr:to>
      <xdr:col>72</xdr:col>
      <xdr:colOff>38100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138992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63449</xdr:rowOff>
    </xdr:from>
    <xdr:to>
      <xdr:col>67</xdr:col>
      <xdr:colOff>101600</xdr:colOff>
      <xdr:row>77</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137833</xdr:rowOff>
    </xdr:from>
    <xdr:to>
      <xdr:col>85</xdr:col>
      <xdr:colOff>177800</xdr:colOff>
      <xdr:row>79</xdr:row>
      <xdr:rowOff>67983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5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52760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131623</xdr:rowOff>
    </xdr:from>
    <xdr:to>
      <xdr:col>81</xdr:col>
      <xdr:colOff>101600</xdr:colOff>
      <xdr:row>79</xdr:row>
      <xdr:rowOff>61773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5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141046</xdr:rowOff>
    </xdr:from>
    <xdr:to>
      <xdr:col>76</xdr:col>
      <xdr:colOff>165100</xdr:colOff>
      <xdr:row>79</xdr:row>
      <xdr:rowOff>71196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62323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6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147892</xdr:rowOff>
    </xdr:from>
    <xdr:to>
      <xdr:col>72</xdr:col>
      <xdr:colOff>38100</xdr:colOff>
      <xdr:row>79</xdr:row>
      <xdr:rowOff>78042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69169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97561</xdr:rowOff>
    </xdr:from>
    <xdr:to>
      <xdr:col>67</xdr:col>
      <xdr:colOff>101600</xdr:colOff>
      <xdr:row>79</xdr:row>
      <xdr:rowOff>27711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18838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39711</xdr:rowOff>
    </xdr:from>
    <xdr:to>
      <xdr:col>85</xdr:col>
      <xdr:colOff>127000</xdr:colOff>
      <xdr:row>98</xdr:row>
      <xdr:rowOff>84155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41811"/>
          <a:ext cx="8382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1789</xdr:rowOff>
    </xdr:from>
    <xdr:to>
      <xdr:col>81</xdr:col>
      <xdr:colOff>50800</xdr:colOff>
      <xdr:row>98</xdr:row>
      <xdr:rowOff>39711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03889"/>
          <a:ext cx="889000" cy="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1789</xdr:rowOff>
    </xdr:from>
    <xdr:to>
      <xdr:col>76</xdr:col>
      <xdr:colOff>114300</xdr:colOff>
      <xdr:row>98</xdr:row>
      <xdr:rowOff>78310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03889"/>
          <a:ext cx="889000" cy="7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78310</xdr:rowOff>
    </xdr:from>
    <xdr:to>
      <xdr:col>71</xdr:col>
      <xdr:colOff>177800</xdr:colOff>
      <xdr:row>98</xdr:row>
      <xdr:rowOff>88512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80410"/>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84046</xdr:rowOff>
    </xdr:from>
    <xdr:to>
      <xdr:col>72</xdr:col>
      <xdr:colOff>38100</xdr:colOff>
      <xdr:row>99</xdr:row>
      <xdr:rowOff>14196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5323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106609</xdr:rowOff>
    </xdr:from>
    <xdr:to>
      <xdr:col>67</xdr:col>
      <xdr:colOff>101600</xdr:colOff>
      <xdr:row>99</xdr:row>
      <xdr:rowOff>36759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27886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33355</xdr:rowOff>
    </xdr:from>
    <xdr:to>
      <xdr:col>85</xdr:col>
      <xdr:colOff>177800</xdr:colOff>
      <xdr:row>98</xdr:row>
      <xdr:rowOff>134955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56232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8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160361</xdr:rowOff>
    </xdr:from>
    <xdr:to>
      <xdr:col>81</xdr:col>
      <xdr:colOff>101600</xdr:colOff>
      <xdr:row>98</xdr:row>
      <xdr:rowOff>90511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107038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122439</xdr:rowOff>
    </xdr:from>
    <xdr:to>
      <xdr:col>76</xdr:col>
      <xdr:colOff>165100</xdr:colOff>
      <xdr:row>98</xdr:row>
      <xdr:rowOff>52589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69116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27510</xdr:rowOff>
    </xdr:from>
    <xdr:to>
      <xdr:col>72</xdr:col>
      <xdr:colOff>38100</xdr:colOff>
      <xdr:row>98</xdr:row>
      <xdr:rowOff>129110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145637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37712</xdr:rowOff>
    </xdr:from>
    <xdr:to>
      <xdr:col>67</xdr:col>
      <xdr:colOff>101600</xdr:colOff>
      <xdr:row>98</xdr:row>
      <xdr:rowOff>139312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155839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138580</xdr:rowOff>
    </xdr:from>
    <xdr:to>
      <xdr:col>116</xdr:col>
      <xdr:colOff>63500</xdr:colOff>
      <xdr:row>38</xdr:row>
      <xdr:rowOff>139129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368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138580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536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155308</xdr:rowOff>
    </xdr:from>
    <xdr:to>
      <xdr:col>102</xdr:col>
      <xdr:colOff>165100</xdr:colOff>
      <xdr:row>38</xdr:row>
      <xdr:rowOff>85458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101985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160543</xdr:rowOff>
    </xdr:from>
    <xdr:to>
      <xdr:col>98</xdr:col>
      <xdr:colOff>38100</xdr:colOff>
      <xdr:row>38</xdr:row>
      <xdr:rowOff>90693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0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88329</xdr:rowOff>
    </xdr:from>
    <xdr:to>
      <xdr:col>116</xdr:col>
      <xdr:colOff>114300</xdr:colOff>
      <xdr:row>39</xdr:row>
      <xdr:rowOff>18479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3256</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87780</xdr:rowOff>
    </xdr:from>
    <xdr:to>
      <xdr:col>112</xdr:col>
      <xdr:colOff>38100</xdr:colOff>
      <xdr:row>39</xdr:row>
      <xdr:rowOff>17930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9057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66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27191</xdr:rowOff>
    </xdr:from>
    <xdr:to>
      <xdr:col>116</xdr:col>
      <xdr:colOff>63500</xdr:colOff>
      <xdr:row>59</xdr:row>
      <xdr:rowOff>27953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274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27191</xdr:rowOff>
    </xdr:from>
    <xdr:to>
      <xdr:col>111</xdr:col>
      <xdr:colOff>177800</xdr:colOff>
      <xdr:row>59</xdr:row>
      <xdr:rowOff>27743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274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24829</xdr:rowOff>
    </xdr:from>
    <xdr:to>
      <xdr:col>107</xdr:col>
      <xdr:colOff>50800</xdr:colOff>
      <xdr:row>59</xdr:row>
      <xdr:rowOff>27743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40379"/>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24657</xdr:rowOff>
    </xdr:from>
    <xdr:to>
      <xdr:col>102</xdr:col>
      <xdr:colOff>114300</xdr:colOff>
      <xdr:row>59</xdr:row>
      <xdr:rowOff>24829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020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51867</xdr:rowOff>
    </xdr:from>
    <xdr:to>
      <xdr:col>102</xdr:col>
      <xdr:colOff>165100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70745</xdr:rowOff>
    </xdr:from>
    <xdr:to>
      <xdr:col>98</xdr:col>
      <xdr:colOff>38100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148603</xdr:rowOff>
    </xdr:from>
    <xdr:to>
      <xdr:col>116</xdr:col>
      <xdr:colOff>114300</xdr:colOff>
      <xdr:row>59</xdr:row>
      <xdr:rowOff>78753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63530</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7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147841</xdr:rowOff>
    </xdr:from>
    <xdr:to>
      <xdr:col>112</xdr:col>
      <xdr:colOff>38100</xdr:colOff>
      <xdr:row>59</xdr:row>
      <xdr:rowOff>77991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69118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148393</xdr:rowOff>
    </xdr:from>
    <xdr:to>
      <xdr:col>107</xdr:col>
      <xdr:colOff>101600</xdr:colOff>
      <xdr:row>59</xdr:row>
      <xdr:rowOff>78543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69670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145479</xdr:rowOff>
    </xdr:from>
    <xdr:to>
      <xdr:col>102</xdr:col>
      <xdr:colOff>165100</xdr:colOff>
      <xdr:row>59</xdr:row>
      <xdr:rowOff>75629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66756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145307</xdr:rowOff>
    </xdr:from>
    <xdr:to>
      <xdr:col>98</xdr:col>
      <xdr:colOff>38100</xdr:colOff>
      <xdr:row>59</xdr:row>
      <xdr:rowOff>75457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94838</xdr:rowOff>
    </xdr:from>
    <xdr:to>
      <xdr:col>116</xdr:col>
      <xdr:colOff>63500</xdr:colOff>
      <xdr:row>77</xdr:row>
      <xdr:rowOff>131718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96488"/>
          <a:ext cx="8382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131718</xdr:rowOff>
    </xdr:from>
    <xdr:to>
      <xdr:col>111</xdr:col>
      <xdr:colOff>177800</xdr:colOff>
      <xdr:row>77</xdr:row>
      <xdr:rowOff>149968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33336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149968</xdr:rowOff>
    </xdr:from>
    <xdr:to>
      <xdr:col>107</xdr:col>
      <xdr:colOff>50800</xdr:colOff>
      <xdr:row>77</xdr:row>
      <xdr:rowOff>157987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351618"/>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157987</xdr:rowOff>
    </xdr:from>
    <xdr:to>
      <xdr:col>102</xdr:col>
      <xdr:colOff>114300</xdr:colOff>
      <xdr:row>78</xdr:row>
      <xdr:rowOff>13112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59637"/>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44038</xdr:rowOff>
    </xdr:from>
    <xdr:to>
      <xdr:col>116</xdr:col>
      <xdr:colOff>114300</xdr:colOff>
      <xdr:row>77</xdr:row>
      <xdr:rowOff>145638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130415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80918</xdr:rowOff>
    </xdr:from>
    <xdr:to>
      <xdr:col>112</xdr:col>
      <xdr:colOff>38100</xdr:colOff>
      <xdr:row>78</xdr:row>
      <xdr:rowOff>11068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2195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99168</xdr:rowOff>
    </xdr:from>
    <xdr:to>
      <xdr:col>107</xdr:col>
      <xdr:colOff>101600</xdr:colOff>
      <xdr:row>78</xdr:row>
      <xdr:rowOff>29318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20445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107187</xdr:rowOff>
    </xdr:from>
    <xdr:to>
      <xdr:col>102</xdr:col>
      <xdr:colOff>165100</xdr:colOff>
      <xdr:row>78</xdr:row>
      <xdr:rowOff>37337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28464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133762</xdr:rowOff>
    </xdr:from>
    <xdr:to>
      <xdr:col>98</xdr:col>
      <xdr:colOff>38100</xdr:colOff>
      <xdr:row>78</xdr:row>
      <xdr:rowOff>63912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3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55039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a:t>
          </a:r>
          <a:r>
            <a:rPr kumimoji="1" lang="ja-JP" altLang="en-US" sz="1100">
              <a:solidFill>
                <a:schemeClr val="dk1"/>
              </a:solidFill>
              <a:effectLst/>
              <a:latin typeface="+mn-lt"/>
              <a:ea typeface="+mn-ea"/>
              <a:cs typeface="+mn-cs"/>
            </a:rPr>
            <a:t>維持補修費と積立金を除く</a:t>
          </a:r>
          <a:r>
            <a:rPr kumimoji="1" lang="ja-JP" altLang="ja-JP" sz="1100">
              <a:solidFill>
                <a:schemeClr val="dk1"/>
              </a:solidFill>
              <a:effectLst/>
              <a:latin typeface="+mn-lt"/>
              <a:ea typeface="+mn-ea"/>
              <a:cs typeface="+mn-cs"/>
            </a:rPr>
            <a:t>項目において類似団体平均を下回っている。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積立金については、類似団体より額が大きくなっているが、</a:t>
          </a:r>
          <a:r>
            <a:rPr kumimoji="1" lang="ja-JP" altLang="en-US" sz="1100">
              <a:solidFill>
                <a:schemeClr val="dk1"/>
              </a:solidFill>
              <a:effectLst/>
              <a:latin typeface="+mn-lt"/>
              <a:ea typeface="+mn-ea"/>
              <a:cs typeface="+mn-cs"/>
            </a:rPr>
            <a:t>令和４年度に大手メーカーの事業撤退により、人気の高い返礼品が取り扱えなくなり、ふるさと寄付金が減少に転じたが、</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令和５年度は、この影響が通年に及んだことから、さらに減少額が大きくなっている。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また、維持補修費が</a:t>
          </a:r>
          <a:r>
            <a:rPr kumimoji="1" lang="ja-JP" altLang="ja-JP" sz="1100">
              <a:solidFill>
                <a:schemeClr val="dk1"/>
              </a:solidFill>
              <a:effectLst/>
              <a:latin typeface="+mn-lt"/>
              <a:ea typeface="+mn-ea"/>
              <a:cs typeface="+mn-cs"/>
            </a:rPr>
            <a:t>前年度に比べ増額となっているが、</a:t>
          </a:r>
          <a:r>
            <a:rPr kumimoji="1" lang="ja-JP" altLang="en-US" sz="1100">
              <a:solidFill>
                <a:schemeClr val="dk1"/>
              </a:solidFill>
              <a:effectLst/>
              <a:latin typeface="+mn-lt"/>
              <a:ea typeface="+mn-ea"/>
              <a:cs typeface="+mn-cs"/>
            </a:rPr>
            <a:t>これは清掃工場維持補修に係る工事請負費</a:t>
          </a:r>
          <a:r>
            <a:rPr kumimoji="1" lang="ja-JP" altLang="ja-JP" sz="1100">
              <a:solidFill>
                <a:schemeClr val="dk1"/>
              </a:solidFill>
              <a:effectLst/>
              <a:latin typeface="+mn-lt"/>
              <a:ea typeface="+mn-ea"/>
              <a:cs typeface="+mn-cs"/>
            </a:rPr>
            <a:t>等の増額が要因となっている。</a:t>
          </a:r>
          <a:endParaRPr lang="ja-JP" altLang="ja-JP" sz="1400">
            <a:effectLst/>
          </a:endParaRPr>
        </a:p>
        <a:p>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社会保障費や公共施設の維持管理費の増加が予想されるため、安定した財源の確保に努めるとともに、事業優先度を精査し、歳出削減を引き続き進める。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40,666
40,047
77.12
19,220,151
18,336,172
799,092
9,438,111
14,415,608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163017</xdr:rowOff>
    </xdr:from>
    <xdr:to>
      <xdr:col>24</xdr:col>
      <xdr:colOff>63500</xdr:colOff>
      <xdr:row>38</xdr:row>
      <xdr:rowOff>5545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06667"/>
          <a:ext cx="8382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xdr:rowOff>
    </xdr:from>
    <xdr:to>
      <xdr:col>19</xdr:col>
      <xdr:colOff>177800</xdr:colOff>
      <xdr:row>38</xdr:row>
      <xdr:rowOff>5545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19926"/>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4826</xdr:rowOff>
    </xdr:from>
    <xdr:to>
      <xdr:col>15</xdr:col>
      <xdr:colOff>50800</xdr:colOff>
      <xdr:row>38</xdr:row>
      <xdr:rowOff>4956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1992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4956</xdr:rowOff>
    </xdr:from>
    <xdr:to>
      <xdr:col>10</xdr:col>
      <xdr:colOff>114300</xdr:colOff>
      <xdr:row>38</xdr:row>
      <xdr:rowOff>12729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2005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94974</xdr:rowOff>
    </xdr:from>
    <xdr:to>
      <xdr:col>10</xdr:col>
      <xdr:colOff>165100</xdr:colOff>
      <xdr:row>38</xdr:row>
      <xdr:rowOff>25124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41651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2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84916</xdr:rowOff>
    </xdr:from>
    <xdr:to>
      <xdr:col>6</xdr:col>
      <xdr:colOff>38100</xdr:colOff>
      <xdr:row>38</xdr:row>
      <xdr:rowOff>15066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31593</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2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112217</xdr:rowOff>
    </xdr:from>
    <xdr:to>
      <xdr:col>24</xdr:col>
      <xdr:colOff>114300</xdr:colOff>
      <xdr:row>38</xdr:row>
      <xdr:rowOff>42367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48908</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126195</xdr:rowOff>
    </xdr:from>
    <xdr:to>
      <xdr:col>20</xdr:col>
      <xdr:colOff>38100</xdr:colOff>
      <xdr:row>38</xdr:row>
      <xdr:rowOff>56345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47472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6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125476</xdr:rowOff>
    </xdr:from>
    <xdr:to>
      <xdr:col>15</xdr:col>
      <xdr:colOff>101600</xdr:colOff>
      <xdr:row>38</xdr:row>
      <xdr:rowOff>55626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46753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125607</xdr:rowOff>
    </xdr:from>
    <xdr:to>
      <xdr:col>10</xdr:col>
      <xdr:colOff>165100</xdr:colOff>
      <xdr:row>38</xdr:row>
      <xdr:rowOff>55756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9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46883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6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133379</xdr:rowOff>
    </xdr:from>
    <xdr:to>
      <xdr:col>6</xdr:col>
      <xdr:colOff>38100</xdr:colOff>
      <xdr:row>38</xdr:row>
      <xdr:rowOff>63529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54656</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6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159552</xdr:rowOff>
    </xdr:from>
    <xdr:to>
      <xdr:col>24</xdr:col>
      <xdr:colOff>63500</xdr:colOff>
      <xdr:row>58</xdr:row>
      <xdr:rowOff>24895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32202"/>
          <a:ext cx="8382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107900</xdr:rowOff>
    </xdr:from>
    <xdr:to>
      <xdr:col>19</xdr:col>
      <xdr:colOff>177800</xdr:colOff>
      <xdr:row>57</xdr:row>
      <xdr:rowOff>159552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80550"/>
          <a:ext cx="889000" cy="5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131452</xdr:rowOff>
    </xdr:from>
    <xdr:to>
      <xdr:col>15</xdr:col>
      <xdr:colOff>50800</xdr:colOff>
      <xdr:row>57</xdr:row>
      <xdr:rowOff>107900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32652"/>
          <a:ext cx="889000" cy="1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131452</xdr:rowOff>
    </xdr:from>
    <xdr:to>
      <xdr:col>10</xdr:col>
      <xdr:colOff>114300</xdr:colOff>
      <xdr:row>58</xdr:row>
      <xdr:rowOff>1949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32652"/>
          <a:ext cx="889000" cy="2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152531</xdr:rowOff>
    </xdr:from>
    <xdr:to>
      <xdr:col>10</xdr:col>
      <xdr:colOff>165100</xdr:colOff>
      <xdr:row>57</xdr:row>
      <xdr:rowOff>82681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73808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4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20396</xdr:rowOff>
    </xdr:from>
    <xdr:to>
      <xdr:col>6</xdr:col>
      <xdr:colOff>38100</xdr:colOff>
      <xdr:row>58</xdr:row>
      <xdr:rowOff>121996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113123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145545</xdr:rowOff>
    </xdr:from>
    <xdr:to>
      <xdr:col>24</xdr:col>
      <xdr:colOff>114300</xdr:colOff>
      <xdr:row>58</xdr:row>
      <xdr:rowOff>75695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104922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0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108752</xdr:rowOff>
    </xdr:from>
    <xdr:to>
      <xdr:col>20</xdr:col>
      <xdr:colOff>38100</xdr:colOff>
      <xdr:row>58</xdr:row>
      <xdr:rowOff>38902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55429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5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57100</xdr:rowOff>
    </xdr:from>
    <xdr:to>
      <xdr:col>15</xdr:col>
      <xdr:colOff>101600</xdr:colOff>
      <xdr:row>57</xdr:row>
      <xdr:rowOff>158700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0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80652</xdr:rowOff>
    </xdr:from>
    <xdr:to>
      <xdr:col>10</xdr:col>
      <xdr:colOff>165100</xdr:colOff>
      <xdr:row>57</xdr:row>
      <xdr:rowOff>10802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27329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5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122599</xdr:rowOff>
    </xdr:from>
    <xdr:to>
      <xdr:col>6</xdr:col>
      <xdr:colOff>38100</xdr:colOff>
      <xdr:row>58</xdr:row>
      <xdr:rowOff>52749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69276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154330</xdr:rowOff>
    </xdr:from>
    <xdr:to>
      <xdr:col>24</xdr:col>
      <xdr:colOff>63500</xdr:colOff>
      <xdr:row>78</xdr:row>
      <xdr:rowOff>21392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55980"/>
          <a:ext cx="8382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4598</xdr:rowOff>
    </xdr:from>
    <xdr:to>
      <xdr:col>19</xdr:col>
      <xdr:colOff>177800</xdr:colOff>
      <xdr:row>78</xdr:row>
      <xdr:rowOff>21392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77698"/>
          <a:ext cx="8890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4598</xdr:rowOff>
    </xdr:from>
    <xdr:to>
      <xdr:col>15</xdr:col>
      <xdr:colOff>50800</xdr:colOff>
      <xdr:row>78</xdr:row>
      <xdr:rowOff>92467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7698"/>
          <a:ext cx="889000" cy="8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92467</xdr:rowOff>
    </xdr:from>
    <xdr:to>
      <xdr:col>10</xdr:col>
      <xdr:colOff>114300</xdr:colOff>
      <xdr:row>78</xdr:row>
      <xdr:rowOff>104511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5567"/>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119762</xdr:rowOff>
    </xdr:from>
    <xdr:to>
      <xdr:col>10</xdr:col>
      <xdr:colOff>165100</xdr:colOff>
      <xdr:row>78</xdr:row>
      <xdr:rowOff>49912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66439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140370</xdr:rowOff>
    </xdr:from>
    <xdr:to>
      <xdr:col>6</xdr:col>
      <xdr:colOff>38100</xdr:colOff>
      <xdr:row>78</xdr:row>
      <xdr:rowOff>70520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4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87047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103530</xdr:rowOff>
    </xdr:from>
    <xdr:to>
      <xdr:col>24</xdr:col>
      <xdr:colOff>114300</xdr:colOff>
      <xdr:row>78</xdr:row>
      <xdr:rowOff>33680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18457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2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142042</xdr:rowOff>
    </xdr:from>
    <xdr:to>
      <xdr:col>20</xdr:col>
      <xdr:colOff>38100</xdr:colOff>
      <xdr:row>78</xdr:row>
      <xdr:rowOff>72192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63319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125248</xdr:rowOff>
    </xdr:from>
    <xdr:to>
      <xdr:col>15</xdr:col>
      <xdr:colOff>101600</xdr:colOff>
      <xdr:row>78</xdr:row>
      <xdr:rowOff>55398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46525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41667</xdr:rowOff>
    </xdr:from>
    <xdr:to>
      <xdr:col>10</xdr:col>
      <xdr:colOff>165100</xdr:colOff>
      <xdr:row>78</xdr:row>
      <xdr:rowOff>143267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134394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53711</xdr:rowOff>
    </xdr:from>
    <xdr:to>
      <xdr:col>6</xdr:col>
      <xdr:colOff>38100</xdr:colOff>
      <xdr:row>78</xdr:row>
      <xdr:rowOff>155311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146438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86664</xdr:rowOff>
    </xdr:from>
    <xdr:to>
      <xdr:col>24</xdr:col>
      <xdr:colOff>63500</xdr:colOff>
      <xdr:row>97</xdr:row>
      <xdr:rowOff>94948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7314"/>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86382</xdr:rowOff>
    </xdr:from>
    <xdr:to>
      <xdr:col>19</xdr:col>
      <xdr:colOff>177800</xdr:colOff>
      <xdr:row>97</xdr:row>
      <xdr:rowOff>86664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17032"/>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86382</xdr:rowOff>
    </xdr:from>
    <xdr:to>
      <xdr:col>15</xdr:col>
      <xdr:colOff>50800</xdr:colOff>
      <xdr:row>97</xdr:row>
      <xdr:rowOff>165478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7032"/>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159779</xdr:rowOff>
    </xdr:from>
    <xdr:to>
      <xdr:col>10</xdr:col>
      <xdr:colOff>114300</xdr:colOff>
      <xdr:row>97</xdr:row>
      <xdr:rowOff>165478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9042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140670</xdr:rowOff>
    </xdr:from>
    <xdr:to>
      <xdr:col>10</xdr:col>
      <xdr:colOff>165100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87347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145684</xdr:rowOff>
    </xdr:from>
    <xdr:to>
      <xdr:col>6</xdr:col>
      <xdr:colOff>38100</xdr:colOff>
      <xdr:row>97</xdr:row>
      <xdr:rowOff>75834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92361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44148</xdr:rowOff>
    </xdr:from>
    <xdr:to>
      <xdr:col>24</xdr:col>
      <xdr:colOff>114300</xdr:colOff>
      <xdr:row>97</xdr:row>
      <xdr:rowOff>145748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130525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35864</xdr:rowOff>
    </xdr:from>
    <xdr:to>
      <xdr:col>20</xdr:col>
      <xdr:colOff>38100</xdr:colOff>
      <xdr:row>97</xdr:row>
      <xdr:rowOff>137464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128591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35582</xdr:rowOff>
    </xdr:from>
    <xdr:to>
      <xdr:col>15</xdr:col>
      <xdr:colOff>101600</xdr:colOff>
      <xdr:row>97</xdr:row>
      <xdr:rowOff>137182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114678</xdr:rowOff>
    </xdr:from>
    <xdr:to>
      <xdr:col>10</xdr:col>
      <xdr:colOff>165100</xdr:colOff>
      <xdr:row>98</xdr:row>
      <xdr:rowOff>44828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35955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108979</xdr:rowOff>
    </xdr:from>
    <xdr:to>
      <xdr:col>6</xdr:col>
      <xdr:colOff>38100</xdr:colOff>
      <xdr:row>98</xdr:row>
      <xdr:rowOff>39129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30256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101524</xdr:rowOff>
    </xdr:from>
    <xdr:to>
      <xdr:col>55</xdr:col>
      <xdr:colOff>0</xdr:colOff>
      <xdr:row>38</xdr:row>
      <xdr:rowOff>113411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16624"/>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101524</xdr:rowOff>
    </xdr:from>
    <xdr:to>
      <xdr:col>50</xdr:col>
      <xdr:colOff>114300</xdr:colOff>
      <xdr:row>38</xdr:row>
      <xdr:rowOff>102209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166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64033</xdr:rowOff>
    </xdr:from>
    <xdr:to>
      <xdr:col>45</xdr:col>
      <xdr:colOff>177800</xdr:colOff>
      <xdr:row>38</xdr:row>
      <xdr:rowOff>102209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9133"/>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64033</xdr:rowOff>
    </xdr:from>
    <xdr:to>
      <xdr:col>41</xdr:col>
      <xdr:colOff>50800</xdr:colOff>
      <xdr:row>38</xdr:row>
      <xdr:rowOff>64491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7913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12548</xdr:rowOff>
    </xdr:from>
    <xdr:to>
      <xdr:col>41</xdr:col>
      <xdr:colOff>101600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25807</xdr:rowOff>
    </xdr:from>
    <xdr:to>
      <xdr:col>36</xdr:col>
      <xdr:colOff>165100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62611</xdr:rowOff>
    </xdr:from>
    <xdr:to>
      <xdr:col>55</xdr:col>
      <xdr:colOff>50800</xdr:colOff>
      <xdr:row>38</xdr:row>
      <xdr:rowOff>164211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148988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50724</xdr:rowOff>
    </xdr:from>
    <xdr:to>
      <xdr:col>50</xdr:col>
      <xdr:colOff>165100</xdr:colOff>
      <xdr:row>38</xdr:row>
      <xdr:rowOff>152324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143451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51409</xdr:rowOff>
    </xdr:from>
    <xdr:to>
      <xdr:col>46</xdr:col>
      <xdr:colOff>38100</xdr:colOff>
      <xdr:row>38</xdr:row>
      <xdr:rowOff>153009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144136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13233</xdr:rowOff>
    </xdr:from>
    <xdr:to>
      <xdr:col>41</xdr:col>
      <xdr:colOff>101600</xdr:colOff>
      <xdr:row>38</xdr:row>
      <xdr:rowOff>114833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105960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13691</xdr:rowOff>
    </xdr:from>
    <xdr:to>
      <xdr:col>36</xdr:col>
      <xdr:colOff>165100</xdr:colOff>
      <xdr:row>38</xdr:row>
      <xdr:rowOff>115291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106418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161303</xdr:rowOff>
    </xdr:from>
    <xdr:to>
      <xdr:col>55</xdr:col>
      <xdr:colOff>0</xdr:colOff>
      <xdr:row>58</xdr:row>
      <xdr:rowOff>27115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3953"/>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3569</xdr:rowOff>
    </xdr:from>
    <xdr:to>
      <xdr:col>50</xdr:col>
      <xdr:colOff>114300</xdr:colOff>
      <xdr:row>58</xdr:row>
      <xdr:rowOff>27115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766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136366</xdr:rowOff>
    </xdr:from>
    <xdr:to>
      <xdr:col>45</xdr:col>
      <xdr:colOff>177800</xdr:colOff>
      <xdr:row>58</xdr:row>
      <xdr:rowOff>3569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9016"/>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30544</xdr:rowOff>
    </xdr:from>
    <xdr:to>
      <xdr:col>41</xdr:col>
      <xdr:colOff>50800</xdr:colOff>
      <xdr:row>57</xdr:row>
      <xdr:rowOff>136366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03194"/>
          <a:ext cx="889000" cy="10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110503</xdr:rowOff>
    </xdr:from>
    <xdr:to>
      <xdr:col>55</xdr:col>
      <xdr:colOff>50800</xdr:colOff>
      <xdr:row>58</xdr:row>
      <xdr:rowOff>40653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88930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147765</xdr:rowOff>
    </xdr:from>
    <xdr:to>
      <xdr:col>50</xdr:col>
      <xdr:colOff>165100</xdr:colOff>
      <xdr:row>58</xdr:row>
      <xdr:rowOff>77915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69042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124219</xdr:rowOff>
    </xdr:from>
    <xdr:to>
      <xdr:col>46</xdr:col>
      <xdr:colOff>38100</xdr:colOff>
      <xdr:row>58</xdr:row>
      <xdr:rowOff>54369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45496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85566</xdr:rowOff>
    </xdr:from>
    <xdr:to>
      <xdr:col>41</xdr:col>
      <xdr:colOff>101600</xdr:colOff>
      <xdr:row>58</xdr:row>
      <xdr:rowOff>15716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5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151194</xdr:rowOff>
    </xdr:from>
    <xdr:to>
      <xdr:col>36</xdr:col>
      <xdr:colOff>165100</xdr:colOff>
      <xdr:row>57</xdr:row>
      <xdr:rowOff>81344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72471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157632</xdr:rowOff>
    </xdr:from>
    <xdr:to>
      <xdr:col>55</xdr:col>
      <xdr:colOff>0</xdr:colOff>
      <xdr:row>78</xdr:row>
      <xdr:rowOff>159728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073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157632</xdr:rowOff>
    </xdr:from>
    <xdr:to>
      <xdr:col>50</xdr:col>
      <xdr:colOff>114300</xdr:colOff>
      <xdr:row>79</xdr:row>
      <xdr:rowOff>11264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3073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121171</xdr:rowOff>
    </xdr:from>
    <xdr:to>
      <xdr:col>45</xdr:col>
      <xdr:colOff>177800</xdr:colOff>
      <xdr:row>79</xdr:row>
      <xdr:rowOff>11264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94271"/>
          <a:ext cx="889000" cy="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121171</xdr:rowOff>
    </xdr:from>
    <xdr:to>
      <xdr:col>41</xdr:col>
      <xdr:colOff>50800</xdr:colOff>
      <xdr:row>78</xdr:row>
      <xdr:rowOff>162395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4271"/>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46038</xdr:rowOff>
    </xdr:from>
    <xdr:to>
      <xdr:col>41</xdr:col>
      <xdr:colOff>101600</xdr:colOff>
      <xdr:row>77</xdr:row>
      <xdr:rowOff>147638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146862</xdr:rowOff>
    </xdr:from>
    <xdr:to>
      <xdr:col>36</xdr:col>
      <xdr:colOff>165100</xdr:colOff>
      <xdr:row>78</xdr:row>
      <xdr:rowOff>77012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93539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108928</xdr:rowOff>
    </xdr:from>
    <xdr:to>
      <xdr:col>55</xdr:col>
      <xdr:colOff>50800</xdr:colOff>
      <xdr:row>79</xdr:row>
      <xdr:rowOff>39078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23855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9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106832</xdr:rowOff>
    </xdr:from>
    <xdr:to>
      <xdr:col>50</xdr:col>
      <xdr:colOff>165100</xdr:colOff>
      <xdr:row>79</xdr:row>
      <xdr:rowOff>36982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28109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131914</xdr:rowOff>
    </xdr:from>
    <xdr:to>
      <xdr:col>46</xdr:col>
      <xdr:colOff>38100</xdr:colOff>
      <xdr:row>79</xdr:row>
      <xdr:rowOff>62064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53191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70371</xdr:rowOff>
    </xdr:from>
    <xdr:to>
      <xdr:col>41</xdr:col>
      <xdr:colOff>101600</xdr:colOff>
      <xdr:row>79</xdr:row>
      <xdr:rowOff>521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111595</xdr:rowOff>
    </xdr:from>
    <xdr:to>
      <xdr:col>36</xdr:col>
      <xdr:colOff>165100</xdr:colOff>
      <xdr:row>79</xdr:row>
      <xdr:rowOff>41745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160466</xdr:rowOff>
    </xdr:from>
    <xdr:to>
      <xdr:col>55</xdr:col>
      <xdr:colOff>0</xdr:colOff>
      <xdr:row>97</xdr:row>
      <xdr:rowOff>168549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1116"/>
          <a:ext cx="8382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168549</xdr:rowOff>
    </xdr:from>
    <xdr:to>
      <xdr:col>50</xdr:col>
      <xdr:colOff>114300</xdr:colOff>
      <xdr:row>98</xdr:row>
      <xdr:rowOff>27394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9199"/>
          <a:ext cx="889000" cy="3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26268</xdr:rowOff>
    </xdr:from>
    <xdr:to>
      <xdr:col>45</xdr:col>
      <xdr:colOff>177800</xdr:colOff>
      <xdr:row>98</xdr:row>
      <xdr:rowOff>27394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2836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26268</xdr:rowOff>
    </xdr:from>
    <xdr:to>
      <xdr:col>41</xdr:col>
      <xdr:colOff>50800</xdr:colOff>
      <xdr:row>98</xdr:row>
      <xdr:rowOff>45667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28368"/>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154096</xdr:rowOff>
    </xdr:from>
    <xdr:to>
      <xdr:col>41</xdr:col>
      <xdr:colOff>101600</xdr:colOff>
      <xdr:row>97</xdr:row>
      <xdr:rowOff>84246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100773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24371</xdr:rowOff>
    </xdr:from>
    <xdr:to>
      <xdr:col>36</xdr:col>
      <xdr:colOff>165100</xdr:colOff>
      <xdr:row>97</xdr:row>
      <xdr:rowOff>125971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142498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109666</xdr:rowOff>
    </xdr:from>
    <xdr:to>
      <xdr:col>55</xdr:col>
      <xdr:colOff>50800</xdr:colOff>
      <xdr:row>98</xdr:row>
      <xdr:rowOff>39816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24593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117749</xdr:rowOff>
    </xdr:from>
    <xdr:to>
      <xdr:col>50</xdr:col>
      <xdr:colOff>165100</xdr:colOff>
      <xdr:row>98</xdr:row>
      <xdr:rowOff>47899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39026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148044</xdr:rowOff>
    </xdr:from>
    <xdr:to>
      <xdr:col>46</xdr:col>
      <xdr:colOff>38100</xdr:colOff>
      <xdr:row>98</xdr:row>
      <xdr:rowOff>78194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146918</xdr:rowOff>
    </xdr:from>
    <xdr:to>
      <xdr:col>41</xdr:col>
      <xdr:colOff>101600</xdr:colOff>
      <xdr:row>98</xdr:row>
      <xdr:rowOff>77068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68195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166317</xdr:rowOff>
    </xdr:from>
    <xdr:to>
      <xdr:col>36</xdr:col>
      <xdr:colOff>165100</xdr:colOff>
      <xdr:row>98</xdr:row>
      <xdr:rowOff>96467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8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6179</xdr:rowOff>
    </xdr:from>
    <xdr:to>
      <xdr:col>85</xdr:col>
      <xdr:colOff>127000</xdr:colOff>
      <xdr:row>37</xdr:row>
      <xdr:rowOff>45764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49829"/>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45764</xdr:rowOff>
    </xdr:from>
    <xdr:to>
      <xdr:col>81</xdr:col>
      <xdr:colOff>50800</xdr:colOff>
      <xdr:row>37</xdr:row>
      <xdr:rowOff>52070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941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161093</xdr:rowOff>
    </xdr:from>
    <xdr:to>
      <xdr:col>76</xdr:col>
      <xdr:colOff>114300</xdr:colOff>
      <xdr:row>37</xdr:row>
      <xdr:rowOff>52070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33293"/>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161093</xdr:rowOff>
    </xdr:from>
    <xdr:to>
      <xdr:col>71</xdr:col>
      <xdr:colOff>177800</xdr:colOff>
      <xdr:row>37</xdr:row>
      <xdr:rowOff>45841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33293"/>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82671</xdr:rowOff>
    </xdr:from>
    <xdr:to>
      <xdr:col>72</xdr:col>
      <xdr:colOff>38100</xdr:colOff>
      <xdr:row>37</xdr:row>
      <xdr:rowOff>12821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29348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110046</xdr:rowOff>
    </xdr:from>
    <xdr:to>
      <xdr:col>67</xdr:col>
      <xdr:colOff>101600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126829</xdr:rowOff>
    </xdr:from>
    <xdr:to>
      <xdr:col>85</xdr:col>
      <xdr:colOff>177800</xdr:colOff>
      <xdr:row>37</xdr:row>
      <xdr:rowOff>56979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105256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166414</xdr:rowOff>
    </xdr:from>
    <xdr:to>
      <xdr:col>81</xdr:col>
      <xdr:colOff>101600</xdr:colOff>
      <xdr:row>37</xdr:row>
      <xdr:rowOff>96564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xdr:rowOff>
    </xdr:from>
    <xdr:to>
      <xdr:col>76</xdr:col>
      <xdr:colOff>165100</xdr:colOff>
      <xdr:row>37</xdr:row>
      <xdr:rowOff>102870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93997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110293</xdr:rowOff>
    </xdr:from>
    <xdr:to>
      <xdr:col>72</xdr:col>
      <xdr:colOff>38100</xdr:colOff>
      <xdr:row>37</xdr:row>
      <xdr:rowOff>40443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31570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166491</xdr:rowOff>
    </xdr:from>
    <xdr:to>
      <xdr:col>67</xdr:col>
      <xdr:colOff>101600</xdr:colOff>
      <xdr:row>37</xdr:row>
      <xdr:rowOff>96641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44221</xdr:rowOff>
    </xdr:from>
    <xdr:to>
      <xdr:col>85</xdr:col>
      <xdr:colOff>127000</xdr:colOff>
      <xdr:row>57</xdr:row>
      <xdr:rowOff>58455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16871"/>
          <a:ext cx="8382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35550</xdr:rowOff>
    </xdr:from>
    <xdr:to>
      <xdr:col>81</xdr:col>
      <xdr:colOff>50800</xdr:colOff>
      <xdr:row>57</xdr:row>
      <xdr:rowOff>58455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08200"/>
          <a:ext cx="8890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35550</xdr:rowOff>
    </xdr:from>
    <xdr:to>
      <xdr:col>76</xdr:col>
      <xdr:colOff>114300</xdr:colOff>
      <xdr:row>57</xdr:row>
      <xdr:rowOff>99368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08200"/>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99368</xdr:rowOff>
    </xdr:from>
    <xdr:to>
      <xdr:col>71</xdr:col>
      <xdr:colOff>177800</xdr:colOff>
      <xdr:row>57</xdr:row>
      <xdr:rowOff>152456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2018"/>
          <a:ext cx="889000" cy="5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164871</xdr:rowOff>
    </xdr:from>
    <xdr:to>
      <xdr:col>85</xdr:col>
      <xdr:colOff>177800</xdr:colOff>
      <xdr:row>57</xdr:row>
      <xdr:rowOff>95021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79798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7655</xdr:rowOff>
    </xdr:from>
    <xdr:to>
      <xdr:col>81</xdr:col>
      <xdr:colOff>101600</xdr:colOff>
      <xdr:row>57</xdr:row>
      <xdr:rowOff>109255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100382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156200</xdr:rowOff>
    </xdr:from>
    <xdr:to>
      <xdr:col>76</xdr:col>
      <xdr:colOff>165100</xdr:colOff>
      <xdr:row>57</xdr:row>
      <xdr:rowOff>86350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77477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48568</xdr:rowOff>
    </xdr:from>
    <xdr:to>
      <xdr:col>72</xdr:col>
      <xdr:colOff>38100</xdr:colOff>
      <xdr:row>57</xdr:row>
      <xdr:rowOff>150168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141295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101656</xdr:rowOff>
    </xdr:from>
    <xdr:to>
      <xdr:col>67</xdr:col>
      <xdr:colOff>101600</xdr:colOff>
      <xdr:row>58</xdr:row>
      <xdr:rowOff>31806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22933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31153</xdr:rowOff>
    </xdr:from>
    <xdr:to>
      <xdr:col>85</xdr:col>
      <xdr:colOff>127000</xdr:colOff>
      <xdr:row>79</xdr:row>
      <xdr:rowOff>33629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5703"/>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5969</xdr:rowOff>
    </xdr:from>
    <xdr:to>
      <xdr:col>81</xdr:col>
      <xdr:colOff>50800</xdr:colOff>
      <xdr:row>79</xdr:row>
      <xdr:rowOff>31153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5051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5969</xdr:rowOff>
    </xdr:from>
    <xdr:to>
      <xdr:col>76</xdr:col>
      <xdr:colOff>114300</xdr:colOff>
      <xdr:row>79</xdr:row>
      <xdr:rowOff>16714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50519"/>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2350</xdr:rowOff>
    </xdr:from>
    <xdr:to>
      <xdr:col>71</xdr:col>
      <xdr:colOff>177800</xdr:colOff>
      <xdr:row>79</xdr:row>
      <xdr:rowOff>16714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46900"/>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154279</xdr:rowOff>
    </xdr:from>
    <xdr:to>
      <xdr:col>85</xdr:col>
      <xdr:colOff>177800</xdr:colOff>
      <xdr:row>79</xdr:row>
      <xdr:rowOff>84429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69206</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151803</xdr:rowOff>
    </xdr:from>
    <xdr:to>
      <xdr:col>81</xdr:col>
      <xdr:colOff>101600</xdr:colOff>
      <xdr:row>79</xdr:row>
      <xdr:rowOff>81953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73080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17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126619</xdr:rowOff>
    </xdr:from>
    <xdr:to>
      <xdr:col>76</xdr:col>
      <xdr:colOff>165100</xdr:colOff>
      <xdr:row>79</xdr:row>
      <xdr:rowOff>56769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47896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137364</xdr:rowOff>
    </xdr:from>
    <xdr:to>
      <xdr:col>72</xdr:col>
      <xdr:colOff>38100</xdr:colOff>
      <xdr:row>79</xdr:row>
      <xdr:rowOff>67514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58641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0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123000</xdr:rowOff>
    </xdr:from>
    <xdr:to>
      <xdr:col>67</xdr:col>
      <xdr:colOff>101600</xdr:colOff>
      <xdr:row>79</xdr:row>
      <xdr:rowOff>53150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44277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10973</xdr:rowOff>
    </xdr:from>
    <xdr:to>
      <xdr:col>85</xdr:col>
      <xdr:colOff>127000</xdr:colOff>
      <xdr:row>99</xdr:row>
      <xdr:rowOff>17183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84523"/>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10973</xdr:rowOff>
    </xdr:from>
    <xdr:to>
      <xdr:col>81</xdr:col>
      <xdr:colOff>50800</xdr:colOff>
      <xdr:row>99</xdr:row>
      <xdr:rowOff>20396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84523"/>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20396</xdr:rowOff>
    </xdr:from>
    <xdr:to>
      <xdr:col>76</xdr:col>
      <xdr:colOff>114300</xdr:colOff>
      <xdr:row>99</xdr:row>
      <xdr:rowOff>27242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93946"/>
          <a:ext cx="8890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148361</xdr:rowOff>
    </xdr:from>
    <xdr:to>
      <xdr:col>71</xdr:col>
      <xdr:colOff>177800</xdr:colOff>
      <xdr:row>99</xdr:row>
      <xdr:rowOff>27242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50461"/>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20777</xdr:rowOff>
    </xdr:from>
    <xdr:to>
      <xdr:col>72</xdr:col>
      <xdr:colOff>38100</xdr:colOff>
      <xdr:row>97</xdr:row>
      <xdr:rowOff>122377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138904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63449</xdr:rowOff>
    </xdr:from>
    <xdr:to>
      <xdr:col>67</xdr:col>
      <xdr:colOff>101600</xdr:colOff>
      <xdr:row>97</xdr:row>
      <xdr:rowOff>165049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137833</xdr:rowOff>
    </xdr:from>
    <xdr:to>
      <xdr:col>85</xdr:col>
      <xdr:colOff>177800</xdr:colOff>
      <xdr:row>99</xdr:row>
      <xdr:rowOff>67983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52760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131623</xdr:rowOff>
    </xdr:from>
    <xdr:to>
      <xdr:col>81</xdr:col>
      <xdr:colOff>101600</xdr:colOff>
      <xdr:row>99</xdr:row>
      <xdr:rowOff>61773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52900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141046</xdr:rowOff>
    </xdr:from>
    <xdr:to>
      <xdr:col>76</xdr:col>
      <xdr:colOff>165100</xdr:colOff>
      <xdr:row>99</xdr:row>
      <xdr:rowOff>71196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62323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147892</xdr:rowOff>
    </xdr:from>
    <xdr:to>
      <xdr:col>72</xdr:col>
      <xdr:colOff>38100</xdr:colOff>
      <xdr:row>99</xdr:row>
      <xdr:rowOff>78042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69169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97561</xdr:rowOff>
    </xdr:from>
    <xdr:to>
      <xdr:col>67</xdr:col>
      <xdr:colOff>101600</xdr:colOff>
      <xdr:row>99</xdr:row>
      <xdr:rowOff>27711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18838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住民一人当たりのコストは、総務費以外の全ての費目において類似団体平均を下回っている。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減少しているのは、</a:t>
          </a:r>
          <a:r>
            <a:rPr kumimoji="1" lang="ja-JP" altLang="en-US" sz="1100">
              <a:solidFill>
                <a:schemeClr val="dk1"/>
              </a:solidFill>
              <a:effectLst/>
              <a:latin typeface="+mn-lt"/>
              <a:ea typeface="+mn-ea"/>
              <a:cs typeface="+mn-cs"/>
            </a:rPr>
            <a:t>令和４年度と同じく、</a:t>
          </a:r>
          <a:r>
            <a:rPr kumimoji="1" lang="ja-JP" altLang="ja-JP" sz="1100">
              <a:solidFill>
                <a:schemeClr val="dk1"/>
              </a:solidFill>
              <a:effectLst/>
              <a:latin typeface="+mn-lt"/>
              <a:ea typeface="+mn-ea"/>
              <a:cs typeface="+mn-cs"/>
            </a:rPr>
            <a:t>歳入のふるさと寄附額の減に伴い、ふるさと寄附管理事業及び財政調整基金積立事業の歳出も減となったこと</a:t>
          </a:r>
          <a:r>
            <a:rPr kumimoji="1" lang="ja-JP" altLang="en-US" sz="1100">
              <a:solidFill>
                <a:schemeClr val="dk1"/>
              </a:solidFill>
              <a:effectLst/>
              <a:latin typeface="+mn-lt"/>
              <a:ea typeface="+mn-ea"/>
              <a:cs typeface="+mn-cs"/>
            </a:rPr>
            <a:t>によ</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増加している主な要因は、</a:t>
          </a:r>
          <a:r>
            <a:rPr kumimoji="1" lang="ja-JP" altLang="en-US" sz="1100">
              <a:solidFill>
                <a:schemeClr val="dk1"/>
              </a:solidFill>
              <a:effectLst/>
              <a:latin typeface="+mn-lt"/>
              <a:ea typeface="+mn-ea"/>
              <a:cs typeface="+mn-cs"/>
            </a:rPr>
            <a:t>障害給付費の増加や福祉館の解体工事費を行ったこと等、社会福祉</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また、消防費が増加しているのは、山北出張所建替に伴う広域消防負担金の増等によるものである。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令和５年度は、財政調整基金の積立金が前年比で約</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億円減少したことに加え、扶助費等の増により、取崩額が同じく前年比で</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億円増加した。結果として、取崩額が積立額を</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千万円上回り、基金残高が減少した。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地方交付税の増などにより、前年度より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億円の増となったが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財源不足を補うため、積立早々に基金を取り崩すという状態が継続しており、令和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年度は取崩額が積立額を上回ったことから、実質単年度収支も前年度比でマイナスとなった。臨時的財源（ふるさと寄附金）に依存しない、新たな安定財源の確保を目指す。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全ての会計において黒字で推移している。</a:t>
          </a:r>
          <a:endParaRPr lang="ja-JP" altLang="ja-JP" sz="1400">
            <a:effectLst/>
          </a:endParaRPr>
        </a:p>
        <a:p>
          <a:r>
            <a:rPr kumimoji="1" lang="ja-JP" altLang="ja-JP" sz="1100">
              <a:solidFill>
                <a:schemeClr val="dk1"/>
              </a:solidFill>
              <a:effectLst/>
              <a:latin typeface="+mn-lt"/>
              <a:ea typeface="+mn-ea"/>
              <a:cs typeface="+mn-cs"/>
            </a:rPr>
            <a:t>「公共下水道事業会計」、「介護保険事業特別会計」及び「後期高齢者医療事業特別会計」に対しては、一般会計から繰出し及び補助を行って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一般会計の負担が大きくなっているため、法定分以外の繰出しについては、</a:t>
          </a:r>
          <a:r>
            <a:rPr kumimoji="1" lang="ja-JP" altLang="en-US" sz="1100">
              <a:solidFill>
                <a:schemeClr val="dk1"/>
              </a:solidFill>
              <a:effectLst/>
              <a:latin typeface="+mn-lt"/>
              <a:ea typeface="+mn-ea"/>
              <a:cs typeface="+mn-cs"/>
            </a:rPr>
            <a:t>随時</a:t>
          </a:r>
          <a:r>
            <a:rPr kumimoji="1" lang="ja-JP" altLang="ja-JP" sz="1100">
              <a:solidFill>
                <a:schemeClr val="dk1"/>
              </a:solidFill>
              <a:effectLst/>
              <a:latin typeface="+mn-lt"/>
              <a:ea typeface="+mn-ea"/>
              <a:cs typeface="+mn-cs"/>
            </a:rPr>
            <a:t>見直しを行っていく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当市では</a:t>
          </a:r>
          <a:r>
            <a:rPr kumimoji="1" lang="ja-JP" altLang="ja-JP" sz="1100">
              <a:solidFill>
                <a:schemeClr val="dk1"/>
              </a:solidFill>
              <a:effectLst/>
              <a:latin typeface="+mn-lt"/>
              <a:ea typeface="+mn-ea"/>
              <a:cs typeface="+mn-cs"/>
            </a:rPr>
            <a:t>新規</a:t>
          </a:r>
          <a:r>
            <a:rPr kumimoji="1" lang="ja-JP" altLang="en-US" sz="1100">
              <a:solidFill>
                <a:schemeClr val="dk1"/>
              </a:solidFill>
              <a:effectLst/>
              <a:latin typeface="+mn-lt"/>
              <a:ea typeface="+mn-ea"/>
              <a:cs typeface="+mn-cs"/>
            </a:rPr>
            <a:t>起債額</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元金償還金以内に</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漸減傾向にあるが、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、算入公債費等の減少により、</a:t>
          </a:r>
          <a:r>
            <a:rPr kumimoji="1" lang="ja-JP" altLang="en-US" sz="1100">
              <a:solidFill>
                <a:schemeClr val="dk1"/>
              </a:solidFill>
              <a:effectLst/>
              <a:latin typeface="+mn-lt"/>
              <a:ea typeface="+mn-ea"/>
              <a:cs typeface="+mn-cs"/>
            </a:rPr>
            <a:t>前年度比で増加している。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引き続き、財政規律を重視した財政運営に努める。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将来負担額で大きく占めている「地方債の現在高」については、新規起債額を元金償還金以内に抑制しており、</a:t>
          </a:r>
          <a:r>
            <a:rPr kumimoji="1" lang="ja-JP" altLang="en-US" sz="1100">
              <a:solidFill>
                <a:schemeClr val="dk1"/>
              </a:solidFill>
              <a:effectLst/>
              <a:latin typeface="+mn-lt"/>
              <a:ea typeface="+mn-ea"/>
              <a:cs typeface="+mn-cs"/>
            </a:rPr>
            <a:t>漸減傾向である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充当可能財源等の「充当可能基金」について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年度において財政調整基金等の取崩額が積立額を上回ったことにより残高が減少したが、過年度のふるさと</a:t>
          </a:r>
          <a:r>
            <a:rPr kumimoji="1" lang="ja-JP" altLang="ja-JP" sz="1100">
              <a:solidFill>
                <a:schemeClr val="dk1"/>
              </a:solidFill>
              <a:effectLst/>
              <a:latin typeface="+mn-lt"/>
              <a:ea typeface="+mn-ea"/>
              <a:cs typeface="+mn-cs"/>
            </a:rPr>
            <a:t>寄附等によって、</a:t>
          </a:r>
          <a:r>
            <a:rPr kumimoji="1" lang="ja-JP" altLang="en-US" sz="1100">
              <a:solidFill>
                <a:schemeClr val="dk1"/>
              </a:solidFill>
              <a:effectLst/>
              <a:latin typeface="+mn-lt"/>
              <a:ea typeface="+mn-ea"/>
              <a:cs typeface="+mn-cs"/>
            </a:rPr>
            <a:t>依然として高い水準を維持できている。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将来負担比率の分子は負数となった</a:t>
          </a:r>
          <a:r>
            <a:rPr kumimoji="1" lang="ja-JP" altLang="en-US" sz="1100">
              <a:solidFill>
                <a:schemeClr val="dk1"/>
              </a:solidFill>
              <a:effectLst/>
              <a:latin typeface="+mn-lt"/>
              <a:ea typeface="+mn-ea"/>
              <a:cs typeface="+mn-cs"/>
            </a:rPr>
            <a:t>が、基金残高の減少が今後も継続することが見込まれるため、引き続き財政規律を重視した財政運営に努める。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神奈川県南足柄市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令和５年度は、公共施設修繕等の必要な事業執行や一般会計の財源不足を補完するために基金を充当したが、ふるさと寄附金の減少により新規積立額が減少したため、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基金全体として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・ふるさと寄附の使途希望に応じて、個々の特定目的基金に積み立てていくとともに、基金の目的に沿った事業の財源として有効に活用していく。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・横溝千鶴子教育基金：教育の分野において有為な人材の育成を図り、教育の振興に寄与する。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・足柄グリーン文化基金：本市の貴重な文化遺産である緑資源を保全するとともに、緑化の推進等を図る。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・まちづくり基金：各種まちづくり事業を実施するための財源として、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万円を取り崩したことによる減。（新規積立額は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3,000</a:t>
          </a:r>
          <a:r>
            <a:rPr kumimoji="1" lang="ja-JP" altLang="ja-JP" sz="1100" b="0" i="0" baseline="0">
              <a:solidFill>
                <a:schemeClr val="dk1"/>
              </a:solidFill>
              <a:effectLst/>
              <a:latin typeface="+mn-lt"/>
              <a:ea typeface="+mn-ea"/>
              <a:cs typeface="+mn-cs"/>
            </a:rPr>
            <a:t>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・公共施設建設、修繕等基金：公共施設</a:t>
          </a:r>
          <a:r>
            <a:rPr kumimoji="1" lang="ja-JP" altLang="en-US" sz="1100" b="0" i="0" u="none" strike="noStrike" kern="0" cap="none" spc="0" normalizeH="0" baseline="0" noProof="0">
              <a:ln>
                <a:noFill/>
              </a:ln>
              <a:solidFill>
                <a:prstClr val="black"/>
              </a:solidFill>
              <a:effectLst/>
              <a:uLnTx/>
              <a:uFillTx/>
              <a:latin typeface="+mn-lt"/>
              <a:ea typeface="+mn-ea"/>
              <a:cs typeface="+mn-cs"/>
            </a:rPr>
            <a:t>維持補修事業を行うための財源として、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2,900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万円を取り崩したことによる減。（新規積立金は</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2,400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・足柄グリーン文化基金：緑資源の保全や緑化の推進に係る事業を遂行していくための財源として、</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百万円取り崩したことによる減。</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・公共施設建設、修繕等基金：ふるさと寄附等の歳入がある場合は、毎年度積み立て、翌年度以降の公共施設修繕等の費用に充てていく。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・まちづくり基金：ふるさと寄附等の歳入がある場合は、毎年度積み立て、翌年度以降のまちづくり事業を実施する費用に充てていく。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ふるさと寄附金等を財源として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4,900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万円を積立てた一方、一般会計予算の財源不足を補完するため</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憶</a:t>
          </a:r>
          <a:r>
            <a:rPr kumimoji="1" lang="en-US" altLang="ja-JP" sz="1100" b="0" i="0" u="none" strike="noStrike" kern="0" cap="none" spc="0" normalizeH="0" baseline="0" noProof="0">
              <a:ln>
                <a:noFill/>
              </a:ln>
              <a:solidFill>
                <a:prstClr val="black"/>
              </a:solidFill>
              <a:effectLst/>
              <a:uLnTx/>
              <a:uFillTx/>
              <a:latin typeface="+mn-lt"/>
              <a:ea typeface="+mn-ea"/>
              <a:cs typeface="+mn-cs"/>
            </a:rPr>
            <a:t>9,000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万円を取り崩したため、最終的には</a:t>
          </a:r>
          <a:r>
            <a:rPr kumimoji="1" lang="en-US" altLang="ja-JP" sz="1100" b="0" i="0" u="none" strike="noStrike" kern="0" cap="none" spc="0" normalizeH="0" baseline="0" noProof="0">
              <a:ln>
                <a:noFill/>
              </a:ln>
              <a:solidFill>
                <a:prstClr val="black"/>
              </a:solidFill>
              <a:effectLst/>
              <a:uLnTx/>
              <a:uFillTx/>
              <a:latin typeface="+mn-lt"/>
              <a:ea typeface="+mn-ea"/>
              <a:cs typeface="+mn-cs"/>
            </a:rPr>
            <a:t>4,100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万円の減となった。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中期財政計画で設定している「標準財政規模の</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％以上」を目標値とし、適正な水準で基金残高を維持する。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19220151</v>
      </c>
      <c r="BO4" s="371"/>
      <c r="BP4" s="371"/>
      <c r="BQ4" s="371"/>
      <c r="BR4" s="371"/>
      <c r="BS4" s="371"/>
      <c r="BT4" s="371"/>
      <c r="BU4" s="372"/>
      <c r="BV4" s="370">
        <v>19443852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18336172</v>
      </c>
      <c r="BO5" s="408"/>
      <c r="BP5" s="408"/>
      <c r="BQ5" s="408"/>
      <c r="BR5" s="408"/>
      <c r="BS5" s="408"/>
      <c r="BT5" s="408"/>
      <c r="BU5" s="409"/>
      <c r="BV5" s="407">
        <v>18643028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98.7</v>
      </c>
      <c r="CU5" s="405"/>
      <c r="CV5" s="405"/>
      <c r="CW5" s="405"/>
      <c r="CX5" s="405"/>
      <c r="CY5" s="405"/>
      <c r="CZ5" s="405"/>
      <c r="DA5" s="406"/>
      <c r="DB5" s="404">
        <v>99.8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883979</v>
      </c>
      <c r="BO6" s="408"/>
      <c r="BP6" s="408"/>
      <c r="BQ6" s="408"/>
      <c r="BR6" s="408"/>
      <c r="BS6" s="408"/>
      <c r="BT6" s="408"/>
      <c r="BU6" s="409"/>
      <c r="BV6" s="407">
        <v>800824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99.9</v>
      </c>
      <c r="CU6" s="445"/>
      <c r="CV6" s="445"/>
      <c r="CW6" s="445"/>
      <c r="CX6" s="445"/>
      <c r="CY6" s="445"/>
      <c r="CZ6" s="445"/>
      <c r="DA6" s="446"/>
      <c r="DB6" s="444">
        <v>102.5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84887</v>
      </c>
      <c r="BO7" s="408"/>
      <c r="BP7" s="408"/>
      <c r="BQ7" s="408"/>
      <c r="BR7" s="408"/>
      <c r="BS7" s="408"/>
      <c r="BT7" s="408"/>
      <c r="BU7" s="409"/>
      <c r="BV7" s="407">
        <v>131594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9438111</v>
      </c>
      <c r="CU7" s="408"/>
      <c r="CV7" s="408"/>
      <c r="CW7" s="408"/>
      <c r="CX7" s="408"/>
      <c r="CY7" s="408"/>
      <c r="CZ7" s="408"/>
      <c r="DA7" s="409"/>
      <c r="DB7" s="407">
        <v>9326264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799092</v>
      </c>
      <c r="BO8" s="408"/>
      <c r="BP8" s="408"/>
      <c r="BQ8" s="408"/>
      <c r="BR8" s="408"/>
      <c r="BS8" s="408"/>
      <c r="BT8" s="408"/>
      <c r="BU8" s="409"/>
      <c r="BV8" s="407">
        <v>669230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40841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129959</v>
      </c>
      <c r="BO9" s="408"/>
      <c r="BP9" s="408"/>
      <c r="BQ9" s="408"/>
      <c r="BR9" s="408"/>
      <c r="BS9" s="408"/>
      <c r="BT9" s="408"/>
      <c r="BU9" s="409"/>
      <c r="BV9" s="407">
        <v>-335396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43306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949411</v>
      </c>
      <c r="BO10" s="408"/>
      <c r="BP10" s="408"/>
      <c r="BQ10" s="408"/>
      <c r="BR10" s="408"/>
      <c r="BS10" s="408"/>
      <c r="BT10" s="408"/>
      <c r="BU10" s="409"/>
      <c r="BV10" s="407">
        <v>1097160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40666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990000</v>
      </c>
      <c r="BO12" s="408"/>
      <c r="BP12" s="408"/>
      <c r="BQ12" s="408"/>
      <c r="BR12" s="408"/>
      <c r="BS12" s="408"/>
      <c r="BT12" s="408"/>
      <c r="BU12" s="409"/>
      <c r="BV12" s="407">
        <v>625000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40047</v>
      </c>
      <c r="S13" s="492"/>
      <c r="T13" s="492"/>
      <c r="U13" s="492"/>
      <c r="V13" s="493"/>
      <c r="W13" s="423" t="s">
        <v>131</v>
      </c>
      <c r="X13" s="424"/>
      <c r="Y13" s="424"/>
      <c r="Z13" s="424"/>
      <c r="AA13" s="424"/>
      <c r="AB13" s="414"/>
      <c r="AC13" s="458">
        <v>530</v>
      </c>
      <c r="AD13" s="459"/>
      <c r="AE13" s="459"/>
      <c r="AF13" s="459"/>
      <c r="AG13" s="501"/>
      <c r="AH13" s="458">
        <v>575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89370</v>
      </c>
      <c r="BO13" s="408"/>
      <c r="BP13" s="408"/>
      <c r="BQ13" s="408"/>
      <c r="BR13" s="408"/>
      <c r="BS13" s="408"/>
      <c r="BT13" s="408"/>
      <c r="BU13" s="409"/>
      <c r="BV13" s="407">
        <v>136764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2.9</v>
      </c>
      <c r="CU13" s="405"/>
      <c r="CV13" s="405"/>
      <c r="CW13" s="405"/>
      <c r="CX13" s="405"/>
      <c r="CY13" s="405"/>
      <c r="CZ13" s="405"/>
      <c r="DA13" s="406"/>
      <c r="DB13" s="404">
        <v>2.7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41057</v>
      </c>
      <c r="S14" s="492"/>
      <c r="T14" s="492"/>
      <c r="U14" s="492"/>
      <c r="V14" s="493"/>
      <c r="W14" s="397"/>
      <c r="X14" s="398"/>
      <c r="Y14" s="398"/>
      <c r="Z14" s="398"/>
      <c r="AA14" s="398"/>
      <c r="AB14" s="387"/>
      <c r="AC14" s="494">
        <v>2.8</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40474</v>
      </c>
      <c r="S15" s="492"/>
      <c r="T15" s="492"/>
      <c r="U15" s="492"/>
      <c r="V15" s="493"/>
      <c r="W15" s="423" t="s">
        <v>137</v>
      </c>
      <c r="X15" s="424"/>
      <c r="Y15" s="424"/>
      <c r="Z15" s="424"/>
      <c r="AA15" s="424"/>
      <c r="AB15" s="414"/>
      <c r="AC15" s="458">
        <v>5796</v>
      </c>
      <c r="AD15" s="459"/>
      <c r="AE15" s="459"/>
      <c r="AF15" s="459"/>
      <c r="AG15" s="501"/>
      <c r="AH15" s="458">
        <v>6318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5925759</v>
      </c>
      <c r="BO15" s="371"/>
      <c r="BP15" s="371"/>
      <c r="BQ15" s="371"/>
      <c r="BR15" s="371"/>
      <c r="BS15" s="371"/>
      <c r="BT15" s="371"/>
      <c r="BU15" s="372"/>
      <c r="BV15" s="370">
        <v>5918518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30.6</v>
      </c>
      <c r="AD16" s="495"/>
      <c r="AE16" s="495"/>
      <c r="AF16" s="495"/>
      <c r="AG16" s="496"/>
      <c r="AH16" s="494">
        <v>32.1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7714671</v>
      </c>
      <c r="BO16" s="408"/>
      <c r="BP16" s="408"/>
      <c r="BQ16" s="408"/>
      <c r="BR16" s="408"/>
      <c r="BS16" s="408"/>
      <c r="BT16" s="408"/>
      <c r="BU16" s="409"/>
      <c r="BV16" s="407">
        <v>7461683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12640</v>
      </c>
      <c r="AD17" s="459"/>
      <c r="AE17" s="459"/>
      <c r="AF17" s="459"/>
      <c r="AG17" s="501"/>
      <c r="AH17" s="458">
        <v>12800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7532230</v>
      </c>
      <c r="BO17" s="408"/>
      <c r="BP17" s="408"/>
      <c r="BQ17" s="408"/>
      <c r="BR17" s="408"/>
      <c r="BS17" s="408"/>
      <c r="BT17" s="408"/>
      <c r="BU17" s="409"/>
      <c r="BV17" s="407">
        <v>7525408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77.12</v>
      </c>
      <c r="M18" s="531"/>
      <c r="N18" s="531"/>
      <c r="O18" s="531"/>
      <c r="P18" s="531"/>
      <c r="Q18" s="531"/>
      <c r="R18" s="532"/>
      <c r="S18" s="532"/>
      <c r="T18" s="532"/>
      <c r="U18" s="532"/>
      <c r="V18" s="533"/>
      <c r="W18" s="425"/>
      <c r="X18" s="426"/>
      <c r="Y18" s="426"/>
      <c r="Z18" s="426"/>
      <c r="AA18" s="426"/>
      <c r="AB18" s="417"/>
      <c r="AC18" s="534">
        <v>66.599999999999994</v>
      </c>
      <c r="AD18" s="535"/>
      <c r="AE18" s="535"/>
      <c r="AF18" s="535"/>
      <c r="AG18" s="536"/>
      <c r="AH18" s="534">
        <v>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9499824</v>
      </c>
      <c r="BO18" s="408"/>
      <c r="BP18" s="408"/>
      <c r="BQ18" s="408"/>
      <c r="BR18" s="408"/>
      <c r="BS18" s="408"/>
      <c r="BT18" s="408"/>
      <c r="BU18" s="409"/>
      <c r="BV18" s="407">
        <v>9425646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530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13732196</v>
      </c>
      <c r="BO19" s="408"/>
      <c r="BP19" s="408"/>
      <c r="BQ19" s="408"/>
      <c r="BR19" s="408"/>
      <c r="BS19" s="408"/>
      <c r="BT19" s="408"/>
      <c r="BU19" s="409"/>
      <c r="BV19" s="407">
        <v>14268429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16285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14415608</v>
      </c>
      <c r="BO22" s="371"/>
      <c r="BP22" s="371"/>
      <c r="BQ22" s="371"/>
      <c r="BR22" s="371"/>
      <c r="BS22" s="371"/>
      <c r="BT22" s="371"/>
      <c r="BU22" s="372"/>
      <c r="BV22" s="370">
        <v>15074108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8615461</v>
      </c>
      <c r="BO23" s="408"/>
      <c r="BP23" s="408"/>
      <c r="BQ23" s="408"/>
      <c r="BR23" s="408"/>
      <c r="BS23" s="408"/>
      <c r="BT23" s="408"/>
      <c r="BU23" s="409"/>
      <c r="BV23" s="407">
        <v>9157704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267</v>
      </c>
      <c r="AI24" s="459"/>
      <c r="AJ24" s="459"/>
      <c r="AK24" s="459"/>
      <c r="AL24" s="501"/>
      <c r="AM24" s="458">
        <v>857871</v>
      </c>
      <c r="AN24" s="459"/>
      <c r="AO24" s="459"/>
      <c r="AP24" s="459"/>
      <c r="AQ24" s="459"/>
      <c r="AR24" s="501"/>
      <c r="AS24" s="458">
        <v>3213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7598139</v>
      </c>
      <c r="BO24" s="408"/>
      <c r="BP24" s="408"/>
      <c r="BQ24" s="408"/>
      <c r="BR24" s="408"/>
      <c r="BS24" s="408"/>
      <c r="BT24" s="408"/>
      <c r="BU24" s="409"/>
      <c r="BV24" s="407">
        <v>7780691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593978</v>
      </c>
      <c r="BO25" s="371"/>
      <c r="BP25" s="371"/>
      <c r="BQ25" s="371"/>
      <c r="BR25" s="371"/>
      <c r="BS25" s="371"/>
      <c r="BT25" s="371"/>
      <c r="BU25" s="372"/>
      <c r="BV25" s="370">
        <v>800749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6490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34550</v>
      </c>
      <c r="AN26" s="459"/>
      <c r="AO26" s="459"/>
      <c r="AP26" s="459"/>
      <c r="AQ26" s="459"/>
      <c r="AR26" s="501"/>
      <c r="AS26" s="458">
        <v>3455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4510</v>
      </c>
      <c r="R27" s="459"/>
      <c r="S27" s="459"/>
      <c r="T27" s="459"/>
      <c r="U27" s="459"/>
      <c r="V27" s="501"/>
      <c r="W27" s="553"/>
      <c r="X27" s="554"/>
      <c r="Y27" s="555"/>
      <c r="Z27" s="457" t="s">
        <v>171</v>
      </c>
      <c r="AA27" s="437"/>
      <c r="AB27" s="437"/>
      <c r="AC27" s="437"/>
      <c r="AD27" s="437"/>
      <c r="AE27" s="437"/>
      <c r="AF27" s="437"/>
      <c r="AG27" s="438"/>
      <c r="AH27" s="458">
        <v>19</v>
      </c>
      <c r="AI27" s="459"/>
      <c r="AJ27" s="459"/>
      <c r="AK27" s="459"/>
      <c r="AL27" s="501"/>
      <c r="AM27" s="458">
        <v>58593</v>
      </c>
      <c r="AN27" s="459"/>
      <c r="AO27" s="459"/>
      <c r="AP27" s="459"/>
      <c r="AQ27" s="459"/>
      <c r="AR27" s="501"/>
      <c r="AS27" s="458">
        <v>3084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3610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3274374</v>
      </c>
      <c r="BO28" s="371"/>
      <c r="BP28" s="371"/>
      <c r="BQ28" s="371"/>
      <c r="BR28" s="371"/>
      <c r="BS28" s="371"/>
      <c r="BT28" s="371"/>
      <c r="BU28" s="372"/>
      <c r="BV28" s="370">
        <v>3314963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14</v>
      </c>
      <c r="M29" s="459"/>
      <c r="N29" s="459"/>
      <c r="O29" s="459"/>
      <c r="P29" s="501"/>
      <c r="Q29" s="458">
        <v>3380</v>
      </c>
      <c r="R29" s="459"/>
      <c r="S29" s="459"/>
      <c r="T29" s="459"/>
      <c r="U29" s="459"/>
      <c r="V29" s="501"/>
      <c r="W29" s="556"/>
      <c r="X29" s="557"/>
      <c r="Y29" s="558"/>
      <c r="Z29" s="457" t="s">
        <v>177</v>
      </c>
      <c r="AA29" s="437"/>
      <c r="AB29" s="437"/>
      <c r="AC29" s="437"/>
      <c r="AD29" s="437"/>
      <c r="AE29" s="437"/>
      <c r="AF29" s="437"/>
      <c r="AG29" s="438"/>
      <c r="AH29" s="458">
        <v>286</v>
      </c>
      <c r="AI29" s="459"/>
      <c r="AJ29" s="459"/>
      <c r="AK29" s="459"/>
      <c r="AL29" s="501"/>
      <c r="AM29" s="458">
        <v>916464</v>
      </c>
      <c r="AN29" s="459"/>
      <c r="AO29" s="459"/>
      <c r="AP29" s="459"/>
      <c r="AQ29" s="459"/>
      <c r="AR29" s="501"/>
      <c r="AS29" s="458">
        <v>3204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3477982</v>
      </c>
      <c r="BO30" s="527"/>
      <c r="BP30" s="527"/>
      <c r="BQ30" s="527"/>
      <c r="BR30" s="527"/>
      <c r="BS30" s="527"/>
      <c r="BT30" s="527"/>
      <c r="BU30" s="528"/>
      <c r="BV30" s="526">
        <v>3758392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小田原市他二ヶ市町組合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大雄山駅前開発株式会社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教育基金事業特別会計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訪問看護ステーション事業特別会計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南足柄市外五ケ市町組合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南足柄市外二ケ市町組合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通所介護事業特別会計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南足柄市外二ケ町組合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南足柄市・山北町・開成町一部事務組合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箱根町外二カ市組合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南足柄市外四ケ市町組合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足柄上衛生組合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神奈川県市町村職員退職手当組合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神奈川県後期高齢者医療広域連合（一般会計）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9yy4dWsDilYtqbyAThfiTz4YBbYcRJ07paqGWY/THIgReEhzHg0axxrf3rrFBw2Z2W98bzdu7eyNbSkt/OcmQ==" saltValue="sYaooYxgbqT2LbjQHLzT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6788576</v>
      </c>
      <c r="S5" s="613"/>
      <c r="T5" s="613"/>
      <c r="U5" s="613"/>
      <c r="V5" s="613"/>
      <c r="W5" s="613"/>
      <c r="X5" s="613"/>
      <c r="Y5" s="614"/>
      <c r="Z5" s="615">
        <v>35.299999999999997</v>
      </c>
      <c r="AA5" s="615"/>
      <c r="AB5" s="615"/>
      <c r="AC5" s="615"/>
      <c r="AD5" s="616">
        <v>6413781</v>
      </c>
      <c r="AE5" s="616"/>
      <c r="AF5" s="616"/>
      <c r="AG5" s="616"/>
      <c r="AH5" s="616"/>
      <c r="AI5" s="616"/>
      <c r="AJ5" s="616"/>
      <c r="AK5" s="616"/>
      <c r="AL5" s="617">
        <v>67.400000000000006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6413200</v>
      </c>
      <c r="BH5" s="624"/>
      <c r="BI5" s="624"/>
      <c r="BJ5" s="624"/>
      <c r="BK5" s="624"/>
      <c r="BL5" s="624"/>
      <c r="BM5" s="624"/>
      <c r="BN5" s="625"/>
      <c r="BO5" s="626">
        <v>94.5</v>
      </c>
      <c r="BP5" s="626"/>
      <c r="BQ5" s="626"/>
      <c r="BR5" s="626"/>
      <c r="BS5" s="627">
        <v>89297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106927</v>
      </c>
      <c r="S6" s="624"/>
      <c r="T6" s="624"/>
      <c r="U6" s="624"/>
      <c r="V6" s="624"/>
      <c r="W6" s="624"/>
      <c r="X6" s="624"/>
      <c r="Y6" s="625"/>
      <c r="Z6" s="626">
        <v>0.6</v>
      </c>
      <c r="AA6" s="626"/>
      <c r="AB6" s="626"/>
      <c r="AC6" s="626"/>
      <c r="AD6" s="627">
        <v>106927</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6413200</v>
      </c>
      <c r="BH6" s="624"/>
      <c r="BI6" s="624"/>
      <c r="BJ6" s="624"/>
      <c r="BK6" s="624"/>
      <c r="BL6" s="624"/>
      <c r="BM6" s="624"/>
      <c r="BN6" s="625"/>
      <c r="BO6" s="626">
        <v>94.5</v>
      </c>
      <c r="BP6" s="626"/>
      <c r="BQ6" s="626"/>
      <c r="BR6" s="626"/>
      <c r="BS6" s="627">
        <v>89297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173549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173549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1774</v>
      </c>
      <c r="S7" s="624"/>
      <c r="T7" s="624"/>
      <c r="U7" s="624"/>
      <c r="V7" s="624"/>
      <c r="W7" s="624"/>
      <c r="X7" s="624"/>
      <c r="Y7" s="625"/>
      <c r="Z7" s="626">
        <v>0</v>
      </c>
      <c r="AA7" s="626"/>
      <c r="AB7" s="626"/>
      <c r="AC7" s="626"/>
      <c r="AD7" s="627">
        <v>1774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2698646</v>
      </c>
      <c r="BH7" s="624"/>
      <c r="BI7" s="624"/>
      <c r="BJ7" s="624"/>
      <c r="BK7" s="624"/>
      <c r="BL7" s="624"/>
      <c r="BM7" s="624"/>
      <c r="BN7" s="625"/>
      <c r="BO7" s="626">
        <v>39.799999999999997</v>
      </c>
      <c r="BP7" s="626"/>
      <c r="BQ7" s="626"/>
      <c r="BR7" s="626"/>
      <c r="BS7" s="627">
        <v>89297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4077391</v>
      </c>
      <c r="CS7" s="624"/>
      <c r="CT7" s="624"/>
      <c r="CU7" s="624"/>
      <c r="CV7" s="624"/>
      <c r="CW7" s="624"/>
      <c r="CX7" s="624"/>
      <c r="CY7" s="625"/>
      <c r="CZ7" s="626">
        <v>22.2</v>
      </c>
      <c r="DA7" s="626"/>
      <c r="DB7" s="626"/>
      <c r="DC7" s="626"/>
      <c r="DD7" s="632">
        <v>123378</v>
      </c>
      <c r="DE7" s="624"/>
      <c r="DF7" s="624"/>
      <c r="DG7" s="624"/>
      <c r="DH7" s="624"/>
      <c r="DI7" s="624"/>
      <c r="DJ7" s="624"/>
      <c r="DK7" s="624"/>
      <c r="DL7" s="624"/>
      <c r="DM7" s="624"/>
      <c r="DN7" s="624"/>
      <c r="DO7" s="624"/>
      <c r="DP7" s="625"/>
      <c r="DQ7" s="632">
        <v>3797877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43708</v>
      </c>
      <c r="S8" s="624"/>
      <c r="T8" s="624"/>
      <c r="U8" s="624"/>
      <c r="V8" s="624"/>
      <c r="W8" s="624"/>
      <c r="X8" s="624"/>
      <c r="Y8" s="625"/>
      <c r="Z8" s="626">
        <v>0.2</v>
      </c>
      <c r="AA8" s="626"/>
      <c r="AB8" s="626"/>
      <c r="AC8" s="626"/>
      <c r="AD8" s="627">
        <v>43708</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73028</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6553713</v>
      </c>
      <c r="CS8" s="624"/>
      <c r="CT8" s="624"/>
      <c r="CU8" s="624"/>
      <c r="CV8" s="624"/>
      <c r="CW8" s="624"/>
      <c r="CX8" s="624"/>
      <c r="CY8" s="625"/>
      <c r="CZ8" s="626">
        <v>35.700000000000003</v>
      </c>
      <c r="DA8" s="626"/>
      <c r="DB8" s="626"/>
      <c r="DC8" s="626"/>
      <c r="DD8" s="632">
        <v>79529</v>
      </c>
      <c r="DE8" s="624"/>
      <c r="DF8" s="624"/>
      <c r="DG8" s="624"/>
      <c r="DH8" s="624"/>
      <c r="DI8" s="624"/>
      <c r="DJ8" s="624"/>
      <c r="DK8" s="624"/>
      <c r="DL8" s="624"/>
      <c r="DM8" s="624"/>
      <c r="DN8" s="624"/>
      <c r="DO8" s="624"/>
      <c r="DP8" s="625"/>
      <c r="DQ8" s="632">
        <v>3310969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48272</v>
      </c>
      <c r="S9" s="624"/>
      <c r="T9" s="624"/>
      <c r="U9" s="624"/>
      <c r="V9" s="624"/>
      <c r="W9" s="624"/>
      <c r="X9" s="624"/>
      <c r="Y9" s="625"/>
      <c r="Z9" s="626">
        <v>0.3</v>
      </c>
      <c r="AA9" s="626"/>
      <c r="AB9" s="626"/>
      <c r="AC9" s="626"/>
      <c r="AD9" s="627">
        <v>48272</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2177991</v>
      </c>
      <c r="BH9" s="624"/>
      <c r="BI9" s="624"/>
      <c r="BJ9" s="624"/>
      <c r="BK9" s="624"/>
      <c r="BL9" s="624"/>
      <c r="BM9" s="624"/>
      <c r="BN9" s="625"/>
      <c r="BO9" s="626">
        <v>32.1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1560495</v>
      </c>
      <c r="CS9" s="624"/>
      <c r="CT9" s="624"/>
      <c r="CU9" s="624"/>
      <c r="CV9" s="624"/>
      <c r="CW9" s="624"/>
      <c r="CX9" s="624"/>
      <c r="CY9" s="625"/>
      <c r="CZ9" s="626">
        <v>8.5</v>
      </c>
      <c r="DA9" s="626"/>
      <c r="DB9" s="626"/>
      <c r="DC9" s="626"/>
      <c r="DD9" s="632">
        <v>6552</v>
      </c>
      <c r="DE9" s="624"/>
      <c r="DF9" s="624"/>
      <c r="DG9" s="624"/>
      <c r="DH9" s="624"/>
      <c r="DI9" s="624"/>
      <c r="DJ9" s="624"/>
      <c r="DK9" s="624"/>
      <c r="DL9" s="624"/>
      <c r="DM9" s="624"/>
      <c r="DN9" s="624"/>
      <c r="DO9" s="624"/>
      <c r="DP9" s="625"/>
      <c r="DQ9" s="632">
        <v>1043625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87448</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4686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1686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919171</v>
      </c>
      <c r="S11" s="624"/>
      <c r="T11" s="624"/>
      <c r="U11" s="624"/>
      <c r="V11" s="624"/>
      <c r="W11" s="624"/>
      <c r="X11" s="624"/>
      <c r="Y11" s="625"/>
      <c r="Z11" s="628">
        <v>4.8</v>
      </c>
      <c r="AA11" s="629"/>
      <c r="AB11" s="629"/>
      <c r="AC11" s="635"/>
      <c r="AD11" s="632">
        <v>919171</v>
      </c>
      <c r="AE11" s="624"/>
      <c r="AF11" s="624"/>
      <c r="AG11" s="624"/>
      <c r="AH11" s="624"/>
      <c r="AI11" s="624"/>
      <c r="AJ11" s="624"/>
      <c r="AK11" s="625"/>
      <c r="AL11" s="628">
        <v>9.6999999999999993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360179</v>
      </c>
      <c r="BH11" s="624"/>
      <c r="BI11" s="624"/>
      <c r="BJ11" s="624"/>
      <c r="BK11" s="624"/>
      <c r="BL11" s="624"/>
      <c r="BM11" s="624"/>
      <c r="BN11" s="625"/>
      <c r="BO11" s="626">
        <v>5.3</v>
      </c>
      <c r="BP11" s="626"/>
      <c r="BQ11" s="626"/>
      <c r="BR11" s="626"/>
      <c r="BS11" s="627">
        <v>89297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482531</v>
      </c>
      <c r="CS11" s="624"/>
      <c r="CT11" s="624"/>
      <c r="CU11" s="624"/>
      <c r="CV11" s="624"/>
      <c r="CW11" s="624"/>
      <c r="CX11" s="624"/>
      <c r="CY11" s="625"/>
      <c r="CZ11" s="626">
        <v>2.6</v>
      </c>
      <c r="DA11" s="626"/>
      <c r="DB11" s="626"/>
      <c r="DC11" s="626"/>
      <c r="DD11" s="632">
        <v>104046</v>
      </c>
      <c r="DE11" s="624"/>
      <c r="DF11" s="624"/>
      <c r="DG11" s="624"/>
      <c r="DH11" s="624"/>
      <c r="DI11" s="624"/>
      <c r="DJ11" s="624"/>
      <c r="DK11" s="624"/>
      <c r="DL11" s="624"/>
      <c r="DM11" s="624"/>
      <c r="DN11" s="624"/>
      <c r="DO11" s="624"/>
      <c r="DP11" s="625"/>
      <c r="DQ11" s="632">
        <v>220718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3312990</v>
      </c>
      <c r="BH12" s="624"/>
      <c r="BI12" s="624"/>
      <c r="BJ12" s="624"/>
      <c r="BK12" s="624"/>
      <c r="BL12" s="624"/>
      <c r="BM12" s="624"/>
      <c r="BN12" s="625"/>
      <c r="BO12" s="626">
        <v>48.8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179876</v>
      </c>
      <c r="CS12" s="624"/>
      <c r="CT12" s="624"/>
      <c r="CU12" s="624"/>
      <c r="CV12" s="624"/>
      <c r="CW12" s="624"/>
      <c r="CX12" s="624"/>
      <c r="CY12" s="625"/>
      <c r="CZ12" s="626">
        <v>1</v>
      </c>
      <c r="DA12" s="626"/>
      <c r="DB12" s="626"/>
      <c r="DC12" s="626"/>
      <c r="DD12" s="632">
        <v>11866</v>
      </c>
      <c r="DE12" s="624"/>
      <c r="DF12" s="624"/>
      <c r="DG12" s="624"/>
      <c r="DH12" s="624"/>
      <c r="DI12" s="624"/>
      <c r="DJ12" s="624"/>
      <c r="DK12" s="624"/>
      <c r="DL12" s="624"/>
      <c r="DM12" s="624"/>
      <c r="DN12" s="624"/>
      <c r="DO12" s="624"/>
      <c r="DP12" s="625"/>
      <c r="DQ12" s="632">
        <v>137251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3312950</v>
      </c>
      <c r="BH13" s="624"/>
      <c r="BI13" s="624"/>
      <c r="BJ13" s="624"/>
      <c r="BK13" s="624"/>
      <c r="BL13" s="624"/>
      <c r="BM13" s="624"/>
      <c r="BN13" s="625"/>
      <c r="BO13" s="626">
        <v>48.8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1340254</v>
      </c>
      <c r="CS13" s="624"/>
      <c r="CT13" s="624"/>
      <c r="CU13" s="624"/>
      <c r="CV13" s="624"/>
      <c r="CW13" s="624"/>
      <c r="CX13" s="624"/>
      <c r="CY13" s="625"/>
      <c r="CZ13" s="626">
        <v>7.3</v>
      </c>
      <c r="DA13" s="626"/>
      <c r="DB13" s="626"/>
      <c r="DC13" s="626"/>
      <c r="DD13" s="632">
        <v>348087</v>
      </c>
      <c r="DE13" s="624"/>
      <c r="DF13" s="624"/>
      <c r="DG13" s="624"/>
      <c r="DH13" s="624"/>
      <c r="DI13" s="624"/>
      <c r="DJ13" s="624"/>
      <c r="DK13" s="624"/>
      <c r="DL13" s="624"/>
      <c r="DM13" s="624"/>
      <c r="DN13" s="624"/>
      <c r="DO13" s="624"/>
      <c r="DP13" s="625"/>
      <c r="DQ13" s="632">
        <v>808446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812</v>
      </c>
      <c r="S14" s="624"/>
      <c r="T14" s="624"/>
      <c r="U14" s="624"/>
      <c r="V14" s="624"/>
      <c r="W14" s="624"/>
      <c r="X14" s="624"/>
      <c r="Y14" s="625"/>
      <c r="Z14" s="626">
        <v>0</v>
      </c>
      <c r="AA14" s="626"/>
      <c r="AB14" s="626"/>
      <c r="AC14" s="626"/>
      <c r="AD14" s="627">
        <v>812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121865</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813684</v>
      </c>
      <c r="CS14" s="624"/>
      <c r="CT14" s="624"/>
      <c r="CU14" s="624"/>
      <c r="CV14" s="624"/>
      <c r="CW14" s="624"/>
      <c r="CX14" s="624"/>
      <c r="CY14" s="625"/>
      <c r="CZ14" s="626">
        <v>4.4000000000000004</v>
      </c>
      <c r="DA14" s="626"/>
      <c r="DB14" s="626"/>
      <c r="DC14" s="626"/>
      <c r="DD14" s="632">
        <v>52839</v>
      </c>
      <c r="DE14" s="624"/>
      <c r="DF14" s="624"/>
      <c r="DG14" s="624"/>
      <c r="DH14" s="624"/>
      <c r="DI14" s="624"/>
      <c r="DJ14" s="624"/>
      <c r="DK14" s="624"/>
      <c r="DL14" s="624"/>
      <c r="DM14" s="624"/>
      <c r="DN14" s="624"/>
      <c r="DO14" s="624"/>
      <c r="DP14" s="625"/>
      <c r="DQ14" s="632">
        <v>744585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279699</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1831171</v>
      </c>
      <c r="CS15" s="624"/>
      <c r="CT15" s="624"/>
      <c r="CU15" s="624"/>
      <c r="CV15" s="624"/>
      <c r="CW15" s="624"/>
      <c r="CX15" s="624"/>
      <c r="CY15" s="625"/>
      <c r="CZ15" s="626">
        <v>10</v>
      </c>
      <c r="DA15" s="626"/>
      <c r="DB15" s="626"/>
      <c r="DC15" s="626"/>
      <c r="DD15" s="632">
        <v>251592</v>
      </c>
      <c r="DE15" s="624"/>
      <c r="DF15" s="624"/>
      <c r="DG15" s="624"/>
      <c r="DH15" s="624"/>
      <c r="DI15" s="624"/>
      <c r="DJ15" s="624"/>
      <c r="DK15" s="624"/>
      <c r="DL15" s="624"/>
      <c r="DM15" s="624"/>
      <c r="DN15" s="624"/>
      <c r="DO15" s="624"/>
      <c r="DP15" s="625"/>
      <c r="DQ15" s="632">
        <v>1290689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25182</v>
      </c>
      <c r="S16" s="624"/>
      <c r="T16" s="624"/>
      <c r="U16" s="624"/>
      <c r="V16" s="624"/>
      <c r="W16" s="624"/>
      <c r="X16" s="624"/>
      <c r="Y16" s="625"/>
      <c r="Z16" s="626">
        <v>0.1</v>
      </c>
      <c r="AA16" s="626"/>
      <c r="AB16" s="626"/>
      <c r="AC16" s="626"/>
      <c r="AD16" s="627">
        <v>25182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11544</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11544</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86912</v>
      </c>
      <c r="S17" s="624"/>
      <c r="T17" s="624"/>
      <c r="U17" s="624"/>
      <c r="V17" s="624"/>
      <c r="W17" s="624"/>
      <c r="X17" s="624"/>
      <c r="Y17" s="625"/>
      <c r="Z17" s="626">
        <v>0.5</v>
      </c>
      <c r="AA17" s="626"/>
      <c r="AB17" s="626"/>
      <c r="AC17" s="626"/>
      <c r="AD17" s="627">
        <v>86912</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1307278</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1307278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37393</v>
      </c>
      <c r="S18" s="624"/>
      <c r="T18" s="624"/>
      <c r="U18" s="624"/>
      <c r="V18" s="624"/>
      <c r="W18" s="624"/>
      <c r="X18" s="624"/>
      <c r="Y18" s="625"/>
      <c r="Z18" s="626">
        <v>0.2</v>
      </c>
      <c r="AA18" s="626"/>
      <c r="AB18" s="626"/>
      <c r="AC18" s="626"/>
      <c r="AD18" s="627">
        <v>37393</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37007</v>
      </c>
      <c r="S19" s="624"/>
      <c r="T19" s="624"/>
      <c r="U19" s="624"/>
      <c r="V19" s="624"/>
      <c r="W19" s="624"/>
      <c r="X19" s="624"/>
      <c r="Y19" s="625"/>
      <c r="Z19" s="626">
        <v>0.2</v>
      </c>
      <c r="AA19" s="626"/>
      <c r="AB19" s="626"/>
      <c r="AC19" s="626"/>
      <c r="AD19" s="627">
        <v>37007</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375376</v>
      </c>
      <c r="BH19" s="624"/>
      <c r="BI19" s="624"/>
      <c r="BJ19" s="624"/>
      <c r="BK19" s="624"/>
      <c r="BL19" s="624"/>
      <c r="BM19" s="624"/>
      <c r="BN19" s="625"/>
      <c r="BO19" s="626">
        <v>5.5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386</v>
      </c>
      <c r="S20" s="624"/>
      <c r="T20" s="624"/>
      <c r="U20" s="624"/>
      <c r="V20" s="624"/>
      <c r="W20" s="624"/>
      <c r="X20" s="624"/>
      <c r="Y20" s="625"/>
      <c r="Z20" s="626">
        <v>0</v>
      </c>
      <c r="AA20" s="626"/>
      <c r="AB20" s="626"/>
      <c r="AC20" s="626"/>
      <c r="AD20" s="627">
        <v>386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375376</v>
      </c>
      <c r="BH20" s="624"/>
      <c r="BI20" s="624"/>
      <c r="BJ20" s="624"/>
      <c r="BK20" s="624"/>
      <c r="BL20" s="624"/>
      <c r="BM20" s="624"/>
      <c r="BN20" s="625"/>
      <c r="BO20" s="626">
        <v>5.5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18336172</v>
      </c>
      <c r="CS20" s="624"/>
      <c r="CT20" s="624"/>
      <c r="CU20" s="624"/>
      <c r="CV20" s="624"/>
      <c r="CW20" s="624"/>
      <c r="CX20" s="624"/>
      <c r="CY20" s="625"/>
      <c r="CZ20" s="626">
        <v>100</v>
      </c>
      <c r="DA20" s="626"/>
      <c r="DB20" s="626"/>
      <c r="DC20" s="626"/>
      <c r="DD20" s="632">
        <v>977889</v>
      </c>
      <c r="DE20" s="624"/>
      <c r="DF20" s="624"/>
      <c r="DG20" s="624"/>
      <c r="DH20" s="624"/>
      <c r="DI20" s="624"/>
      <c r="DJ20" s="624"/>
      <c r="DK20" s="624"/>
      <c r="DL20" s="624"/>
      <c r="DM20" s="624"/>
      <c r="DN20" s="624"/>
      <c r="DO20" s="624"/>
      <c r="DP20" s="625"/>
      <c r="DQ20" s="632">
        <v>12848217</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1839007</v>
      </c>
      <c r="S21" s="624"/>
      <c r="T21" s="624"/>
      <c r="U21" s="624"/>
      <c r="V21" s="624"/>
      <c r="W21" s="624"/>
      <c r="X21" s="624"/>
      <c r="Y21" s="625"/>
      <c r="Z21" s="626">
        <v>9.6</v>
      </c>
      <c r="AA21" s="626"/>
      <c r="AB21" s="626"/>
      <c r="AC21" s="626"/>
      <c r="AD21" s="627">
        <v>1788912</v>
      </c>
      <c r="AE21" s="627"/>
      <c r="AF21" s="627"/>
      <c r="AG21" s="627"/>
      <c r="AH21" s="627"/>
      <c r="AI21" s="627"/>
      <c r="AJ21" s="627"/>
      <c r="AK21" s="627"/>
      <c r="AL21" s="628">
        <v>18.8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581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1788912</v>
      </c>
      <c r="S22" s="624"/>
      <c r="T22" s="624"/>
      <c r="U22" s="624"/>
      <c r="V22" s="624"/>
      <c r="W22" s="624"/>
      <c r="X22" s="624"/>
      <c r="Y22" s="625"/>
      <c r="Z22" s="626">
        <v>9.3000000000000007</v>
      </c>
      <c r="AA22" s="626"/>
      <c r="AB22" s="626"/>
      <c r="AC22" s="626"/>
      <c r="AD22" s="627">
        <v>1788912</v>
      </c>
      <c r="AE22" s="627"/>
      <c r="AF22" s="627"/>
      <c r="AG22" s="627"/>
      <c r="AH22" s="627"/>
      <c r="AI22" s="627"/>
      <c r="AJ22" s="627"/>
      <c r="AK22" s="627"/>
      <c r="AL22" s="628">
        <v>18.8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50076</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374795</v>
      </c>
      <c r="BH23" s="624"/>
      <c r="BI23" s="624"/>
      <c r="BJ23" s="624"/>
      <c r="BK23" s="624"/>
      <c r="BL23" s="624"/>
      <c r="BM23" s="624"/>
      <c r="BN23" s="625"/>
      <c r="BO23" s="626">
        <v>5.5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19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8197436</v>
      </c>
      <c r="CS24" s="613"/>
      <c r="CT24" s="613"/>
      <c r="CU24" s="613"/>
      <c r="CV24" s="613"/>
      <c r="CW24" s="613"/>
      <c r="CX24" s="613"/>
      <c r="CY24" s="614"/>
      <c r="CZ24" s="617">
        <v>44.7</v>
      </c>
      <c r="DA24" s="618"/>
      <c r="DB24" s="618"/>
      <c r="DC24" s="634"/>
      <c r="DD24" s="658">
        <v>5322357</v>
      </c>
      <c r="DE24" s="613"/>
      <c r="DF24" s="613"/>
      <c r="DG24" s="613"/>
      <c r="DH24" s="613"/>
      <c r="DI24" s="613"/>
      <c r="DJ24" s="613"/>
      <c r="DK24" s="614"/>
      <c r="DL24" s="658">
        <v>4908266</v>
      </c>
      <c r="DM24" s="613"/>
      <c r="DN24" s="613"/>
      <c r="DO24" s="613"/>
      <c r="DP24" s="613"/>
      <c r="DQ24" s="613"/>
      <c r="DR24" s="613"/>
      <c r="DS24" s="613"/>
      <c r="DT24" s="613"/>
      <c r="DU24" s="613"/>
      <c r="DV24" s="614"/>
      <c r="DW24" s="617">
        <v>51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9897734</v>
      </c>
      <c r="S25" s="624"/>
      <c r="T25" s="624"/>
      <c r="U25" s="624"/>
      <c r="V25" s="624"/>
      <c r="W25" s="624"/>
      <c r="X25" s="624"/>
      <c r="Y25" s="625"/>
      <c r="Z25" s="626">
        <v>51.5</v>
      </c>
      <c r="AA25" s="626"/>
      <c r="AB25" s="626"/>
      <c r="AC25" s="626"/>
      <c r="AD25" s="627">
        <v>9472844</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2872851</v>
      </c>
      <c r="CS25" s="655"/>
      <c r="CT25" s="655"/>
      <c r="CU25" s="655"/>
      <c r="CV25" s="655"/>
      <c r="CW25" s="655"/>
      <c r="CX25" s="655"/>
      <c r="CY25" s="656"/>
      <c r="CZ25" s="628">
        <v>15.7</v>
      </c>
      <c r="DA25" s="653"/>
      <c r="DB25" s="653"/>
      <c r="DC25" s="657"/>
      <c r="DD25" s="632">
        <v>2648977</v>
      </c>
      <c r="DE25" s="655"/>
      <c r="DF25" s="655"/>
      <c r="DG25" s="655"/>
      <c r="DH25" s="655"/>
      <c r="DI25" s="655"/>
      <c r="DJ25" s="655"/>
      <c r="DK25" s="656"/>
      <c r="DL25" s="632">
        <v>2594890</v>
      </c>
      <c r="DM25" s="655"/>
      <c r="DN25" s="655"/>
      <c r="DO25" s="655"/>
      <c r="DP25" s="655"/>
      <c r="DQ25" s="655"/>
      <c r="DR25" s="655"/>
      <c r="DS25" s="655"/>
      <c r="DT25" s="655"/>
      <c r="DU25" s="655"/>
      <c r="DV25" s="656"/>
      <c r="DW25" s="628">
        <v>27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4494</v>
      </c>
      <c r="S26" s="624"/>
      <c r="T26" s="624"/>
      <c r="U26" s="624"/>
      <c r="V26" s="624"/>
      <c r="W26" s="624"/>
      <c r="X26" s="624"/>
      <c r="Y26" s="625"/>
      <c r="Z26" s="626">
        <v>0</v>
      </c>
      <c r="AA26" s="626"/>
      <c r="AB26" s="626"/>
      <c r="AC26" s="626"/>
      <c r="AD26" s="627">
        <v>4494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1784521</v>
      </c>
      <c r="CS26" s="624"/>
      <c r="CT26" s="624"/>
      <c r="CU26" s="624"/>
      <c r="CV26" s="624"/>
      <c r="CW26" s="624"/>
      <c r="CX26" s="624"/>
      <c r="CY26" s="625"/>
      <c r="CZ26" s="628">
        <v>9.6999999999999993</v>
      </c>
      <c r="DA26" s="653"/>
      <c r="DB26" s="653"/>
      <c r="DC26" s="657"/>
      <c r="DD26" s="632">
        <v>1623369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118589</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6788576</v>
      </c>
      <c r="BH27" s="624"/>
      <c r="BI27" s="624"/>
      <c r="BJ27" s="624"/>
      <c r="BK27" s="624"/>
      <c r="BL27" s="624"/>
      <c r="BM27" s="624"/>
      <c r="BN27" s="625"/>
      <c r="BO27" s="626">
        <v>100</v>
      </c>
      <c r="BP27" s="626"/>
      <c r="BQ27" s="626"/>
      <c r="BR27" s="626"/>
      <c r="BS27" s="627">
        <v>89297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4017307</v>
      </c>
      <c r="CS27" s="655"/>
      <c r="CT27" s="655"/>
      <c r="CU27" s="655"/>
      <c r="CV27" s="655"/>
      <c r="CW27" s="655"/>
      <c r="CX27" s="655"/>
      <c r="CY27" s="656"/>
      <c r="CZ27" s="628">
        <v>21.9</v>
      </c>
      <c r="DA27" s="653"/>
      <c r="DB27" s="653"/>
      <c r="DC27" s="657"/>
      <c r="DD27" s="632">
        <v>1366102</v>
      </c>
      <c r="DE27" s="655"/>
      <c r="DF27" s="655"/>
      <c r="DG27" s="655"/>
      <c r="DH27" s="655"/>
      <c r="DI27" s="655"/>
      <c r="DJ27" s="655"/>
      <c r="DK27" s="656"/>
      <c r="DL27" s="632">
        <v>1006098</v>
      </c>
      <c r="DM27" s="655"/>
      <c r="DN27" s="655"/>
      <c r="DO27" s="655"/>
      <c r="DP27" s="655"/>
      <c r="DQ27" s="655"/>
      <c r="DR27" s="655"/>
      <c r="DS27" s="655"/>
      <c r="DT27" s="655"/>
      <c r="DU27" s="655"/>
      <c r="DV27" s="656"/>
      <c r="DW27" s="628">
        <v>10.5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152907</v>
      </c>
      <c r="S28" s="624"/>
      <c r="T28" s="624"/>
      <c r="U28" s="624"/>
      <c r="V28" s="624"/>
      <c r="W28" s="624"/>
      <c r="X28" s="624"/>
      <c r="Y28" s="625"/>
      <c r="Z28" s="626">
        <v>0.8</v>
      </c>
      <c r="AA28" s="626"/>
      <c r="AB28" s="626"/>
      <c r="AC28" s="626"/>
      <c r="AD28" s="627">
        <v>19769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1307278</v>
      </c>
      <c r="CS28" s="624"/>
      <c r="CT28" s="624"/>
      <c r="CU28" s="624"/>
      <c r="CV28" s="624"/>
      <c r="CW28" s="624"/>
      <c r="CX28" s="624"/>
      <c r="CY28" s="625"/>
      <c r="CZ28" s="628">
        <v>7.1</v>
      </c>
      <c r="DA28" s="653"/>
      <c r="DB28" s="653"/>
      <c r="DC28" s="657"/>
      <c r="DD28" s="632">
        <v>1307278</v>
      </c>
      <c r="DE28" s="624"/>
      <c r="DF28" s="624"/>
      <c r="DG28" s="624"/>
      <c r="DH28" s="624"/>
      <c r="DI28" s="624"/>
      <c r="DJ28" s="624"/>
      <c r="DK28" s="625"/>
      <c r="DL28" s="632">
        <v>1307278</v>
      </c>
      <c r="DM28" s="624"/>
      <c r="DN28" s="624"/>
      <c r="DO28" s="624"/>
      <c r="DP28" s="624"/>
      <c r="DQ28" s="624"/>
      <c r="DR28" s="624"/>
      <c r="DS28" s="624"/>
      <c r="DT28" s="624"/>
      <c r="DU28" s="624"/>
      <c r="DV28" s="625"/>
      <c r="DW28" s="628">
        <v>13.6</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73408</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1307278</v>
      </c>
      <c r="CS29" s="655"/>
      <c r="CT29" s="655"/>
      <c r="CU29" s="655"/>
      <c r="CV29" s="655"/>
      <c r="CW29" s="655"/>
      <c r="CX29" s="655"/>
      <c r="CY29" s="656"/>
      <c r="CZ29" s="628">
        <v>7.1</v>
      </c>
      <c r="DA29" s="653"/>
      <c r="DB29" s="653"/>
      <c r="DC29" s="657"/>
      <c r="DD29" s="632">
        <v>1307278</v>
      </c>
      <c r="DE29" s="655"/>
      <c r="DF29" s="655"/>
      <c r="DG29" s="655"/>
      <c r="DH29" s="655"/>
      <c r="DI29" s="655"/>
      <c r="DJ29" s="655"/>
      <c r="DK29" s="656"/>
      <c r="DL29" s="632">
        <v>1307278</v>
      </c>
      <c r="DM29" s="655"/>
      <c r="DN29" s="655"/>
      <c r="DO29" s="655"/>
      <c r="DP29" s="655"/>
      <c r="DQ29" s="655"/>
      <c r="DR29" s="655"/>
      <c r="DS29" s="655"/>
      <c r="DT29" s="655"/>
      <c r="DU29" s="655"/>
      <c r="DV29" s="656"/>
      <c r="DW29" s="628">
        <v>13.6</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2960016</v>
      </c>
      <c r="S30" s="624"/>
      <c r="T30" s="624"/>
      <c r="U30" s="624"/>
      <c r="V30" s="624"/>
      <c r="W30" s="624"/>
      <c r="X30" s="624"/>
      <c r="Y30" s="625"/>
      <c r="Z30" s="626">
        <v>15.4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1247500</v>
      </c>
      <c r="CS30" s="624"/>
      <c r="CT30" s="624"/>
      <c r="CU30" s="624"/>
      <c r="CV30" s="624"/>
      <c r="CW30" s="624"/>
      <c r="CX30" s="624"/>
      <c r="CY30" s="625"/>
      <c r="CZ30" s="628">
        <v>6.8</v>
      </c>
      <c r="DA30" s="653"/>
      <c r="DB30" s="653"/>
      <c r="DC30" s="657"/>
      <c r="DD30" s="632">
        <v>1247500</v>
      </c>
      <c r="DE30" s="624"/>
      <c r="DF30" s="624"/>
      <c r="DG30" s="624"/>
      <c r="DH30" s="624"/>
      <c r="DI30" s="624"/>
      <c r="DJ30" s="624"/>
      <c r="DK30" s="625"/>
      <c r="DL30" s="632">
        <v>1247500</v>
      </c>
      <c r="DM30" s="624"/>
      <c r="DN30" s="624"/>
      <c r="DO30" s="624"/>
      <c r="DP30" s="624"/>
      <c r="DQ30" s="624"/>
      <c r="DR30" s="624"/>
      <c r="DS30" s="624"/>
      <c r="DT30" s="624"/>
      <c r="DU30" s="624"/>
      <c r="DV30" s="625"/>
      <c r="DW30" s="628">
        <v>13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96.4</v>
      </c>
      <c r="BN31" s="667"/>
      <c r="BO31" s="667"/>
      <c r="BP31" s="667"/>
      <c r="BQ31" s="668"/>
      <c r="BR31" s="679">
        <v>99</v>
      </c>
      <c r="BS31" s="667"/>
      <c r="BT31" s="667"/>
      <c r="BU31" s="667"/>
      <c r="BV31" s="667"/>
      <c r="BW31" s="667"/>
      <c r="BX31" s="618">
        <v>96.1</v>
      </c>
      <c r="BY31" s="667"/>
      <c r="BZ31" s="667"/>
      <c r="CA31" s="667"/>
      <c r="CB31" s="668"/>
      <c r="CD31" s="661"/>
      <c r="CE31" s="662"/>
      <c r="CF31" s="620" t="s">
        <v>300</v>
      </c>
      <c r="CG31" s="621"/>
      <c r="CH31" s="621"/>
      <c r="CI31" s="621"/>
      <c r="CJ31" s="621"/>
      <c r="CK31" s="621"/>
      <c r="CL31" s="621"/>
      <c r="CM31" s="621"/>
      <c r="CN31" s="621"/>
      <c r="CO31" s="621"/>
      <c r="CP31" s="621"/>
      <c r="CQ31" s="622"/>
      <c r="CR31" s="623">
        <v>59778</v>
      </c>
      <c r="CS31" s="655"/>
      <c r="CT31" s="655"/>
      <c r="CU31" s="655"/>
      <c r="CV31" s="655"/>
      <c r="CW31" s="655"/>
      <c r="CX31" s="655"/>
      <c r="CY31" s="656"/>
      <c r="CZ31" s="628">
        <v>0.3</v>
      </c>
      <c r="DA31" s="653"/>
      <c r="DB31" s="653"/>
      <c r="DC31" s="657"/>
      <c r="DD31" s="632">
        <v>59778</v>
      </c>
      <c r="DE31" s="655"/>
      <c r="DF31" s="655"/>
      <c r="DG31" s="655"/>
      <c r="DH31" s="655"/>
      <c r="DI31" s="655"/>
      <c r="DJ31" s="655"/>
      <c r="DK31" s="656"/>
      <c r="DL31" s="632">
        <v>59778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1094540</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95.7</v>
      </c>
      <c r="BN32" s="655"/>
      <c r="BO32" s="655"/>
      <c r="BP32" s="655"/>
      <c r="BQ32" s="678"/>
      <c r="BR32" s="680">
        <v>98.7</v>
      </c>
      <c r="BS32" s="655"/>
      <c r="BT32" s="655"/>
      <c r="BU32" s="655"/>
      <c r="BV32" s="655"/>
      <c r="BW32" s="655"/>
      <c r="BX32" s="629">
        <v>95.6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55016</v>
      </c>
      <c r="S33" s="624"/>
      <c r="T33" s="624"/>
      <c r="U33" s="624"/>
      <c r="V33" s="624"/>
      <c r="W33" s="624"/>
      <c r="X33" s="624"/>
      <c r="Y33" s="625"/>
      <c r="Z33" s="626">
        <v>0.3</v>
      </c>
      <c r="AA33" s="626"/>
      <c r="AB33" s="626"/>
      <c r="AC33" s="626"/>
      <c r="AD33" s="627">
        <v>10990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96.8</v>
      </c>
      <c r="BN33" s="682"/>
      <c r="BO33" s="682"/>
      <c r="BP33" s="682"/>
      <c r="BQ33" s="684"/>
      <c r="BR33" s="681">
        <v>99.2</v>
      </c>
      <c r="BS33" s="682"/>
      <c r="BT33" s="682"/>
      <c r="BU33" s="682"/>
      <c r="BV33" s="682"/>
      <c r="BW33" s="682"/>
      <c r="BX33" s="683">
        <v>96.3</v>
      </c>
      <c r="BY33" s="682"/>
      <c r="BZ33" s="682"/>
      <c r="CA33" s="682"/>
      <c r="CB33" s="684"/>
      <c r="CD33" s="620" t="s">
        <v>307</v>
      </c>
      <c r="CE33" s="621"/>
      <c r="CF33" s="621"/>
      <c r="CG33" s="621"/>
      <c r="CH33" s="621"/>
      <c r="CI33" s="621"/>
      <c r="CJ33" s="621"/>
      <c r="CK33" s="621"/>
      <c r="CL33" s="621"/>
      <c r="CM33" s="621"/>
      <c r="CN33" s="621"/>
      <c r="CO33" s="621"/>
      <c r="CP33" s="621"/>
      <c r="CQ33" s="622"/>
      <c r="CR33" s="623">
        <v>9149303</v>
      </c>
      <c r="CS33" s="655"/>
      <c r="CT33" s="655"/>
      <c r="CU33" s="655"/>
      <c r="CV33" s="655"/>
      <c r="CW33" s="655"/>
      <c r="CX33" s="655"/>
      <c r="CY33" s="656"/>
      <c r="CZ33" s="628">
        <v>49.9</v>
      </c>
      <c r="DA33" s="653"/>
      <c r="DB33" s="653"/>
      <c r="DC33" s="657"/>
      <c r="DD33" s="632">
        <v>7295672</v>
      </c>
      <c r="DE33" s="655"/>
      <c r="DF33" s="655"/>
      <c r="DG33" s="655"/>
      <c r="DH33" s="655"/>
      <c r="DI33" s="655"/>
      <c r="DJ33" s="655"/>
      <c r="DK33" s="656"/>
      <c r="DL33" s="632">
        <v>4591558</v>
      </c>
      <c r="DM33" s="655"/>
      <c r="DN33" s="655"/>
      <c r="DO33" s="655"/>
      <c r="DP33" s="655"/>
      <c r="DQ33" s="655"/>
      <c r="DR33" s="655"/>
      <c r="DS33" s="655"/>
      <c r="DT33" s="655"/>
      <c r="DU33" s="655"/>
      <c r="DV33" s="656"/>
      <c r="DW33" s="628">
        <v>47.7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1362483</v>
      </c>
      <c r="S34" s="624"/>
      <c r="T34" s="624"/>
      <c r="U34" s="624"/>
      <c r="V34" s="624"/>
      <c r="W34" s="624"/>
      <c r="X34" s="624"/>
      <c r="Y34" s="625"/>
      <c r="Z34" s="626">
        <v>7.1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3807314</v>
      </c>
      <c r="CS34" s="624"/>
      <c r="CT34" s="624"/>
      <c r="CU34" s="624"/>
      <c r="CV34" s="624"/>
      <c r="CW34" s="624"/>
      <c r="CX34" s="624"/>
      <c r="CY34" s="625"/>
      <c r="CZ34" s="628">
        <v>20.8</v>
      </c>
      <c r="DA34" s="653"/>
      <c r="DB34" s="653"/>
      <c r="DC34" s="657"/>
      <c r="DD34" s="632">
        <v>2723452</v>
      </c>
      <c r="DE34" s="624"/>
      <c r="DF34" s="624"/>
      <c r="DG34" s="624"/>
      <c r="DH34" s="624"/>
      <c r="DI34" s="624"/>
      <c r="DJ34" s="624"/>
      <c r="DK34" s="625"/>
      <c r="DL34" s="632">
        <v>2156691</v>
      </c>
      <c r="DM34" s="624"/>
      <c r="DN34" s="624"/>
      <c r="DO34" s="624"/>
      <c r="DP34" s="624"/>
      <c r="DQ34" s="624"/>
      <c r="DR34" s="624"/>
      <c r="DS34" s="624"/>
      <c r="DT34" s="624"/>
      <c r="DU34" s="624"/>
      <c r="DV34" s="625"/>
      <c r="DW34" s="628">
        <v>22.4</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1727201</v>
      </c>
      <c r="S35" s="624"/>
      <c r="T35" s="624"/>
      <c r="U35" s="624"/>
      <c r="V35" s="624"/>
      <c r="W35" s="624"/>
      <c r="X35" s="624"/>
      <c r="Y35" s="625"/>
      <c r="Z35" s="626">
        <v>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424428</v>
      </c>
      <c r="CS35" s="655"/>
      <c r="CT35" s="655"/>
      <c r="CU35" s="655"/>
      <c r="CV35" s="655"/>
      <c r="CW35" s="655"/>
      <c r="CX35" s="655"/>
      <c r="CY35" s="656"/>
      <c r="CZ35" s="628">
        <v>2.2999999999999998</v>
      </c>
      <c r="DA35" s="653"/>
      <c r="DB35" s="653"/>
      <c r="DC35" s="657"/>
      <c r="DD35" s="632">
        <v>101338</v>
      </c>
      <c r="DE35" s="655"/>
      <c r="DF35" s="655"/>
      <c r="DG35" s="655"/>
      <c r="DH35" s="655"/>
      <c r="DI35" s="655"/>
      <c r="DJ35" s="655"/>
      <c r="DK35" s="656"/>
      <c r="DL35" s="632">
        <v>101244</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800727</v>
      </c>
      <c r="S36" s="624"/>
      <c r="T36" s="624"/>
      <c r="U36" s="624"/>
      <c r="V36" s="624"/>
      <c r="W36" s="624"/>
      <c r="X36" s="624"/>
      <c r="Y36" s="625"/>
      <c r="Z36" s="626">
        <v>4.2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1821214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35352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2037394</v>
      </c>
      <c r="CS36" s="624"/>
      <c r="CT36" s="624"/>
      <c r="CU36" s="624"/>
      <c r="CV36" s="624"/>
      <c r="CW36" s="624"/>
      <c r="CX36" s="624"/>
      <c r="CY36" s="625"/>
      <c r="CZ36" s="628">
        <v>11.1</v>
      </c>
      <c r="DA36" s="653"/>
      <c r="DB36" s="653"/>
      <c r="DC36" s="657"/>
      <c r="DD36" s="632">
        <v>1879816</v>
      </c>
      <c r="DE36" s="624"/>
      <c r="DF36" s="624"/>
      <c r="DG36" s="624"/>
      <c r="DH36" s="624"/>
      <c r="DI36" s="624"/>
      <c r="DJ36" s="624"/>
      <c r="DK36" s="625"/>
      <c r="DL36" s="632">
        <v>1170303</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384036</v>
      </c>
      <c r="S37" s="624"/>
      <c r="T37" s="624"/>
      <c r="U37" s="624"/>
      <c r="V37" s="624"/>
      <c r="W37" s="624"/>
      <c r="X37" s="624"/>
      <c r="Y37" s="625"/>
      <c r="Z37" s="626">
        <v>2</v>
      </c>
      <c r="AA37" s="626"/>
      <c r="AB37" s="626"/>
      <c r="AC37" s="626"/>
      <c r="AD37" s="627">
        <v>1494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325000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21994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49398</v>
      </c>
      <c r="CS37" s="655"/>
      <c r="CT37" s="655"/>
      <c r="CU37" s="655"/>
      <c r="CV37" s="655"/>
      <c r="CW37" s="655"/>
      <c r="CX37" s="655"/>
      <c r="CY37" s="656"/>
      <c r="CZ37" s="628">
        <v>0.3</v>
      </c>
      <c r="DA37" s="653"/>
      <c r="DB37" s="653"/>
      <c r="DC37" s="657"/>
      <c r="DD37" s="632">
        <v>49398</v>
      </c>
      <c r="DE37" s="655"/>
      <c r="DF37" s="655"/>
      <c r="DG37" s="655"/>
      <c r="DH37" s="655"/>
      <c r="DI37" s="655"/>
      <c r="DJ37" s="655"/>
      <c r="DK37" s="656"/>
      <c r="DL37" s="632">
        <v>49398</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589000</v>
      </c>
      <c r="S38" s="624"/>
      <c r="T38" s="624"/>
      <c r="U38" s="624"/>
      <c r="V38" s="624"/>
      <c r="W38" s="624"/>
      <c r="X38" s="624"/>
      <c r="Y38" s="625"/>
      <c r="Z38" s="626">
        <v>3.1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58467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5122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1437747</v>
      </c>
      <c r="CS38" s="624"/>
      <c r="CT38" s="624"/>
      <c r="CU38" s="624"/>
      <c r="CV38" s="624"/>
      <c r="CW38" s="624"/>
      <c r="CX38" s="624"/>
      <c r="CY38" s="625"/>
      <c r="CZ38" s="628">
        <v>7.8</v>
      </c>
      <c r="DA38" s="653"/>
      <c r="DB38" s="653"/>
      <c r="DC38" s="657"/>
      <c r="DD38" s="632">
        <v>1186998</v>
      </c>
      <c r="DE38" s="624"/>
      <c r="DF38" s="624"/>
      <c r="DG38" s="624"/>
      <c r="DH38" s="624"/>
      <c r="DI38" s="624"/>
      <c r="DJ38" s="624"/>
      <c r="DK38" s="625"/>
      <c r="DL38" s="632">
        <v>1163320</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7567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1406202</v>
      </c>
      <c r="CS39" s="655"/>
      <c r="CT39" s="655"/>
      <c r="CU39" s="655"/>
      <c r="CV39" s="655"/>
      <c r="CW39" s="655"/>
      <c r="CX39" s="655"/>
      <c r="CY39" s="656"/>
      <c r="CZ39" s="628">
        <v>7.7</v>
      </c>
      <c r="DA39" s="653"/>
      <c r="DB39" s="653"/>
      <c r="DC39" s="657"/>
      <c r="DD39" s="632">
        <v>1403050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116000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36218</v>
      </c>
      <c r="CS40" s="624"/>
      <c r="CT40" s="624"/>
      <c r="CU40" s="624"/>
      <c r="CV40" s="624"/>
      <c r="CW40" s="624"/>
      <c r="CX40" s="624"/>
      <c r="CY40" s="625"/>
      <c r="CZ40" s="628">
        <v>0.2</v>
      </c>
      <c r="DA40" s="653"/>
      <c r="DB40" s="653"/>
      <c r="DC40" s="657"/>
      <c r="DD40" s="632">
        <v>1018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19220151</v>
      </c>
      <c r="S41" s="696"/>
      <c r="T41" s="696"/>
      <c r="U41" s="696"/>
      <c r="V41" s="696"/>
      <c r="W41" s="696"/>
      <c r="X41" s="696"/>
      <c r="Y41" s="700"/>
      <c r="Z41" s="701">
        <v>100</v>
      </c>
      <c r="AA41" s="701"/>
      <c r="AB41" s="701"/>
      <c r="AC41" s="701"/>
      <c r="AD41" s="702">
        <v>9509591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276663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1161084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989433</v>
      </c>
      <c r="CS42" s="655"/>
      <c r="CT42" s="655"/>
      <c r="CU42" s="655"/>
      <c r="CV42" s="655"/>
      <c r="CW42" s="655"/>
      <c r="CX42" s="655"/>
      <c r="CY42" s="656"/>
      <c r="CZ42" s="628">
        <v>5.4</v>
      </c>
      <c r="DA42" s="653"/>
      <c r="DB42" s="653"/>
      <c r="DC42" s="657"/>
      <c r="DD42" s="632">
        <v>230188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23980</v>
      </c>
      <c r="CS43" s="655"/>
      <c r="CT43" s="655"/>
      <c r="CU43" s="655"/>
      <c r="CV43" s="655"/>
      <c r="CW43" s="655"/>
      <c r="CX43" s="655"/>
      <c r="CY43" s="656"/>
      <c r="CZ43" s="628">
        <v>0.1</v>
      </c>
      <c r="DA43" s="653"/>
      <c r="DB43" s="653"/>
      <c r="DC43" s="657"/>
      <c r="DD43" s="632">
        <v>23980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977889</v>
      </c>
      <c r="CS44" s="624"/>
      <c r="CT44" s="624"/>
      <c r="CU44" s="624"/>
      <c r="CV44" s="624"/>
      <c r="CW44" s="624"/>
      <c r="CX44" s="624"/>
      <c r="CY44" s="625"/>
      <c r="CZ44" s="628">
        <v>5.3</v>
      </c>
      <c r="DA44" s="629"/>
      <c r="DB44" s="629"/>
      <c r="DC44" s="635"/>
      <c r="DD44" s="632">
        <v>218644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296799</v>
      </c>
      <c r="CS45" s="655"/>
      <c r="CT45" s="655"/>
      <c r="CU45" s="655"/>
      <c r="CV45" s="655"/>
      <c r="CW45" s="655"/>
      <c r="CX45" s="655"/>
      <c r="CY45" s="656"/>
      <c r="CZ45" s="628">
        <v>1.6</v>
      </c>
      <c r="DA45" s="653"/>
      <c r="DB45" s="653"/>
      <c r="DC45" s="657"/>
      <c r="DD45" s="632">
        <v>57181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675955</v>
      </c>
      <c r="CS46" s="624"/>
      <c r="CT46" s="624"/>
      <c r="CU46" s="624"/>
      <c r="CV46" s="624"/>
      <c r="CW46" s="624"/>
      <c r="CX46" s="624"/>
      <c r="CY46" s="625"/>
      <c r="CZ46" s="628">
        <v>3.7</v>
      </c>
      <c r="DA46" s="629"/>
      <c r="DB46" s="629"/>
      <c r="DC46" s="635"/>
      <c r="DD46" s="632">
        <v>156328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11544</v>
      </c>
      <c r="CS47" s="655"/>
      <c r="CT47" s="655"/>
      <c r="CU47" s="655"/>
      <c r="CV47" s="655"/>
      <c r="CW47" s="655"/>
      <c r="CX47" s="655"/>
      <c r="CY47" s="656"/>
      <c r="CZ47" s="628">
        <v>0.1</v>
      </c>
      <c r="DA47" s="653"/>
      <c r="DB47" s="653"/>
      <c r="DC47" s="657"/>
      <c r="DD47" s="632">
        <v>11544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18336172</v>
      </c>
      <c r="CS49" s="682"/>
      <c r="CT49" s="682"/>
      <c r="CU49" s="682"/>
      <c r="CV49" s="682"/>
      <c r="CW49" s="682"/>
      <c r="CX49" s="682"/>
      <c r="CY49" s="711"/>
      <c r="CZ49" s="703">
        <v>100</v>
      </c>
      <c r="DA49" s="712"/>
      <c r="DB49" s="712"/>
      <c r="DC49" s="713"/>
      <c r="DD49" s="714">
        <v>12848217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Bsn8ADDDMj0w2cohV07jnxVVazK713ur/GGfpYvJ3yKwXXiPkUH4s01AFrKFReDSwFpRaVPRSETEvhjkLIyyA==" saltValue="pCQBsY6qcmBoZAc1WK0z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77" t="s">
        <v>371</v>
      </c>
      <c r="DH5" s="778"/>
      <c r="DI5" s="778"/>
      <c r="DJ5" s="778"/>
      <c r="DK5" s="779"/>
      <c r="DL5" s="777" t="s">
        <v>372</v>
      </c>
      <c r="DM5" s="778"/>
      <c r="DN5" s="778"/>
      <c r="DO5" s="778"/>
      <c r="DP5" s="779"/>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80"/>
      <c r="DH6" s="781"/>
      <c r="DI6" s="781"/>
      <c r="DJ6" s="781"/>
      <c r="DK6" s="782"/>
      <c r="DL6" s="780"/>
      <c r="DM6" s="781"/>
      <c r="DN6" s="781"/>
      <c r="DO6" s="781"/>
      <c r="DP6" s="782"/>
      <c r="DQ6" s="736"/>
      <c r="DR6" s="737"/>
      <c r="DS6" s="737"/>
      <c r="DT6" s="737"/>
      <c r="DU6" s="738"/>
      <c r="DV6" s="736"/>
      <c r="DW6" s="737"/>
      <c r="DX6" s="737"/>
      <c r="DY6" s="737"/>
      <c r="DZ6" s="742"/>
      <c r="EA6" s="234"/>
    </row>
    <row r="7" spans="1:131" s="235" customFormat="1" ht="26.25" customHeight="1" thickTop="1" x14ac:dyDescent="0.2">
      <c r="A7" s="236">
        <v>1</v>
      </c>
      <c r="B7" s="763" t="s">
        <v>374</v>
      </c>
      <c r="C7" s="764"/>
      <c r="D7" s="764"/>
      <c r="E7" s="764"/>
      <c r="F7" s="764"/>
      <c r="G7" s="764"/>
      <c r="H7" s="764"/>
      <c r="I7" s="764"/>
      <c r="J7" s="764"/>
      <c r="K7" s="764"/>
      <c r="L7" s="764"/>
      <c r="M7" s="764"/>
      <c r="N7" s="764"/>
      <c r="O7" s="764"/>
      <c r="P7" s="765"/>
      <c r="Q7" s="766">
        <v>23290</v>
      </c>
      <c r="R7" s="767"/>
      <c r="S7" s="767"/>
      <c r="T7" s="767"/>
      <c r="U7" s="767"/>
      <c r="V7" s="767">
        <v>22420</v>
      </c>
      <c r="W7" s="767"/>
      <c r="X7" s="767"/>
      <c r="Y7" s="767"/>
      <c r="Z7" s="767"/>
      <c r="AA7" s="767">
        <v>871</v>
      </c>
      <c r="AB7" s="767"/>
      <c r="AC7" s="767"/>
      <c r="AD7" s="767"/>
      <c r="AE7" s="768"/>
      <c r="AF7" s="769">
        <v>786</v>
      </c>
      <c r="AG7" s="770"/>
      <c r="AH7" s="770"/>
      <c r="AI7" s="770"/>
      <c r="AJ7" s="771"/>
      <c r="AK7" s="772">
        <v>1727</v>
      </c>
      <c r="AL7" s="773"/>
      <c r="AM7" s="773"/>
      <c r="AN7" s="773"/>
      <c r="AO7" s="773"/>
      <c r="AP7" s="773">
        <v>14416</v>
      </c>
      <c r="AQ7" s="773"/>
      <c r="AR7" s="773"/>
      <c r="AS7" s="773"/>
      <c r="AT7" s="773"/>
      <c r="AU7" s="774"/>
      <c r="AV7" s="774"/>
      <c r="AW7" s="774"/>
      <c r="AX7" s="774"/>
      <c r="AY7" s="775"/>
      <c r="AZ7" s="232"/>
      <c r="BA7" s="232"/>
      <c r="BB7" s="232"/>
      <c r="BC7" s="232"/>
      <c r="BD7" s="232"/>
      <c r="BE7" s="233"/>
      <c r="BF7" s="233"/>
      <c r="BG7" s="233"/>
      <c r="BH7" s="233"/>
      <c r="BI7" s="233"/>
      <c r="BJ7" s="233"/>
      <c r="BK7" s="233"/>
      <c r="BL7" s="233"/>
      <c r="BM7" s="233"/>
      <c r="BN7" s="233"/>
      <c r="BO7" s="233"/>
      <c r="BP7" s="233"/>
      <c r="BQ7" s="236">
        <v>1</v>
      </c>
      <c r="BR7" s="237" t="s">
        <v>547</v>
      </c>
      <c r="BS7" s="749" t="s">
        <v>548</v>
      </c>
      <c r="BT7" s="750"/>
      <c r="BU7" s="750"/>
      <c r="BV7" s="750"/>
      <c r="BW7" s="750"/>
      <c r="BX7" s="750"/>
      <c r="BY7" s="750"/>
      <c r="BZ7" s="750"/>
      <c r="CA7" s="750"/>
      <c r="CB7" s="750"/>
      <c r="CC7" s="750"/>
      <c r="CD7" s="750"/>
      <c r="CE7" s="750"/>
      <c r="CF7" s="750"/>
      <c r="CG7" s="776"/>
      <c r="CH7" s="746">
        <v>28</v>
      </c>
      <c r="CI7" s="747"/>
      <c r="CJ7" s="747"/>
      <c r="CK7" s="747"/>
      <c r="CL7" s="748"/>
      <c r="CM7" s="746">
        <v>563</v>
      </c>
      <c r="CN7" s="747"/>
      <c r="CO7" s="747"/>
      <c r="CP7" s="747"/>
      <c r="CQ7" s="748"/>
      <c r="CR7" s="746">
        <v>206</v>
      </c>
      <c r="CS7" s="747"/>
      <c r="CT7" s="747"/>
      <c r="CU7" s="747"/>
      <c r="CV7" s="748"/>
      <c r="CW7" s="746" t="s">
        <v>489</v>
      </c>
      <c r="CX7" s="747"/>
      <c r="CY7" s="747"/>
      <c r="CZ7" s="747"/>
      <c r="DA7" s="748"/>
      <c r="DB7" s="746" t="s">
        <v>489</v>
      </c>
      <c r="DC7" s="747"/>
      <c r="DD7" s="747"/>
      <c r="DE7" s="747"/>
      <c r="DF7" s="748"/>
      <c r="DG7" s="746" t="s">
        <v>489</v>
      </c>
      <c r="DH7" s="747"/>
      <c r="DI7" s="747"/>
      <c r="DJ7" s="747"/>
      <c r="DK7" s="748"/>
      <c r="DL7" s="746">
        <v>1206</v>
      </c>
      <c r="DM7" s="747"/>
      <c r="DN7" s="747"/>
      <c r="DO7" s="747"/>
      <c r="DP7" s="748"/>
      <c r="DQ7" s="746">
        <v>121</v>
      </c>
      <c r="DR7" s="747"/>
      <c r="DS7" s="747"/>
      <c r="DT7" s="747"/>
      <c r="DU7" s="748"/>
      <c r="DV7" s="749"/>
      <c r="DW7" s="750"/>
      <c r="DX7" s="750"/>
      <c r="DY7" s="750"/>
      <c r="DZ7" s="751"/>
      <c r="EA7" s="234"/>
    </row>
    <row r="8" spans="1:131" s="235" customFormat="1" ht="26.25" customHeight="1" x14ac:dyDescent="0.2">
      <c r="A8" s="238">
        <v>2</v>
      </c>
      <c r="B8" s="752" t="s">
        <v>375</v>
      </c>
      <c r="C8" s="753"/>
      <c r="D8" s="753"/>
      <c r="E8" s="753"/>
      <c r="F8" s="753"/>
      <c r="G8" s="753"/>
      <c r="H8" s="753"/>
      <c r="I8" s="753"/>
      <c r="J8" s="753"/>
      <c r="K8" s="753"/>
      <c r="L8" s="753"/>
      <c r="M8" s="753"/>
      <c r="N8" s="753"/>
      <c r="O8" s="753"/>
      <c r="P8" s="754"/>
      <c r="Q8" s="755">
        <v>29</v>
      </c>
      <c r="R8" s="756"/>
      <c r="S8" s="756"/>
      <c r="T8" s="756"/>
      <c r="U8" s="756"/>
      <c r="V8" s="756">
        <v>25</v>
      </c>
      <c r="W8" s="756"/>
      <c r="X8" s="756"/>
      <c r="Y8" s="756"/>
      <c r="Z8" s="756"/>
      <c r="AA8" s="756">
        <v>4</v>
      </c>
      <c r="AB8" s="756"/>
      <c r="AC8" s="756"/>
      <c r="AD8" s="756"/>
      <c r="AE8" s="757"/>
      <c r="AF8" s="758">
        <v>4</v>
      </c>
      <c r="AG8" s="759"/>
      <c r="AH8" s="759"/>
      <c r="AI8" s="759"/>
      <c r="AJ8" s="760"/>
      <c r="AK8" s="761" t="s">
        <v>489</v>
      </c>
      <c r="AL8" s="762"/>
      <c r="AM8" s="762"/>
      <c r="AN8" s="762"/>
      <c r="AO8" s="762"/>
      <c r="AP8" s="762" t="s">
        <v>489</v>
      </c>
      <c r="AQ8" s="762"/>
      <c r="AR8" s="762"/>
      <c r="AS8" s="762"/>
      <c r="AT8" s="762"/>
      <c r="AU8" s="783"/>
      <c r="AV8" s="783"/>
      <c r="AW8" s="783"/>
      <c r="AX8" s="783"/>
      <c r="AY8" s="784"/>
      <c r="AZ8" s="232"/>
      <c r="BA8" s="232"/>
      <c r="BB8" s="232"/>
      <c r="BC8" s="232"/>
      <c r="BD8" s="232"/>
      <c r="BE8" s="233"/>
      <c r="BF8" s="233"/>
      <c r="BG8" s="233"/>
      <c r="BH8" s="233"/>
      <c r="BI8" s="233"/>
      <c r="BJ8" s="233"/>
      <c r="BK8" s="233"/>
      <c r="BL8" s="233"/>
      <c r="BM8" s="233"/>
      <c r="BN8" s="233"/>
      <c r="BO8" s="233"/>
      <c r="BP8" s="233"/>
      <c r="BQ8" s="238">
        <v>2</v>
      </c>
      <c r="BR8" s="239"/>
      <c r="BS8" s="785"/>
      <c r="BT8" s="786"/>
      <c r="BU8" s="786"/>
      <c r="BV8" s="786"/>
      <c r="BW8" s="786"/>
      <c r="BX8" s="786"/>
      <c r="BY8" s="786"/>
      <c r="BZ8" s="786"/>
      <c r="CA8" s="786"/>
      <c r="CB8" s="786"/>
      <c r="CC8" s="786"/>
      <c r="CD8" s="786"/>
      <c r="CE8" s="786"/>
      <c r="CF8" s="786"/>
      <c r="CG8" s="787"/>
      <c r="CH8" s="788"/>
      <c r="CI8" s="789"/>
      <c r="CJ8" s="789"/>
      <c r="CK8" s="789"/>
      <c r="CL8" s="790"/>
      <c r="CM8" s="788"/>
      <c r="CN8" s="789"/>
      <c r="CO8" s="789"/>
      <c r="CP8" s="789"/>
      <c r="CQ8" s="790"/>
      <c r="CR8" s="788"/>
      <c r="CS8" s="789"/>
      <c r="CT8" s="789"/>
      <c r="CU8" s="789"/>
      <c r="CV8" s="790"/>
      <c r="CW8" s="788"/>
      <c r="CX8" s="789"/>
      <c r="CY8" s="789"/>
      <c r="CZ8" s="789"/>
      <c r="DA8" s="790"/>
      <c r="DB8" s="788"/>
      <c r="DC8" s="789"/>
      <c r="DD8" s="789"/>
      <c r="DE8" s="789"/>
      <c r="DF8" s="790"/>
      <c r="DG8" s="788"/>
      <c r="DH8" s="789"/>
      <c r="DI8" s="789"/>
      <c r="DJ8" s="789"/>
      <c r="DK8" s="790"/>
      <c r="DL8" s="788"/>
      <c r="DM8" s="789"/>
      <c r="DN8" s="789"/>
      <c r="DO8" s="789"/>
      <c r="DP8" s="790"/>
      <c r="DQ8" s="788"/>
      <c r="DR8" s="789"/>
      <c r="DS8" s="789"/>
      <c r="DT8" s="789"/>
      <c r="DU8" s="790"/>
      <c r="DV8" s="785"/>
      <c r="DW8" s="786"/>
      <c r="DX8" s="786"/>
      <c r="DY8" s="786"/>
      <c r="DZ8" s="791"/>
      <c r="EA8" s="234"/>
    </row>
    <row r="9" spans="1:131" s="235" customFormat="1" ht="26.25" customHeight="1" x14ac:dyDescent="0.2">
      <c r="A9" s="238">
        <v>3</v>
      </c>
      <c r="B9" s="752"/>
      <c r="C9" s="753"/>
      <c r="D9" s="753"/>
      <c r="E9" s="753"/>
      <c r="F9" s="753"/>
      <c r="G9" s="753"/>
      <c r="H9" s="753"/>
      <c r="I9" s="753"/>
      <c r="J9" s="753"/>
      <c r="K9" s="753"/>
      <c r="L9" s="753"/>
      <c r="M9" s="753"/>
      <c r="N9" s="753"/>
      <c r="O9" s="753"/>
      <c r="P9" s="754"/>
      <c r="Q9" s="755"/>
      <c r="R9" s="756"/>
      <c r="S9" s="756"/>
      <c r="T9" s="756"/>
      <c r="U9" s="756"/>
      <c r="V9" s="756"/>
      <c r="W9" s="756"/>
      <c r="X9" s="756"/>
      <c r="Y9" s="756"/>
      <c r="Z9" s="756"/>
      <c r="AA9" s="756"/>
      <c r="AB9" s="756"/>
      <c r="AC9" s="756"/>
      <c r="AD9" s="756"/>
      <c r="AE9" s="757"/>
      <c r="AF9" s="758"/>
      <c r="AG9" s="759"/>
      <c r="AH9" s="759"/>
      <c r="AI9" s="759"/>
      <c r="AJ9" s="760"/>
      <c r="AK9" s="761"/>
      <c r="AL9" s="762"/>
      <c r="AM9" s="762"/>
      <c r="AN9" s="762"/>
      <c r="AO9" s="762"/>
      <c r="AP9" s="762"/>
      <c r="AQ9" s="762"/>
      <c r="AR9" s="762"/>
      <c r="AS9" s="762"/>
      <c r="AT9" s="762"/>
      <c r="AU9" s="783"/>
      <c r="AV9" s="783"/>
      <c r="AW9" s="783"/>
      <c r="AX9" s="783"/>
      <c r="AY9" s="784"/>
      <c r="AZ9" s="232"/>
      <c r="BA9" s="232"/>
      <c r="BB9" s="232"/>
      <c r="BC9" s="232"/>
      <c r="BD9" s="232"/>
      <c r="BE9" s="233"/>
      <c r="BF9" s="233"/>
      <c r="BG9" s="233"/>
      <c r="BH9" s="233"/>
      <c r="BI9" s="233"/>
      <c r="BJ9" s="233"/>
      <c r="BK9" s="233"/>
      <c r="BL9" s="233"/>
      <c r="BM9" s="233"/>
      <c r="BN9" s="233"/>
      <c r="BO9" s="233"/>
      <c r="BP9" s="233"/>
      <c r="BQ9" s="238">
        <v>3</v>
      </c>
      <c r="BR9" s="239"/>
      <c r="BS9" s="785"/>
      <c r="BT9" s="786"/>
      <c r="BU9" s="786"/>
      <c r="BV9" s="786"/>
      <c r="BW9" s="786"/>
      <c r="BX9" s="786"/>
      <c r="BY9" s="786"/>
      <c r="BZ9" s="786"/>
      <c r="CA9" s="786"/>
      <c r="CB9" s="786"/>
      <c r="CC9" s="786"/>
      <c r="CD9" s="786"/>
      <c r="CE9" s="786"/>
      <c r="CF9" s="786"/>
      <c r="CG9" s="787"/>
      <c r="CH9" s="788"/>
      <c r="CI9" s="789"/>
      <c r="CJ9" s="789"/>
      <c r="CK9" s="789"/>
      <c r="CL9" s="790"/>
      <c r="CM9" s="788"/>
      <c r="CN9" s="789"/>
      <c r="CO9" s="789"/>
      <c r="CP9" s="789"/>
      <c r="CQ9" s="790"/>
      <c r="CR9" s="788"/>
      <c r="CS9" s="789"/>
      <c r="CT9" s="789"/>
      <c r="CU9" s="789"/>
      <c r="CV9" s="790"/>
      <c r="CW9" s="788"/>
      <c r="CX9" s="789"/>
      <c r="CY9" s="789"/>
      <c r="CZ9" s="789"/>
      <c r="DA9" s="790"/>
      <c r="DB9" s="788"/>
      <c r="DC9" s="789"/>
      <c r="DD9" s="789"/>
      <c r="DE9" s="789"/>
      <c r="DF9" s="790"/>
      <c r="DG9" s="788"/>
      <c r="DH9" s="789"/>
      <c r="DI9" s="789"/>
      <c r="DJ9" s="789"/>
      <c r="DK9" s="790"/>
      <c r="DL9" s="788"/>
      <c r="DM9" s="789"/>
      <c r="DN9" s="789"/>
      <c r="DO9" s="789"/>
      <c r="DP9" s="790"/>
      <c r="DQ9" s="788"/>
      <c r="DR9" s="789"/>
      <c r="DS9" s="789"/>
      <c r="DT9" s="789"/>
      <c r="DU9" s="790"/>
      <c r="DV9" s="785"/>
      <c r="DW9" s="786"/>
      <c r="DX9" s="786"/>
      <c r="DY9" s="786"/>
      <c r="DZ9" s="791"/>
      <c r="EA9" s="234"/>
    </row>
    <row r="10" spans="1:131" s="235" customFormat="1" ht="26.25" customHeight="1" x14ac:dyDescent="0.2">
      <c r="A10" s="238">
        <v>4</v>
      </c>
      <c r="B10" s="752"/>
      <c r="C10" s="753"/>
      <c r="D10" s="753"/>
      <c r="E10" s="753"/>
      <c r="F10" s="753"/>
      <c r="G10" s="753"/>
      <c r="H10" s="753"/>
      <c r="I10" s="753"/>
      <c r="J10" s="753"/>
      <c r="K10" s="753"/>
      <c r="L10" s="753"/>
      <c r="M10" s="753"/>
      <c r="N10" s="753"/>
      <c r="O10" s="753"/>
      <c r="P10" s="754"/>
      <c r="Q10" s="755"/>
      <c r="R10" s="756"/>
      <c r="S10" s="756"/>
      <c r="T10" s="756"/>
      <c r="U10" s="756"/>
      <c r="V10" s="756"/>
      <c r="W10" s="756"/>
      <c r="X10" s="756"/>
      <c r="Y10" s="756"/>
      <c r="Z10" s="756"/>
      <c r="AA10" s="756"/>
      <c r="AB10" s="756"/>
      <c r="AC10" s="756"/>
      <c r="AD10" s="756"/>
      <c r="AE10" s="757"/>
      <c r="AF10" s="758"/>
      <c r="AG10" s="759"/>
      <c r="AH10" s="759"/>
      <c r="AI10" s="759"/>
      <c r="AJ10" s="760"/>
      <c r="AK10" s="761"/>
      <c r="AL10" s="762"/>
      <c r="AM10" s="762"/>
      <c r="AN10" s="762"/>
      <c r="AO10" s="762"/>
      <c r="AP10" s="762"/>
      <c r="AQ10" s="762"/>
      <c r="AR10" s="762"/>
      <c r="AS10" s="762"/>
      <c r="AT10" s="762"/>
      <c r="AU10" s="783"/>
      <c r="AV10" s="783"/>
      <c r="AW10" s="783"/>
      <c r="AX10" s="783"/>
      <c r="AY10" s="784"/>
      <c r="AZ10" s="232"/>
      <c r="BA10" s="232"/>
      <c r="BB10" s="232"/>
      <c r="BC10" s="232"/>
      <c r="BD10" s="232"/>
      <c r="BE10" s="233"/>
      <c r="BF10" s="233"/>
      <c r="BG10" s="233"/>
      <c r="BH10" s="233"/>
      <c r="BI10" s="233"/>
      <c r="BJ10" s="233"/>
      <c r="BK10" s="233"/>
      <c r="BL10" s="233"/>
      <c r="BM10" s="233"/>
      <c r="BN10" s="233"/>
      <c r="BO10" s="233"/>
      <c r="BP10" s="233"/>
      <c r="BQ10" s="238">
        <v>4</v>
      </c>
      <c r="BR10" s="239"/>
      <c r="BS10" s="785"/>
      <c r="BT10" s="786"/>
      <c r="BU10" s="786"/>
      <c r="BV10" s="786"/>
      <c r="BW10" s="786"/>
      <c r="BX10" s="786"/>
      <c r="BY10" s="786"/>
      <c r="BZ10" s="786"/>
      <c r="CA10" s="786"/>
      <c r="CB10" s="786"/>
      <c r="CC10" s="786"/>
      <c r="CD10" s="786"/>
      <c r="CE10" s="786"/>
      <c r="CF10" s="786"/>
      <c r="CG10" s="787"/>
      <c r="CH10" s="788"/>
      <c r="CI10" s="789"/>
      <c r="CJ10" s="789"/>
      <c r="CK10" s="789"/>
      <c r="CL10" s="790"/>
      <c r="CM10" s="788"/>
      <c r="CN10" s="789"/>
      <c r="CO10" s="789"/>
      <c r="CP10" s="789"/>
      <c r="CQ10" s="790"/>
      <c r="CR10" s="788"/>
      <c r="CS10" s="789"/>
      <c r="CT10" s="789"/>
      <c r="CU10" s="789"/>
      <c r="CV10" s="790"/>
      <c r="CW10" s="788"/>
      <c r="CX10" s="789"/>
      <c r="CY10" s="789"/>
      <c r="CZ10" s="789"/>
      <c r="DA10" s="790"/>
      <c r="DB10" s="788"/>
      <c r="DC10" s="789"/>
      <c r="DD10" s="789"/>
      <c r="DE10" s="789"/>
      <c r="DF10" s="790"/>
      <c r="DG10" s="788"/>
      <c r="DH10" s="789"/>
      <c r="DI10" s="789"/>
      <c r="DJ10" s="789"/>
      <c r="DK10" s="790"/>
      <c r="DL10" s="788"/>
      <c r="DM10" s="789"/>
      <c r="DN10" s="789"/>
      <c r="DO10" s="789"/>
      <c r="DP10" s="790"/>
      <c r="DQ10" s="788"/>
      <c r="DR10" s="789"/>
      <c r="DS10" s="789"/>
      <c r="DT10" s="789"/>
      <c r="DU10" s="790"/>
      <c r="DV10" s="785"/>
      <c r="DW10" s="786"/>
      <c r="DX10" s="786"/>
      <c r="DY10" s="786"/>
      <c r="DZ10" s="791"/>
      <c r="EA10" s="234"/>
    </row>
    <row r="11" spans="1:131" s="235" customFormat="1" ht="26.25" customHeight="1" x14ac:dyDescent="0.2">
      <c r="A11" s="238">
        <v>5</v>
      </c>
      <c r="B11" s="752"/>
      <c r="C11" s="753"/>
      <c r="D11" s="753"/>
      <c r="E11" s="753"/>
      <c r="F11" s="753"/>
      <c r="G11" s="753"/>
      <c r="H11" s="753"/>
      <c r="I11" s="753"/>
      <c r="J11" s="753"/>
      <c r="K11" s="753"/>
      <c r="L11" s="753"/>
      <c r="M11" s="753"/>
      <c r="N11" s="753"/>
      <c r="O11" s="753"/>
      <c r="P11" s="754"/>
      <c r="Q11" s="755"/>
      <c r="R11" s="756"/>
      <c r="S11" s="756"/>
      <c r="T11" s="756"/>
      <c r="U11" s="756"/>
      <c r="V11" s="756"/>
      <c r="W11" s="756"/>
      <c r="X11" s="756"/>
      <c r="Y11" s="756"/>
      <c r="Z11" s="756"/>
      <c r="AA11" s="756"/>
      <c r="AB11" s="756"/>
      <c r="AC11" s="756"/>
      <c r="AD11" s="756"/>
      <c r="AE11" s="757"/>
      <c r="AF11" s="758"/>
      <c r="AG11" s="759"/>
      <c r="AH11" s="759"/>
      <c r="AI11" s="759"/>
      <c r="AJ11" s="760"/>
      <c r="AK11" s="761"/>
      <c r="AL11" s="762"/>
      <c r="AM11" s="762"/>
      <c r="AN11" s="762"/>
      <c r="AO11" s="762"/>
      <c r="AP11" s="762"/>
      <c r="AQ11" s="762"/>
      <c r="AR11" s="762"/>
      <c r="AS11" s="762"/>
      <c r="AT11" s="762"/>
      <c r="AU11" s="783"/>
      <c r="AV11" s="783"/>
      <c r="AW11" s="783"/>
      <c r="AX11" s="783"/>
      <c r="AY11" s="784"/>
      <c r="AZ11" s="232"/>
      <c r="BA11" s="232"/>
      <c r="BB11" s="232"/>
      <c r="BC11" s="232"/>
      <c r="BD11" s="232"/>
      <c r="BE11" s="233"/>
      <c r="BF11" s="233"/>
      <c r="BG11" s="233"/>
      <c r="BH11" s="233"/>
      <c r="BI11" s="233"/>
      <c r="BJ11" s="233"/>
      <c r="BK11" s="233"/>
      <c r="BL11" s="233"/>
      <c r="BM11" s="233"/>
      <c r="BN11" s="233"/>
      <c r="BO11" s="233"/>
      <c r="BP11" s="233"/>
      <c r="BQ11" s="238">
        <v>5</v>
      </c>
      <c r="BR11" s="239"/>
      <c r="BS11" s="785"/>
      <c r="BT11" s="786"/>
      <c r="BU11" s="786"/>
      <c r="BV11" s="786"/>
      <c r="BW11" s="786"/>
      <c r="BX11" s="786"/>
      <c r="BY11" s="786"/>
      <c r="BZ11" s="786"/>
      <c r="CA11" s="786"/>
      <c r="CB11" s="786"/>
      <c r="CC11" s="786"/>
      <c r="CD11" s="786"/>
      <c r="CE11" s="786"/>
      <c r="CF11" s="786"/>
      <c r="CG11" s="787"/>
      <c r="CH11" s="788"/>
      <c r="CI11" s="789"/>
      <c r="CJ11" s="789"/>
      <c r="CK11" s="789"/>
      <c r="CL11" s="790"/>
      <c r="CM11" s="788"/>
      <c r="CN11" s="789"/>
      <c r="CO11" s="789"/>
      <c r="CP11" s="789"/>
      <c r="CQ11" s="790"/>
      <c r="CR11" s="788"/>
      <c r="CS11" s="789"/>
      <c r="CT11" s="789"/>
      <c r="CU11" s="789"/>
      <c r="CV11" s="790"/>
      <c r="CW11" s="788"/>
      <c r="CX11" s="789"/>
      <c r="CY11" s="789"/>
      <c r="CZ11" s="789"/>
      <c r="DA11" s="790"/>
      <c r="DB11" s="788"/>
      <c r="DC11" s="789"/>
      <c r="DD11" s="789"/>
      <c r="DE11" s="789"/>
      <c r="DF11" s="790"/>
      <c r="DG11" s="788"/>
      <c r="DH11" s="789"/>
      <c r="DI11" s="789"/>
      <c r="DJ11" s="789"/>
      <c r="DK11" s="790"/>
      <c r="DL11" s="788"/>
      <c r="DM11" s="789"/>
      <c r="DN11" s="789"/>
      <c r="DO11" s="789"/>
      <c r="DP11" s="790"/>
      <c r="DQ11" s="788"/>
      <c r="DR11" s="789"/>
      <c r="DS11" s="789"/>
      <c r="DT11" s="789"/>
      <c r="DU11" s="790"/>
      <c r="DV11" s="785"/>
      <c r="DW11" s="786"/>
      <c r="DX11" s="786"/>
      <c r="DY11" s="786"/>
      <c r="DZ11" s="791"/>
      <c r="EA11" s="234"/>
    </row>
    <row r="12" spans="1:131" s="235" customFormat="1" ht="26.25" customHeight="1" x14ac:dyDescent="0.2">
      <c r="A12" s="238">
        <v>6</v>
      </c>
      <c r="B12" s="752"/>
      <c r="C12" s="753"/>
      <c r="D12" s="753"/>
      <c r="E12" s="753"/>
      <c r="F12" s="753"/>
      <c r="G12" s="753"/>
      <c r="H12" s="753"/>
      <c r="I12" s="753"/>
      <c r="J12" s="753"/>
      <c r="K12" s="753"/>
      <c r="L12" s="753"/>
      <c r="M12" s="753"/>
      <c r="N12" s="753"/>
      <c r="O12" s="753"/>
      <c r="P12" s="754"/>
      <c r="Q12" s="755"/>
      <c r="R12" s="756"/>
      <c r="S12" s="756"/>
      <c r="T12" s="756"/>
      <c r="U12" s="756"/>
      <c r="V12" s="756"/>
      <c r="W12" s="756"/>
      <c r="X12" s="756"/>
      <c r="Y12" s="756"/>
      <c r="Z12" s="756"/>
      <c r="AA12" s="756"/>
      <c r="AB12" s="756"/>
      <c r="AC12" s="756"/>
      <c r="AD12" s="756"/>
      <c r="AE12" s="757"/>
      <c r="AF12" s="758"/>
      <c r="AG12" s="759"/>
      <c r="AH12" s="759"/>
      <c r="AI12" s="759"/>
      <c r="AJ12" s="760"/>
      <c r="AK12" s="761"/>
      <c r="AL12" s="762"/>
      <c r="AM12" s="762"/>
      <c r="AN12" s="762"/>
      <c r="AO12" s="762"/>
      <c r="AP12" s="762"/>
      <c r="AQ12" s="762"/>
      <c r="AR12" s="762"/>
      <c r="AS12" s="762"/>
      <c r="AT12" s="762"/>
      <c r="AU12" s="783"/>
      <c r="AV12" s="783"/>
      <c r="AW12" s="783"/>
      <c r="AX12" s="783"/>
      <c r="AY12" s="784"/>
      <c r="AZ12" s="232"/>
      <c r="BA12" s="232"/>
      <c r="BB12" s="232"/>
      <c r="BC12" s="232"/>
      <c r="BD12" s="232"/>
      <c r="BE12" s="233"/>
      <c r="BF12" s="233"/>
      <c r="BG12" s="233"/>
      <c r="BH12" s="233"/>
      <c r="BI12" s="233"/>
      <c r="BJ12" s="233"/>
      <c r="BK12" s="233"/>
      <c r="BL12" s="233"/>
      <c r="BM12" s="233"/>
      <c r="BN12" s="233"/>
      <c r="BO12" s="233"/>
      <c r="BP12" s="233"/>
      <c r="BQ12" s="238">
        <v>6</v>
      </c>
      <c r="BR12" s="239"/>
      <c r="BS12" s="785"/>
      <c r="BT12" s="786"/>
      <c r="BU12" s="786"/>
      <c r="BV12" s="786"/>
      <c r="BW12" s="786"/>
      <c r="BX12" s="786"/>
      <c r="BY12" s="786"/>
      <c r="BZ12" s="786"/>
      <c r="CA12" s="786"/>
      <c r="CB12" s="786"/>
      <c r="CC12" s="786"/>
      <c r="CD12" s="786"/>
      <c r="CE12" s="786"/>
      <c r="CF12" s="786"/>
      <c r="CG12" s="787"/>
      <c r="CH12" s="788"/>
      <c r="CI12" s="789"/>
      <c r="CJ12" s="789"/>
      <c r="CK12" s="789"/>
      <c r="CL12" s="790"/>
      <c r="CM12" s="788"/>
      <c r="CN12" s="789"/>
      <c r="CO12" s="789"/>
      <c r="CP12" s="789"/>
      <c r="CQ12" s="790"/>
      <c r="CR12" s="788"/>
      <c r="CS12" s="789"/>
      <c r="CT12" s="789"/>
      <c r="CU12" s="789"/>
      <c r="CV12" s="790"/>
      <c r="CW12" s="788"/>
      <c r="CX12" s="789"/>
      <c r="CY12" s="789"/>
      <c r="CZ12" s="789"/>
      <c r="DA12" s="790"/>
      <c r="DB12" s="788"/>
      <c r="DC12" s="789"/>
      <c r="DD12" s="789"/>
      <c r="DE12" s="789"/>
      <c r="DF12" s="790"/>
      <c r="DG12" s="788"/>
      <c r="DH12" s="789"/>
      <c r="DI12" s="789"/>
      <c r="DJ12" s="789"/>
      <c r="DK12" s="790"/>
      <c r="DL12" s="788"/>
      <c r="DM12" s="789"/>
      <c r="DN12" s="789"/>
      <c r="DO12" s="789"/>
      <c r="DP12" s="790"/>
      <c r="DQ12" s="788"/>
      <c r="DR12" s="789"/>
      <c r="DS12" s="789"/>
      <c r="DT12" s="789"/>
      <c r="DU12" s="790"/>
      <c r="DV12" s="785"/>
      <c r="DW12" s="786"/>
      <c r="DX12" s="786"/>
      <c r="DY12" s="786"/>
      <c r="DZ12" s="791"/>
      <c r="EA12" s="234"/>
    </row>
    <row r="13" spans="1:131" s="235" customFormat="1" ht="26.25" customHeight="1" x14ac:dyDescent="0.2">
      <c r="A13" s="238">
        <v>7</v>
      </c>
      <c r="B13" s="752"/>
      <c r="C13" s="753"/>
      <c r="D13" s="753"/>
      <c r="E13" s="753"/>
      <c r="F13" s="753"/>
      <c r="G13" s="753"/>
      <c r="H13" s="753"/>
      <c r="I13" s="753"/>
      <c r="J13" s="753"/>
      <c r="K13" s="753"/>
      <c r="L13" s="753"/>
      <c r="M13" s="753"/>
      <c r="N13" s="753"/>
      <c r="O13" s="753"/>
      <c r="P13" s="754"/>
      <c r="Q13" s="755"/>
      <c r="R13" s="756"/>
      <c r="S13" s="756"/>
      <c r="T13" s="756"/>
      <c r="U13" s="756"/>
      <c r="V13" s="756"/>
      <c r="W13" s="756"/>
      <c r="X13" s="756"/>
      <c r="Y13" s="756"/>
      <c r="Z13" s="756"/>
      <c r="AA13" s="756"/>
      <c r="AB13" s="756"/>
      <c r="AC13" s="756"/>
      <c r="AD13" s="756"/>
      <c r="AE13" s="757"/>
      <c r="AF13" s="758"/>
      <c r="AG13" s="759"/>
      <c r="AH13" s="759"/>
      <c r="AI13" s="759"/>
      <c r="AJ13" s="760"/>
      <c r="AK13" s="761"/>
      <c r="AL13" s="762"/>
      <c r="AM13" s="762"/>
      <c r="AN13" s="762"/>
      <c r="AO13" s="762"/>
      <c r="AP13" s="762"/>
      <c r="AQ13" s="762"/>
      <c r="AR13" s="762"/>
      <c r="AS13" s="762"/>
      <c r="AT13" s="762"/>
      <c r="AU13" s="783"/>
      <c r="AV13" s="783"/>
      <c r="AW13" s="783"/>
      <c r="AX13" s="783"/>
      <c r="AY13" s="784"/>
      <c r="AZ13" s="232"/>
      <c r="BA13" s="232"/>
      <c r="BB13" s="232"/>
      <c r="BC13" s="232"/>
      <c r="BD13" s="232"/>
      <c r="BE13" s="233"/>
      <c r="BF13" s="233"/>
      <c r="BG13" s="233"/>
      <c r="BH13" s="233"/>
      <c r="BI13" s="233"/>
      <c r="BJ13" s="233"/>
      <c r="BK13" s="233"/>
      <c r="BL13" s="233"/>
      <c r="BM13" s="233"/>
      <c r="BN13" s="233"/>
      <c r="BO13" s="233"/>
      <c r="BP13" s="233"/>
      <c r="BQ13" s="238">
        <v>7</v>
      </c>
      <c r="BR13" s="239"/>
      <c r="BS13" s="785"/>
      <c r="BT13" s="786"/>
      <c r="BU13" s="786"/>
      <c r="BV13" s="786"/>
      <c r="BW13" s="786"/>
      <c r="BX13" s="786"/>
      <c r="BY13" s="786"/>
      <c r="BZ13" s="786"/>
      <c r="CA13" s="786"/>
      <c r="CB13" s="786"/>
      <c r="CC13" s="786"/>
      <c r="CD13" s="786"/>
      <c r="CE13" s="786"/>
      <c r="CF13" s="786"/>
      <c r="CG13" s="787"/>
      <c r="CH13" s="788"/>
      <c r="CI13" s="789"/>
      <c r="CJ13" s="789"/>
      <c r="CK13" s="789"/>
      <c r="CL13" s="790"/>
      <c r="CM13" s="788"/>
      <c r="CN13" s="789"/>
      <c r="CO13" s="789"/>
      <c r="CP13" s="789"/>
      <c r="CQ13" s="790"/>
      <c r="CR13" s="788"/>
      <c r="CS13" s="789"/>
      <c r="CT13" s="789"/>
      <c r="CU13" s="789"/>
      <c r="CV13" s="790"/>
      <c r="CW13" s="788"/>
      <c r="CX13" s="789"/>
      <c r="CY13" s="789"/>
      <c r="CZ13" s="789"/>
      <c r="DA13" s="790"/>
      <c r="DB13" s="788"/>
      <c r="DC13" s="789"/>
      <c r="DD13" s="789"/>
      <c r="DE13" s="789"/>
      <c r="DF13" s="790"/>
      <c r="DG13" s="788"/>
      <c r="DH13" s="789"/>
      <c r="DI13" s="789"/>
      <c r="DJ13" s="789"/>
      <c r="DK13" s="790"/>
      <c r="DL13" s="788"/>
      <c r="DM13" s="789"/>
      <c r="DN13" s="789"/>
      <c r="DO13" s="789"/>
      <c r="DP13" s="790"/>
      <c r="DQ13" s="788"/>
      <c r="DR13" s="789"/>
      <c r="DS13" s="789"/>
      <c r="DT13" s="789"/>
      <c r="DU13" s="790"/>
      <c r="DV13" s="785"/>
      <c r="DW13" s="786"/>
      <c r="DX13" s="786"/>
      <c r="DY13" s="786"/>
      <c r="DZ13" s="791"/>
      <c r="EA13" s="234"/>
    </row>
    <row r="14" spans="1:131" s="235" customFormat="1" ht="26.25" customHeight="1" x14ac:dyDescent="0.2">
      <c r="A14" s="238">
        <v>8</v>
      </c>
      <c r="B14" s="752"/>
      <c r="C14" s="753"/>
      <c r="D14" s="753"/>
      <c r="E14" s="753"/>
      <c r="F14" s="753"/>
      <c r="G14" s="753"/>
      <c r="H14" s="753"/>
      <c r="I14" s="753"/>
      <c r="J14" s="753"/>
      <c r="K14" s="753"/>
      <c r="L14" s="753"/>
      <c r="M14" s="753"/>
      <c r="N14" s="753"/>
      <c r="O14" s="753"/>
      <c r="P14" s="754"/>
      <c r="Q14" s="755"/>
      <c r="R14" s="756"/>
      <c r="S14" s="756"/>
      <c r="T14" s="756"/>
      <c r="U14" s="756"/>
      <c r="V14" s="756"/>
      <c r="W14" s="756"/>
      <c r="X14" s="756"/>
      <c r="Y14" s="756"/>
      <c r="Z14" s="756"/>
      <c r="AA14" s="756"/>
      <c r="AB14" s="756"/>
      <c r="AC14" s="756"/>
      <c r="AD14" s="756"/>
      <c r="AE14" s="757"/>
      <c r="AF14" s="758"/>
      <c r="AG14" s="759"/>
      <c r="AH14" s="759"/>
      <c r="AI14" s="759"/>
      <c r="AJ14" s="760"/>
      <c r="AK14" s="761"/>
      <c r="AL14" s="762"/>
      <c r="AM14" s="762"/>
      <c r="AN14" s="762"/>
      <c r="AO14" s="762"/>
      <c r="AP14" s="762"/>
      <c r="AQ14" s="762"/>
      <c r="AR14" s="762"/>
      <c r="AS14" s="762"/>
      <c r="AT14" s="762"/>
      <c r="AU14" s="783"/>
      <c r="AV14" s="783"/>
      <c r="AW14" s="783"/>
      <c r="AX14" s="783"/>
      <c r="AY14" s="784"/>
      <c r="AZ14" s="232"/>
      <c r="BA14" s="232"/>
      <c r="BB14" s="232"/>
      <c r="BC14" s="232"/>
      <c r="BD14" s="232"/>
      <c r="BE14" s="233"/>
      <c r="BF14" s="233"/>
      <c r="BG14" s="233"/>
      <c r="BH14" s="233"/>
      <c r="BI14" s="233"/>
      <c r="BJ14" s="233"/>
      <c r="BK14" s="233"/>
      <c r="BL14" s="233"/>
      <c r="BM14" s="233"/>
      <c r="BN14" s="233"/>
      <c r="BO14" s="233"/>
      <c r="BP14" s="233"/>
      <c r="BQ14" s="238">
        <v>8</v>
      </c>
      <c r="BR14" s="239"/>
      <c r="BS14" s="785"/>
      <c r="BT14" s="786"/>
      <c r="BU14" s="786"/>
      <c r="BV14" s="786"/>
      <c r="BW14" s="786"/>
      <c r="BX14" s="786"/>
      <c r="BY14" s="786"/>
      <c r="BZ14" s="786"/>
      <c r="CA14" s="786"/>
      <c r="CB14" s="786"/>
      <c r="CC14" s="786"/>
      <c r="CD14" s="786"/>
      <c r="CE14" s="786"/>
      <c r="CF14" s="786"/>
      <c r="CG14" s="787"/>
      <c r="CH14" s="788"/>
      <c r="CI14" s="789"/>
      <c r="CJ14" s="789"/>
      <c r="CK14" s="789"/>
      <c r="CL14" s="790"/>
      <c r="CM14" s="788"/>
      <c r="CN14" s="789"/>
      <c r="CO14" s="789"/>
      <c r="CP14" s="789"/>
      <c r="CQ14" s="790"/>
      <c r="CR14" s="788"/>
      <c r="CS14" s="789"/>
      <c r="CT14" s="789"/>
      <c r="CU14" s="789"/>
      <c r="CV14" s="790"/>
      <c r="CW14" s="788"/>
      <c r="CX14" s="789"/>
      <c r="CY14" s="789"/>
      <c r="CZ14" s="789"/>
      <c r="DA14" s="790"/>
      <c r="DB14" s="788"/>
      <c r="DC14" s="789"/>
      <c r="DD14" s="789"/>
      <c r="DE14" s="789"/>
      <c r="DF14" s="790"/>
      <c r="DG14" s="788"/>
      <c r="DH14" s="789"/>
      <c r="DI14" s="789"/>
      <c r="DJ14" s="789"/>
      <c r="DK14" s="790"/>
      <c r="DL14" s="788"/>
      <c r="DM14" s="789"/>
      <c r="DN14" s="789"/>
      <c r="DO14" s="789"/>
      <c r="DP14" s="790"/>
      <c r="DQ14" s="788"/>
      <c r="DR14" s="789"/>
      <c r="DS14" s="789"/>
      <c r="DT14" s="789"/>
      <c r="DU14" s="790"/>
      <c r="DV14" s="785"/>
      <c r="DW14" s="786"/>
      <c r="DX14" s="786"/>
      <c r="DY14" s="786"/>
      <c r="DZ14" s="791"/>
      <c r="EA14" s="234"/>
    </row>
    <row r="15" spans="1:131" s="235" customFormat="1" ht="26.25" customHeight="1" x14ac:dyDescent="0.2">
      <c r="A15" s="238">
        <v>9</v>
      </c>
      <c r="B15" s="752"/>
      <c r="C15" s="753"/>
      <c r="D15" s="753"/>
      <c r="E15" s="753"/>
      <c r="F15" s="753"/>
      <c r="G15" s="753"/>
      <c r="H15" s="753"/>
      <c r="I15" s="753"/>
      <c r="J15" s="753"/>
      <c r="K15" s="753"/>
      <c r="L15" s="753"/>
      <c r="M15" s="753"/>
      <c r="N15" s="753"/>
      <c r="O15" s="753"/>
      <c r="P15" s="754"/>
      <c r="Q15" s="755"/>
      <c r="R15" s="756"/>
      <c r="S15" s="756"/>
      <c r="T15" s="756"/>
      <c r="U15" s="756"/>
      <c r="V15" s="756"/>
      <c r="W15" s="756"/>
      <c r="X15" s="756"/>
      <c r="Y15" s="756"/>
      <c r="Z15" s="756"/>
      <c r="AA15" s="756"/>
      <c r="AB15" s="756"/>
      <c r="AC15" s="756"/>
      <c r="AD15" s="756"/>
      <c r="AE15" s="757"/>
      <c r="AF15" s="758"/>
      <c r="AG15" s="759"/>
      <c r="AH15" s="759"/>
      <c r="AI15" s="759"/>
      <c r="AJ15" s="760"/>
      <c r="AK15" s="761"/>
      <c r="AL15" s="762"/>
      <c r="AM15" s="762"/>
      <c r="AN15" s="762"/>
      <c r="AO15" s="762"/>
      <c r="AP15" s="762"/>
      <c r="AQ15" s="762"/>
      <c r="AR15" s="762"/>
      <c r="AS15" s="762"/>
      <c r="AT15" s="762"/>
      <c r="AU15" s="783"/>
      <c r="AV15" s="783"/>
      <c r="AW15" s="783"/>
      <c r="AX15" s="783"/>
      <c r="AY15" s="784"/>
      <c r="AZ15" s="232"/>
      <c r="BA15" s="232"/>
      <c r="BB15" s="232"/>
      <c r="BC15" s="232"/>
      <c r="BD15" s="232"/>
      <c r="BE15" s="233"/>
      <c r="BF15" s="233"/>
      <c r="BG15" s="233"/>
      <c r="BH15" s="233"/>
      <c r="BI15" s="233"/>
      <c r="BJ15" s="233"/>
      <c r="BK15" s="233"/>
      <c r="BL15" s="233"/>
      <c r="BM15" s="233"/>
      <c r="BN15" s="233"/>
      <c r="BO15" s="233"/>
      <c r="BP15" s="233"/>
      <c r="BQ15" s="238">
        <v>9</v>
      </c>
      <c r="BR15" s="239"/>
      <c r="BS15" s="785"/>
      <c r="BT15" s="786"/>
      <c r="BU15" s="786"/>
      <c r="BV15" s="786"/>
      <c r="BW15" s="786"/>
      <c r="BX15" s="786"/>
      <c r="BY15" s="786"/>
      <c r="BZ15" s="786"/>
      <c r="CA15" s="786"/>
      <c r="CB15" s="786"/>
      <c r="CC15" s="786"/>
      <c r="CD15" s="786"/>
      <c r="CE15" s="786"/>
      <c r="CF15" s="786"/>
      <c r="CG15" s="787"/>
      <c r="CH15" s="788"/>
      <c r="CI15" s="789"/>
      <c r="CJ15" s="789"/>
      <c r="CK15" s="789"/>
      <c r="CL15" s="790"/>
      <c r="CM15" s="788"/>
      <c r="CN15" s="789"/>
      <c r="CO15" s="789"/>
      <c r="CP15" s="789"/>
      <c r="CQ15" s="790"/>
      <c r="CR15" s="788"/>
      <c r="CS15" s="789"/>
      <c r="CT15" s="789"/>
      <c r="CU15" s="789"/>
      <c r="CV15" s="790"/>
      <c r="CW15" s="788"/>
      <c r="CX15" s="789"/>
      <c r="CY15" s="789"/>
      <c r="CZ15" s="789"/>
      <c r="DA15" s="790"/>
      <c r="DB15" s="788"/>
      <c r="DC15" s="789"/>
      <c r="DD15" s="789"/>
      <c r="DE15" s="789"/>
      <c r="DF15" s="790"/>
      <c r="DG15" s="788"/>
      <c r="DH15" s="789"/>
      <c r="DI15" s="789"/>
      <c r="DJ15" s="789"/>
      <c r="DK15" s="790"/>
      <c r="DL15" s="788"/>
      <c r="DM15" s="789"/>
      <c r="DN15" s="789"/>
      <c r="DO15" s="789"/>
      <c r="DP15" s="790"/>
      <c r="DQ15" s="788"/>
      <c r="DR15" s="789"/>
      <c r="DS15" s="789"/>
      <c r="DT15" s="789"/>
      <c r="DU15" s="790"/>
      <c r="DV15" s="785"/>
      <c r="DW15" s="786"/>
      <c r="DX15" s="786"/>
      <c r="DY15" s="786"/>
      <c r="DZ15" s="791"/>
      <c r="EA15" s="234"/>
    </row>
    <row r="16" spans="1:131" s="235" customFormat="1" ht="26.25" customHeight="1" x14ac:dyDescent="0.2">
      <c r="A16" s="238">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61"/>
      <c r="AL16" s="762"/>
      <c r="AM16" s="762"/>
      <c r="AN16" s="762"/>
      <c r="AO16" s="762"/>
      <c r="AP16" s="762"/>
      <c r="AQ16" s="762"/>
      <c r="AR16" s="762"/>
      <c r="AS16" s="762"/>
      <c r="AT16" s="762"/>
      <c r="AU16" s="783"/>
      <c r="AV16" s="783"/>
      <c r="AW16" s="783"/>
      <c r="AX16" s="783"/>
      <c r="AY16" s="784"/>
      <c r="AZ16" s="232"/>
      <c r="BA16" s="232"/>
      <c r="BB16" s="232"/>
      <c r="BC16" s="232"/>
      <c r="BD16" s="232"/>
      <c r="BE16" s="233"/>
      <c r="BF16" s="233"/>
      <c r="BG16" s="233"/>
      <c r="BH16" s="233"/>
      <c r="BI16" s="233"/>
      <c r="BJ16" s="233"/>
      <c r="BK16" s="233"/>
      <c r="BL16" s="233"/>
      <c r="BM16" s="233"/>
      <c r="BN16" s="233"/>
      <c r="BO16" s="233"/>
      <c r="BP16" s="233"/>
      <c r="BQ16" s="238">
        <v>10</v>
      </c>
      <c r="BR16" s="239"/>
      <c r="BS16" s="785"/>
      <c r="BT16" s="786"/>
      <c r="BU16" s="786"/>
      <c r="BV16" s="786"/>
      <c r="BW16" s="786"/>
      <c r="BX16" s="786"/>
      <c r="BY16" s="786"/>
      <c r="BZ16" s="786"/>
      <c r="CA16" s="786"/>
      <c r="CB16" s="786"/>
      <c r="CC16" s="786"/>
      <c r="CD16" s="786"/>
      <c r="CE16" s="786"/>
      <c r="CF16" s="786"/>
      <c r="CG16" s="787"/>
      <c r="CH16" s="788"/>
      <c r="CI16" s="789"/>
      <c r="CJ16" s="789"/>
      <c r="CK16" s="789"/>
      <c r="CL16" s="790"/>
      <c r="CM16" s="788"/>
      <c r="CN16" s="789"/>
      <c r="CO16" s="789"/>
      <c r="CP16" s="789"/>
      <c r="CQ16" s="790"/>
      <c r="CR16" s="788"/>
      <c r="CS16" s="789"/>
      <c r="CT16" s="789"/>
      <c r="CU16" s="789"/>
      <c r="CV16" s="790"/>
      <c r="CW16" s="788"/>
      <c r="CX16" s="789"/>
      <c r="CY16" s="789"/>
      <c r="CZ16" s="789"/>
      <c r="DA16" s="790"/>
      <c r="DB16" s="788"/>
      <c r="DC16" s="789"/>
      <c r="DD16" s="789"/>
      <c r="DE16" s="789"/>
      <c r="DF16" s="790"/>
      <c r="DG16" s="788"/>
      <c r="DH16" s="789"/>
      <c r="DI16" s="789"/>
      <c r="DJ16" s="789"/>
      <c r="DK16" s="790"/>
      <c r="DL16" s="788"/>
      <c r="DM16" s="789"/>
      <c r="DN16" s="789"/>
      <c r="DO16" s="789"/>
      <c r="DP16" s="790"/>
      <c r="DQ16" s="788"/>
      <c r="DR16" s="789"/>
      <c r="DS16" s="789"/>
      <c r="DT16" s="789"/>
      <c r="DU16" s="790"/>
      <c r="DV16" s="785"/>
      <c r="DW16" s="786"/>
      <c r="DX16" s="786"/>
      <c r="DY16" s="786"/>
      <c r="DZ16" s="791"/>
      <c r="EA16" s="234"/>
    </row>
    <row r="17" spans="1:131" s="235" customFormat="1" ht="26.25" customHeight="1" x14ac:dyDescent="0.2">
      <c r="A17" s="238">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61"/>
      <c r="AL17" s="762"/>
      <c r="AM17" s="762"/>
      <c r="AN17" s="762"/>
      <c r="AO17" s="762"/>
      <c r="AP17" s="762"/>
      <c r="AQ17" s="762"/>
      <c r="AR17" s="762"/>
      <c r="AS17" s="762"/>
      <c r="AT17" s="762"/>
      <c r="AU17" s="783"/>
      <c r="AV17" s="783"/>
      <c r="AW17" s="783"/>
      <c r="AX17" s="783"/>
      <c r="AY17" s="784"/>
      <c r="AZ17" s="232"/>
      <c r="BA17" s="232"/>
      <c r="BB17" s="232"/>
      <c r="BC17" s="232"/>
      <c r="BD17" s="232"/>
      <c r="BE17" s="233"/>
      <c r="BF17" s="233"/>
      <c r="BG17" s="233"/>
      <c r="BH17" s="233"/>
      <c r="BI17" s="233"/>
      <c r="BJ17" s="233"/>
      <c r="BK17" s="233"/>
      <c r="BL17" s="233"/>
      <c r="BM17" s="233"/>
      <c r="BN17" s="233"/>
      <c r="BO17" s="233"/>
      <c r="BP17" s="233"/>
      <c r="BQ17" s="238">
        <v>11</v>
      </c>
      <c r="BR17" s="239"/>
      <c r="BS17" s="785"/>
      <c r="BT17" s="786"/>
      <c r="BU17" s="786"/>
      <c r="BV17" s="786"/>
      <c r="BW17" s="786"/>
      <c r="BX17" s="786"/>
      <c r="BY17" s="786"/>
      <c r="BZ17" s="786"/>
      <c r="CA17" s="786"/>
      <c r="CB17" s="786"/>
      <c r="CC17" s="786"/>
      <c r="CD17" s="786"/>
      <c r="CE17" s="786"/>
      <c r="CF17" s="786"/>
      <c r="CG17" s="787"/>
      <c r="CH17" s="788"/>
      <c r="CI17" s="789"/>
      <c r="CJ17" s="789"/>
      <c r="CK17" s="789"/>
      <c r="CL17" s="790"/>
      <c r="CM17" s="788"/>
      <c r="CN17" s="789"/>
      <c r="CO17" s="789"/>
      <c r="CP17" s="789"/>
      <c r="CQ17" s="790"/>
      <c r="CR17" s="788"/>
      <c r="CS17" s="789"/>
      <c r="CT17" s="789"/>
      <c r="CU17" s="789"/>
      <c r="CV17" s="790"/>
      <c r="CW17" s="788"/>
      <c r="CX17" s="789"/>
      <c r="CY17" s="789"/>
      <c r="CZ17" s="789"/>
      <c r="DA17" s="790"/>
      <c r="DB17" s="788"/>
      <c r="DC17" s="789"/>
      <c r="DD17" s="789"/>
      <c r="DE17" s="789"/>
      <c r="DF17" s="790"/>
      <c r="DG17" s="788"/>
      <c r="DH17" s="789"/>
      <c r="DI17" s="789"/>
      <c r="DJ17" s="789"/>
      <c r="DK17" s="790"/>
      <c r="DL17" s="788"/>
      <c r="DM17" s="789"/>
      <c r="DN17" s="789"/>
      <c r="DO17" s="789"/>
      <c r="DP17" s="790"/>
      <c r="DQ17" s="788"/>
      <c r="DR17" s="789"/>
      <c r="DS17" s="789"/>
      <c r="DT17" s="789"/>
      <c r="DU17" s="790"/>
      <c r="DV17" s="785"/>
      <c r="DW17" s="786"/>
      <c r="DX17" s="786"/>
      <c r="DY17" s="786"/>
      <c r="DZ17" s="791"/>
      <c r="EA17" s="234"/>
    </row>
    <row r="18" spans="1:131" s="235" customFormat="1" ht="26.25" customHeight="1" x14ac:dyDescent="0.2">
      <c r="A18" s="238">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61"/>
      <c r="AL18" s="762"/>
      <c r="AM18" s="762"/>
      <c r="AN18" s="762"/>
      <c r="AO18" s="762"/>
      <c r="AP18" s="762"/>
      <c r="AQ18" s="762"/>
      <c r="AR18" s="762"/>
      <c r="AS18" s="762"/>
      <c r="AT18" s="762"/>
      <c r="AU18" s="783"/>
      <c r="AV18" s="783"/>
      <c r="AW18" s="783"/>
      <c r="AX18" s="783"/>
      <c r="AY18" s="784"/>
      <c r="AZ18" s="232"/>
      <c r="BA18" s="232"/>
      <c r="BB18" s="232"/>
      <c r="BC18" s="232"/>
      <c r="BD18" s="232"/>
      <c r="BE18" s="233"/>
      <c r="BF18" s="233"/>
      <c r="BG18" s="233"/>
      <c r="BH18" s="233"/>
      <c r="BI18" s="233"/>
      <c r="BJ18" s="233"/>
      <c r="BK18" s="233"/>
      <c r="BL18" s="233"/>
      <c r="BM18" s="233"/>
      <c r="BN18" s="233"/>
      <c r="BO18" s="233"/>
      <c r="BP18" s="233"/>
      <c r="BQ18" s="238">
        <v>12</v>
      </c>
      <c r="BR18" s="239"/>
      <c r="BS18" s="785"/>
      <c r="BT18" s="786"/>
      <c r="BU18" s="786"/>
      <c r="BV18" s="786"/>
      <c r="BW18" s="786"/>
      <c r="BX18" s="786"/>
      <c r="BY18" s="786"/>
      <c r="BZ18" s="786"/>
      <c r="CA18" s="786"/>
      <c r="CB18" s="786"/>
      <c r="CC18" s="786"/>
      <c r="CD18" s="786"/>
      <c r="CE18" s="786"/>
      <c r="CF18" s="786"/>
      <c r="CG18" s="787"/>
      <c r="CH18" s="788"/>
      <c r="CI18" s="789"/>
      <c r="CJ18" s="789"/>
      <c r="CK18" s="789"/>
      <c r="CL18" s="790"/>
      <c r="CM18" s="788"/>
      <c r="CN18" s="789"/>
      <c r="CO18" s="789"/>
      <c r="CP18" s="789"/>
      <c r="CQ18" s="790"/>
      <c r="CR18" s="788"/>
      <c r="CS18" s="789"/>
      <c r="CT18" s="789"/>
      <c r="CU18" s="789"/>
      <c r="CV18" s="790"/>
      <c r="CW18" s="788"/>
      <c r="CX18" s="789"/>
      <c r="CY18" s="789"/>
      <c r="CZ18" s="789"/>
      <c r="DA18" s="790"/>
      <c r="DB18" s="788"/>
      <c r="DC18" s="789"/>
      <c r="DD18" s="789"/>
      <c r="DE18" s="789"/>
      <c r="DF18" s="790"/>
      <c r="DG18" s="788"/>
      <c r="DH18" s="789"/>
      <c r="DI18" s="789"/>
      <c r="DJ18" s="789"/>
      <c r="DK18" s="790"/>
      <c r="DL18" s="788"/>
      <c r="DM18" s="789"/>
      <c r="DN18" s="789"/>
      <c r="DO18" s="789"/>
      <c r="DP18" s="790"/>
      <c r="DQ18" s="788"/>
      <c r="DR18" s="789"/>
      <c r="DS18" s="789"/>
      <c r="DT18" s="789"/>
      <c r="DU18" s="790"/>
      <c r="DV18" s="785"/>
      <c r="DW18" s="786"/>
      <c r="DX18" s="786"/>
      <c r="DY18" s="786"/>
      <c r="DZ18" s="791"/>
      <c r="EA18" s="234"/>
    </row>
    <row r="19" spans="1:131" s="235" customFormat="1" ht="26.25" customHeight="1" x14ac:dyDescent="0.2">
      <c r="A19" s="238">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61"/>
      <c r="AL19" s="762"/>
      <c r="AM19" s="762"/>
      <c r="AN19" s="762"/>
      <c r="AO19" s="762"/>
      <c r="AP19" s="762"/>
      <c r="AQ19" s="762"/>
      <c r="AR19" s="762"/>
      <c r="AS19" s="762"/>
      <c r="AT19" s="762"/>
      <c r="AU19" s="783"/>
      <c r="AV19" s="783"/>
      <c r="AW19" s="783"/>
      <c r="AX19" s="783"/>
      <c r="AY19" s="784"/>
      <c r="AZ19" s="232"/>
      <c r="BA19" s="232"/>
      <c r="BB19" s="232"/>
      <c r="BC19" s="232"/>
      <c r="BD19" s="232"/>
      <c r="BE19" s="233"/>
      <c r="BF19" s="233"/>
      <c r="BG19" s="233"/>
      <c r="BH19" s="233"/>
      <c r="BI19" s="233"/>
      <c r="BJ19" s="233"/>
      <c r="BK19" s="233"/>
      <c r="BL19" s="233"/>
      <c r="BM19" s="233"/>
      <c r="BN19" s="233"/>
      <c r="BO19" s="233"/>
      <c r="BP19" s="233"/>
      <c r="BQ19" s="238">
        <v>13</v>
      </c>
      <c r="BR19" s="239"/>
      <c r="BS19" s="785"/>
      <c r="BT19" s="786"/>
      <c r="BU19" s="786"/>
      <c r="BV19" s="786"/>
      <c r="BW19" s="786"/>
      <c r="BX19" s="786"/>
      <c r="BY19" s="786"/>
      <c r="BZ19" s="786"/>
      <c r="CA19" s="786"/>
      <c r="CB19" s="786"/>
      <c r="CC19" s="786"/>
      <c r="CD19" s="786"/>
      <c r="CE19" s="786"/>
      <c r="CF19" s="786"/>
      <c r="CG19" s="787"/>
      <c r="CH19" s="788"/>
      <c r="CI19" s="789"/>
      <c r="CJ19" s="789"/>
      <c r="CK19" s="789"/>
      <c r="CL19" s="790"/>
      <c r="CM19" s="788"/>
      <c r="CN19" s="789"/>
      <c r="CO19" s="789"/>
      <c r="CP19" s="789"/>
      <c r="CQ19" s="790"/>
      <c r="CR19" s="788"/>
      <c r="CS19" s="789"/>
      <c r="CT19" s="789"/>
      <c r="CU19" s="789"/>
      <c r="CV19" s="790"/>
      <c r="CW19" s="788"/>
      <c r="CX19" s="789"/>
      <c r="CY19" s="789"/>
      <c r="CZ19" s="789"/>
      <c r="DA19" s="790"/>
      <c r="DB19" s="788"/>
      <c r="DC19" s="789"/>
      <c r="DD19" s="789"/>
      <c r="DE19" s="789"/>
      <c r="DF19" s="790"/>
      <c r="DG19" s="788"/>
      <c r="DH19" s="789"/>
      <c r="DI19" s="789"/>
      <c r="DJ19" s="789"/>
      <c r="DK19" s="790"/>
      <c r="DL19" s="788"/>
      <c r="DM19" s="789"/>
      <c r="DN19" s="789"/>
      <c r="DO19" s="789"/>
      <c r="DP19" s="790"/>
      <c r="DQ19" s="788"/>
      <c r="DR19" s="789"/>
      <c r="DS19" s="789"/>
      <c r="DT19" s="789"/>
      <c r="DU19" s="790"/>
      <c r="DV19" s="785"/>
      <c r="DW19" s="786"/>
      <c r="DX19" s="786"/>
      <c r="DY19" s="786"/>
      <c r="DZ19" s="791"/>
      <c r="EA19" s="234"/>
    </row>
    <row r="20" spans="1:131" s="235" customFormat="1" ht="26.25" customHeight="1" x14ac:dyDescent="0.2">
      <c r="A20" s="238">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61"/>
      <c r="AL20" s="762"/>
      <c r="AM20" s="762"/>
      <c r="AN20" s="762"/>
      <c r="AO20" s="762"/>
      <c r="AP20" s="762"/>
      <c r="AQ20" s="762"/>
      <c r="AR20" s="762"/>
      <c r="AS20" s="762"/>
      <c r="AT20" s="762"/>
      <c r="AU20" s="783"/>
      <c r="AV20" s="783"/>
      <c r="AW20" s="783"/>
      <c r="AX20" s="783"/>
      <c r="AY20" s="784"/>
      <c r="AZ20" s="232"/>
      <c r="BA20" s="232"/>
      <c r="BB20" s="232"/>
      <c r="BC20" s="232"/>
      <c r="BD20" s="232"/>
      <c r="BE20" s="233"/>
      <c r="BF20" s="233"/>
      <c r="BG20" s="233"/>
      <c r="BH20" s="233"/>
      <c r="BI20" s="233"/>
      <c r="BJ20" s="233"/>
      <c r="BK20" s="233"/>
      <c r="BL20" s="233"/>
      <c r="BM20" s="233"/>
      <c r="BN20" s="233"/>
      <c r="BO20" s="233"/>
      <c r="BP20" s="233"/>
      <c r="BQ20" s="238">
        <v>14</v>
      </c>
      <c r="BR20" s="239"/>
      <c r="BS20" s="785"/>
      <c r="BT20" s="786"/>
      <c r="BU20" s="786"/>
      <c r="BV20" s="786"/>
      <c r="BW20" s="786"/>
      <c r="BX20" s="786"/>
      <c r="BY20" s="786"/>
      <c r="BZ20" s="786"/>
      <c r="CA20" s="786"/>
      <c r="CB20" s="786"/>
      <c r="CC20" s="786"/>
      <c r="CD20" s="786"/>
      <c r="CE20" s="786"/>
      <c r="CF20" s="786"/>
      <c r="CG20" s="787"/>
      <c r="CH20" s="788"/>
      <c r="CI20" s="789"/>
      <c r="CJ20" s="789"/>
      <c r="CK20" s="789"/>
      <c r="CL20" s="790"/>
      <c r="CM20" s="788"/>
      <c r="CN20" s="789"/>
      <c r="CO20" s="789"/>
      <c r="CP20" s="789"/>
      <c r="CQ20" s="790"/>
      <c r="CR20" s="788"/>
      <c r="CS20" s="789"/>
      <c r="CT20" s="789"/>
      <c r="CU20" s="789"/>
      <c r="CV20" s="790"/>
      <c r="CW20" s="788"/>
      <c r="CX20" s="789"/>
      <c r="CY20" s="789"/>
      <c r="CZ20" s="789"/>
      <c r="DA20" s="790"/>
      <c r="DB20" s="788"/>
      <c r="DC20" s="789"/>
      <c r="DD20" s="789"/>
      <c r="DE20" s="789"/>
      <c r="DF20" s="790"/>
      <c r="DG20" s="788"/>
      <c r="DH20" s="789"/>
      <c r="DI20" s="789"/>
      <c r="DJ20" s="789"/>
      <c r="DK20" s="790"/>
      <c r="DL20" s="788"/>
      <c r="DM20" s="789"/>
      <c r="DN20" s="789"/>
      <c r="DO20" s="789"/>
      <c r="DP20" s="790"/>
      <c r="DQ20" s="788"/>
      <c r="DR20" s="789"/>
      <c r="DS20" s="789"/>
      <c r="DT20" s="789"/>
      <c r="DU20" s="790"/>
      <c r="DV20" s="785"/>
      <c r="DW20" s="786"/>
      <c r="DX20" s="786"/>
      <c r="DY20" s="786"/>
      <c r="DZ20" s="791"/>
      <c r="EA20" s="234"/>
    </row>
    <row r="21" spans="1:131" s="235" customFormat="1" ht="26.25" customHeight="1" thickBot="1" x14ac:dyDescent="0.25">
      <c r="A21" s="238">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61"/>
      <c r="AL21" s="762"/>
      <c r="AM21" s="762"/>
      <c r="AN21" s="762"/>
      <c r="AO21" s="762"/>
      <c r="AP21" s="762"/>
      <c r="AQ21" s="762"/>
      <c r="AR21" s="762"/>
      <c r="AS21" s="762"/>
      <c r="AT21" s="762"/>
      <c r="AU21" s="783"/>
      <c r="AV21" s="783"/>
      <c r="AW21" s="783"/>
      <c r="AX21" s="783"/>
      <c r="AY21" s="784"/>
      <c r="AZ21" s="232"/>
      <c r="BA21" s="232"/>
      <c r="BB21" s="232"/>
      <c r="BC21" s="232"/>
      <c r="BD21" s="232"/>
      <c r="BE21" s="233"/>
      <c r="BF21" s="233"/>
      <c r="BG21" s="233"/>
      <c r="BH21" s="233"/>
      <c r="BI21" s="233"/>
      <c r="BJ21" s="233"/>
      <c r="BK21" s="233"/>
      <c r="BL21" s="233"/>
      <c r="BM21" s="233"/>
      <c r="BN21" s="233"/>
      <c r="BO21" s="233"/>
      <c r="BP21" s="233"/>
      <c r="BQ21" s="238">
        <v>15</v>
      </c>
      <c r="BR21" s="239"/>
      <c r="BS21" s="785"/>
      <c r="BT21" s="786"/>
      <c r="BU21" s="786"/>
      <c r="BV21" s="786"/>
      <c r="BW21" s="786"/>
      <c r="BX21" s="786"/>
      <c r="BY21" s="786"/>
      <c r="BZ21" s="786"/>
      <c r="CA21" s="786"/>
      <c r="CB21" s="786"/>
      <c r="CC21" s="786"/>
      <c r="CD21" s="786"/>
      <c r="CE21" s="786"/>
      <c r="CF21" s="786"/>
      <c r="CG21" s="787"/>
      <c r="CH21" s="788"/>
      <c r="CI21" s="789"/>
      <c r="CJ21" s="789"/>
      <c r="CK21" s="789"/>
      <c r="CL21" s="790"/>
      <c r="CM21" s="788"/>
      <c r="CN21" s="789"/>
      <c r="CO21" s="789"/>
      <c r="CP21" s="789"/>
      <c r="CQ21" s="790"/>
      <c r="CR21" s="788"/>
      <c r="CS21" s="789"/>
      <c r="CT21" s="789"/>
      <c r="CU21" s="789"/>
      <c r="CV21" s="790"/>
      <c r="CW21" s="788"/>
      <c r="CX21" s="789"/>
      <c r="CY21" s="789"/>
      <c r="CZ21" s="789"/>
      <c r="DA21" s="790"/>
      <c r="DB21" s="788"/>
      <c r="DC21" s="789"/>
      <c r="DD21" s="789"/>
      <c r="DE21" s="789"/>
      <c r="DF21" s="790"/>
      <c r="DG21" s="788"/>
      <c r="DH21" s="789"/>
      <c r="DI21" s="789"/>
      <c r="DJ21" s="789"/>
      <c r="DK21" s="790"/>
      <c r="DL21" s="788"/>
      <c r="DM21" s="789"/>
      <c r="DN21" s="789"/>
      <c r="DO21" s="789"/>
      <c r="DP21" s="790"/>
      <c r="DQ21" s="788"/>
      <c r="DR21" s="789"/>
      <c r="DS21" s="789"/>
      <c r="DT21" s="789"/>
      <c r="DU21" s="790"/>
      <c r="DV21" s="785"/>
      <c r="DW21" s="786"/>
      <c r="DX21" s="786"/>
      <c r="DY21" s="786"/>
      <c r="DZ21" s="791"/>
      <c r="EA21" s="234"/>
    </row>
    <row r="22" spans="1:131" s="235" customFormat="1" ht="26.25" customHeight="1" x14ac:dyDescent="0.2">
      <c r="A22" s="238">
        <v>16</v>
      </c>
      <c r="B22" s="752"/>
      <c r="C22" s="753"/>
      <c r="D22" s="753"/>
      <c r="E22" s="753"/>
      <c r="F22" s="753"/>
      <c r="G22" s="753"/>
      <c r="H22" s="753"/>
      <c r="I22" s="753"/>
      <c r="J22" s="753"/>
      <c r="K22" s="753"/>
      <c r="L22" s="753"/>
      <c r="M22" s="753"/>
      <c r="N22" s="753"/>
      <c r="O22" s="753"/>
      <c r="P22" s="754"/>
      <c r="Q22" s="802"/>
      <c r="R22" s="803"/>
      <c r="S22" s="803"/>
      <c r="T22" s="803"/>
      <c r="U22" s="803"/>
      <c r="V22" s="803"/>
      <c r="W22" s="803"/>
      <c r="X22" s="803"/>
      <c r="Y22" s="803"/>
      <c r="Z22" s="803"/>
      <c r="AA22" s="803"/>
      <c r="AB22" s="803"/>
      <c r="AC22" s="803"/>
      <c r="AD22" s="803"/>
      <c r="AE22" s="804"/>
      <c r="AF22" s="758"/>
      <c r="AG22" s="759"/>
      <c r="AH22" s="759"/>
      <c r="AI22" s="759"/>
      <c r="AJ22" s="760"/>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85"/>
      <c r="BT22" s="786"/>
      <c r="BU22" s="786"/>
      <c r="BV22" s="786"/>
      <c r="BW22" s="786"/>
      <c r="BX22" s="786"/>
      <c r="BY22" s="786"/>
      <c r="BZ22" s="786"/>
      <c r="CA22" s="786"/>
      <c r="CB22" s="786"/>
      <c r="CC22" s="786"/>
      <c r="CD22" s="786"/>
      <c r="CE22" s="786"/>
      <c r="CF22" s="786"/>
      <c r="CG22" s="787"/>
      <c r="CH22" s="788"/>
      <c r="CI22" s="789"/>
      <c r="CJ22" s="789"/>
      <c r="CK22" s="789"/>
      <c r="CL22" s="790"/>
      <c r="CM22" s="788"/>
      <c r="CN22" s="789"/>
      <c r="CO22" s="789"/>
      <c r="CP22" s="789"/>
      <c r="CQ22" s="790"/>
      <c r="CR22" s="788"/>
      <c r="CS22" s="789"/>
      <c r="CT22" s="789"/>
      <c r="CU22" s="789"/>
      <c r="CV22" s="790"/>
      <c r="CW22" s="788"/>
      <c r="CX22" s="789"/>
      <c r="CY22" s="789"/>
      <c r="CZ22" s="789"/>
      <c r="DA22" s="790"/>
      <c r="DB22" s="788"/>
      <c r="DC22" s="789"/>
      <c r="DD22" s="789"/>
      <c r="DE22" s="789"/>
      <c r="DF22" s="790"/>
      <c r="DG22" s="788"/>
      <c r="DH22" s="789"/>
      <c r="DI22" s="789"/>
      <c r="DJ22" s="789"/>
      <c r="DK22" s="790"/>
      <c r="DL22" s="788"/>
      <c r="DM22" s="789"/>
      <c r="DN22" s="789"/>
      <c r="DO22" s="789"/>
      <c r="DP22" s="790"/>
      <c r="DQ22" s="788"/>
      <c r="DR22" s="789"/>
      <c r="DS22" s="789"/>
      <c r="DT22" s="789"/>
      <c r="DU22" s="790"/>
      <c r="DV22" s="785"/>
      <c r="DW22" s="786"/>
      <c r="DX22" s="786"/>
      <c r="DY22" s="786"/>
      <c r="DZ22" s="791"/>
      <c r="EA22" s="234"/>
    </row>
    <row r="23" spans="1:131" s="235" customFormat="1" ht="26.25" customHeight="1" thickBot="1" x14ac:dyDescent="0.25">
      <c r="A23" s="240" t="s">
        <v>377</v>
      </c>
      <c r="B23" s="792" t="s">
        <v>378</v>
      </c>
      <c r="C23" s="793"/>
      <c r="D23" s="793"/>
      <c r="E23" s="793"/>
      <c r="F23" s="793"/>
      <c r="G23" s="793"/>
      <c r="H23" s="793"/>
      <c r="I23" s="793"/>
      <c r="J23" s="793"/>
      <c r="K23" s="793"/>
      <c r="L23" s="793"/>
      <c r="M23" s="793"/>
      <c r="N23" s="793"/>
      <c r="O23" s="793"/>
      <c r="P23" s="794"/>
      <c r="Q23" s="795">
        <f>Q7+Q8</f>
        <v>23319</v>
      </c>
      <c r="R23" s="796"/>
      <c r="S23" s="796"/>
      <c r="T23" s="796"/>
      <c r="U23" s="796"/>
      <c r="V23" s="796">
        <f>V7+V8-1</f>
        <v>22444</v>
      </c>
      <c r="W23" s="796"/>
      <c r="X23" s="796"/>
      <c r="Y23" s="796"/>
      <c r="Z23" s="796"/>
      <c r="AA23" s="796">
        <v>875</v>
      </c>
      <c r="AB23" s="796"/>
      <c r="AC23" s="796"/>
      <c r="AD23" s="796"/>
      <c r="AE23" s="797"/>
      <c r="AF23" s="798">
        <v>790</v>
      </c>
      <c r="AG23" s="796"/>
      <c r="AH23" s="796"/>
      <c r="AI23" s="796"/>
      <c r="AJ23" s="799"/>
      <c r="AK23" s="800"/>
      <c r="AL23" s="801"/>
      <c r="AM23" s="801"/>
      <c r="AN23" s="801"/>
      <c r="AO23" s="801"/>
      <c r="AP23" s="796">
        <f>AP7</f>
        <v>14416</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85"/>
      <c r="BT23" s="786"/>
      <c r="BU23" s="786"/>
      <c r="BV23" s="786"/>
      <c r="BW23" s="786"/>
      <c r="BX23" s="786"/>
      <c r="BY23" s="786"/>
      <c r="BZ23" s="786"/>
      <c r="CA23" s="786"/>
      <c r="CB23" s="786"/>
      <c r="CC23" s="786"/>
      <c r="CD23" s="786"/>
      <c r="CE23" s="786"/>
      <c r="CF23" s="786"/>
      <c r="CG23" s="787"/>
      <c r="CH23" s="788"/>
      <c r="CI23" s="789"/>
      <c r="CJ23" s="789"/>
      <c r="CK23" s="789"/>
      <c r="CL23" s="790"/>
      <c r="CM23" s="788"/>
      <c r="CN23" s="789"/>
      <c r="CO23" s="789"/>
      <c r="CP23" s="789"/>
      <c r="CQ23" s="790"/>
      <c r="CR23" s="788"/>
      <c r="CS23" s="789"/>
      <c r="CT23" s="789"/>
      <c r="CU23" s="789"/>
      <c r="CV23" s="790"/>
      <c r="CW23" s="788"/>
      <c r="CX23" s="789"/>
      <c r="CY23" s="789"/>
      <c r="CZ23" s="789"/>
      <c r="DA23" s="790"/>
      <c r="DB23" s="788"/>
      <c r="DC23" s="789"/>
      <c r="DD23" s="789"/>
      <c r="DE23" s="789"/>
      <c r="DF23" s="790"/>
      <c r="DG23" s="788"/>
      <c r="DH23" s="789"/>
      <c r="DI23" s="789"/>
      <c r="DJ23" s="789"/>
      <c r="DK23" s="790"/>
      <c r="DL23" s="788"/>
      <c r="DM23" s="789"/>
      <c r="DN23" s="789"/>
      <c r="DO23" s="789"/>
      <c r="DP23" s="790"/>
      <c r="DQ23" s="788"/>
      <c r="DR23" s="789"/>
      <c r="DS23" s="789"/>
      <c r="DT23" s="789"/>
      <c r="DU23" s="790"/>
      <c r="DV23" s="785"/>
      <c r="DW23" s="786"/>
      <c r="DX23" s="786"/>
      <c r="DY23" s="786"/>
      <c r="DZ23" s="791"/>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85"/>
      <c r="BT24" s="786"/>
      <c r="BU24" s="786"/>
      <c r="BV24" s="786"/>
      <c r="BW24" s="786"/>
      <c r="BX24" s="786"/>
      <c r="BY24" s="786"/>
      <c r="BZ24" s="786"/>
      <c r="CA24" s="786"/>
      <c r="CB24" s="786"/>
      <c r="CC24" s="786"/>
      <c r="CD24" s="786"/>
      <c r="CE24" s="786"/>
      <c r="CF24" s="786"/>
      <c r="CG24" s="787"/>
      <c r="CH24" s="788"/>
      <c r="CI24" s="789"/>
      <c r="CJ24" s="789"/>
      <c r="CK24" s="789"/>
      <c r="CL24" s="790"/>
      <c r="CM24" s="788"/>
      <c r="CN24" s="789"/>
      <c r="CO24" s="789"/>
      <c r="CP24" s="789"/>
      <c r="CQ24" s="790"/>
      <c r="CR24" s="788"/>
      <c r="CS24" s="789"/>
      <c r="CT24" s="789"/>
      <c r="CU24" s="789"/>
      <c r="CV24" s="790"/>
      <c r="CW24" s="788"/>
      <c r="CX24" s="789"/>
      <c r="CY24" s="789"/>
      <c r="CZ24" s="789"/>
      <c r="DA24" s="790"/>
      <c r="DB24" s="788"/>
      <c r="DC24" s="789"/>
      <c r="DD24" s="789"/>
      <c r="DE24" s="789"/>
      <c r="DF24" s="790"/>
      <c r="DG24" s="788"/>
      <c r="DH24" s="789"/>
      <c r="DI24" s="789"/>
      <c r="DJ24" s="789"/>
      <c r="DK24" s="790"/>
      <c r="DL24" s="788"/>
      <c r="DM24" s="789"/>
      <c r="DN24" s="789"/>
      <c r="DO24" s="789"/>
      <c r="DP24" s="790"/>
      <c r="DQ24" s="788"/>
      <c r="DR24" s="789"/>
      <c r="DS24" s="789"/>
      <c r="DT24" s="789"/>
      <c r="DU24" s="790"/>
      <c r="DV24" s="785"/>
      <c r="DW24" s="786"/>
      <c r="DX24" s="786"/>
      <c r="DY24" s="786"/>
      <c r="DZ24" s="791"/>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85"/>
      <c r="BT25" s="786"/>
      <c r="BU25" s="786"/>
      <c r="BV25" s="786"/>
      <c r="BW25" s="786"/>
      <c r="BX25" s="786"/>
      <c r="BY25" s="786"/>
      <c r="BZ25" s="786"/>
      <c r="CA25" s="786"/>
      <c r="CB25" s="786"/>
      <c r="CC25" s="786"/>
      <c r="CD25" s="786"/>
      <c r="CE25" s="786"/>
      <c r="CF25" s="786"/>
      <c r="CG25" s="787"/>
      <c r="CH25" s="788"/>
      <c r="CI25" s="789"/>
      <c r="CJ25" s="789"/>
      <c r="CK25" s="789"/>
      <c r="CL25" s="790"/>
      <c r="CM25" s="788"/>
      <c r="CN25" s="789"/>
      <c r="CO25" s="789"/>
      <c r="CP25" s="789"/>
      <c r="CQ25" s="790"/>
      <c r="CR25" s="788"/>
      <c r="CS25" s="789"/>
      <c r="CT25" s="789"/>
      <c r="CU25" s="789"/>
      <c r="CV25" s="790"/>
      <c r="CW25" s="788"/>
      <c r="CX25" s="789"/>
      <c r="CY25" s="789"/>
      <c r="CZ25" s="789"/>
      <c r="DA25" s="790"/>
      <c r="DB25" s="788"/>
      <c r="DC25" s="789"/>
      <c r="DD25" s="789"/>
      <c r="DE25" s="789"/>
      <c r="DF25" s="790"/>
      <c r="DG25" s="788"/>
      <c r="DH25" s="789"/>
      <c r="DI25" s="789"/>
      <c r="DJ25" s="789"/>
      <c r="DK25" s="790"/>
      <c r="DL25" s="788"/>
      <c r="DM25" s="789"/>
      <c r="DN25" s="789"/>
      <c r="DO25" s="789"/>
      <c r="DP25" s="790"/>
      <c r="DQ25" s="788"/>
      <c r="DR25" s="789"/>
      <c r="DS25" s="789"/>
      <c r="DT25" s="789"/>
      <c r="DU25" s="790"/>
      <c r="DV25" s="785"/>
      <c r="DW25" s="786"/>
      <c r="DX25" s="786"/>
      <c r="DY25" s="786"/>
      <c r="DZ25" s="791"/>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7" t="s">
        <v>384</v>
      </c>
      <c r="AG26" s="818"/>
      <c r="AH26" s="818"/>
      <c r="AI26" s="818"/>
      <c r="AJ26" s="819"/>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85"/>
      <c r="BT26" s="786"/>
      <c r="BU26" s="786"/>
      <c r="BV26" s="786"/>
      <c r="BW26" s="786"/>
      <c r="BX26" s="786"/>
      <c r="BY26" s="786"/>
      <c r="BZ26" s="786"/>
      <c r="CA26" s="786"/>
      <c r="CB26" s="786"/>
      <c r="CC26" s="786"/>
      <c r="CD26" s="786"/>
      <c r="CE26" s="786"/>
      <c r="CF26" s="786"/>
      <c r="CG26" s="787"/>
      <c r="CH26" s="788"/>
      <c r="CI26" s="789"/>
      <c r="CJ26" s="789"/>
      <c r="CK26" s="789"/>
      <c r="CL26" s="790"/>
      <c r="CM26" s="788"/>
      <c r="CN26" s="789"/>
      <c r="CO26" s="789"/>
      <c r="CP26" s="789"/>
      <c r="CQ26" s="790"/>
      <c r="CR26" s="788"/>
      <c r="CS26" s="789"/>
      <c r="CT26" s="789"/>
      <c r="CU26" s="789"/>
      <c r="CV26" s="790"/>
      <c r="CW26" s="788"/>
      <c r="CX26" s="789"/>
      <c r="CY26" s="789"/>
      <c r="CZ26" s="789"/>
      <c r="DA26" s="790"/>
      <c r="DB26" s="788"/>
      <c r="DC26" s="789"/>
      <c r="DD26" s="789"/>
      <c r="DE26" s="789"/>
      <c r="DF26" s="790"/>
      <c r="DG26" s="788"/>
      <c r="DH26" s="789"/>
      <c r="DI26" s="789"/>
      <c r="DJ26" s="789"/>
      <c r="DK26" s="790"/>
      <c r="DL26" s="788"/>
      <c r="DM26" s="789"/>
      <c r="DN26" s="789"/>
      <c r="DO26" s="789"/>
      <c r="DP26" s="790"/>
      <c r="DQ26" s="788"/>
      <c r="DR26" s="789"/>
      <c r="DS26" s="789"/>
      <c r="DT26" s="789"/>
      <c r="DU26" s="790"/>
      <c r="DV26" s="785"/>
      <c r="DW26" s="786"/>
      <c r="DX26" s="786"/>
      <c r="DY26" s="786"/>
      <c r="DZ26" s="791"/>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85"/>
      <c r="BT27" s="786"/>
      <c r="BU27" s="786"/>
      <c r="BV27" s="786"/>
      <c r="BW27" s="786"/>
      <c r="BX27" s="786"/>
      <c r="BY27" s="786"/>
      <c r="BZ27" s="786"/>
      <c r="CA27" s="786"/>
      <c r="CB27" s="786"/>
      <c r="CC27" s="786"/>
      <c r="CD27" s="786"/>
      <c r="CE27" s="786"/>
      <c r="CF27" s="786"/>
      <c r="CG27" s="787"/>
      <c r="CH27" s="788"/>
      <c r="CI27" s="789"/>
      <c r="CJ27" s="789"/>
      <c r="CK27" s="789"/>
      <c r="CL27" s="790"/>
      <c r="CM27" s="788"/>
      <c r="CN27" s="789"/>
      <c r="CO27" s="789"/>
      <c r="CP27" s="789"/>
      <c r="CQ27" s="790"/>
      <c r="CR27" s="788"/>
      <c r="CS27" s="789"/>
      <c r="CT27" s="789"/>
      <c r="CU27" s="789"/>
      <c r="CV27" s="790"/>
      <c r="CW27" s="788"/>
      <c r="CX27" s="789"/>
      <c r="CY27" s="789"/>
      <c r="CZ27" s="789"/>
      <c r="DA27" s="790"/>
      <c r="DB27" s="788"/>
      <c r="DC27" s="789"/>
      <c r="DD27" s="789"/>
      <c r="DE27" s="789"/>
      <c r="DF27" s="790"/>
      <c r="DG27" s="788"/>
      <c r="DH27" s="789"/>
      <c r="DI27" s="789"/>
      <c r="DJ27" s="789"/>
      <c r="DK27" s="790"/>
      <c r="DL27" s="788"/>
      <c r="DM27" s="789"/>
      <c r="DN27" s="789"/>
      <c r="DO27" s="789"/>
      <c r="DP27" s="790"/>
      <c r="DQ27" s="788"/>
      <c r="DR27" s="789"/>
      <c r="DS27" s="789"/>
      <c r="DT27" s="789"/>
      <c r="DU27" s="790"/>
      <c r="DV27" s="785"/>
      <c r="DW27" s="786"/>
      <c r="DX27" s="786"/>
      <c r="DY27" s="786"/>
      <c r="DZ27" s="791"/>
      <c r="EA27" s="230"/>
    </row>
    <row r="28" spans="1:131" ht="26.25" customHeight="1" thickTop="1" x14ac:dyDescent="0.2">
      <c r="A28" s="242">
        <v>1</v>
      </c>
      <c r="B28" s="763" t="s">
        <v>389</v>
      </c>
      <c r="C28" s="764"/>
      <c r="D28" s="764"/>
      <c r="E28" s="764"/>
      <c r="F28" s="764"/>
      <c r="G28" s="764"/>
      <c r="H28" s="764"/>
      <c r="I28" s="764"/>
      <c r="J28" s="764"/>
      <c r="K28" s="764"/>
      <c r="L28" s="764"/>
      <c r="M28" s="764"/>
      <c r="N28" s="764"/>
      <c r="O28" s="764"/>
      <c r="P28" s="765"/>
      <c r="Q28" s="825">
        <v>4218</v>
      </c>
      <c r="R28" s="826"/>
      <c r="S28" s="826"/>
      <c r="T28" s="826"/>
      <c r="U28" s="826"/>
      <c r="V28" s="826">
        <v>4183</v>
      </c>
      <c r="W28" s="826"/>
      <c r="X28" s="826"/>
      <c r="Y28" s="826"/>
      <c r="Z28" s="826"/>
      <c r="AA28" s="826">
        <v>35</v>
      </c>
      <c r="AB28" s="826"/>
      <c r="AC28" s="826"/>
      <c r="AD28" s="826"/>
      <c r="AE28" s="827"/>
      <c r="AF28" s="828">
        <v>35</v>
      </c>
      <c r="AG28" s="826"/>
      <c r="AH28" s="826"/>
      <c r="AI28" s="826"/>
      <c r="AJ28" s="829"/>
      <c r="AK28" s="830">
        <v>383</v>
      </c>
      <c r="AL28" s="831"/>
      <c r="AM28" s="831"/>
      <c r="AN28" s="831"/>
      <c r="AO28" s="831"/>
      <c r="AP28" s="831" t="s">
        <v>489</v>
      </c>
      <c r="AQ28" s="831"/>
      <c r="AR28" s="831"/>
      <c r="AS28" s="831"/>
      <c r="AT28" s="831"/>
      <c r="AU28" s="831" t="s">
        <v>489</v>
      </c>
      <c r="AV28" s="831"/>
      <c r="AW28" s="831"/>
      <c r="AX28" s="831"/>
      <c r="AY28" s="831"/>
      <c r="AZ28" s="832"/>
      <c r="BA28" s="832"/>
      <c r="BB28" s="832"/>
      <c r="BC28" s="832"/>
      <c r="BD28" s="832"/>
      <c r="BE28" s="823"/>
      <c r="BF28" s="823"/>
      <c r="BG28" s="823"/>
      <c r="BH28" s="823"/>
      <c r="BI28" s="824"/>
      <c r="BJ28" s="232"/>
      <c r="BK28" s="232"/>
      <c r="BL28" s="232"/>
      <c r="BM28" s="232"/>
      <c r="BN28" s="232"/>
      <c r="BO28" s="241"/>
      <c r="BP28" s="241"/>
      <c r="BQ28" s="238">
        <v>22</v>
      </c>
      <c r="BR28" s="239"/>
      <c r="BS28" s="785"/>
      <c r="BT28" s="786"/>
      <c r="BU28" s="786"/>
      <c r="BV28" s="786"/>
      <c r="BW28" s="786"/>
      <c r="BX28" s="786"/>
      <c r="BY28" s="786"/>
      <c r="BZ28" s="786"/>
      <c r="CA28" s="786"/>
      <c r="CB28" s="786"/>
      <c r="CC28" s="786"/>
      <c r="CD28" s="786"/>
      <c r="CE28" s="786"/>
      <c r="CF28" s="786"/>
      <c r="CG28" s="787"/>
      <c r="CH28" s="788"/>
      <c r="CI28" s="789"/>
      <c r="CJ28" s="789"/>
      <c r="CK28" s="789"/>
      <c r="CL28" s="790"/>
      <c r="CM28" s="788"/>
      <c r="CN28" s="789"/>
      <c r="CO28" s="789"/>
      <c r="CP28" s="789"/>
      <c r="CQ28" s="790"/>
      <c r="CR28" s="788"/>
      <c r="CS28" s="789"/>
      <c r="CT28" s="789"/>
      <c r="CU28" s="789"/>
      <c r="CV28" s="790"/>
      <c r="CW28" s="788"/>
      <c r="CX28" s="789"/>
      <c r="CY28" s="789"/>
      <c r="CZ28" s="789"/>
      <c r="DA28" s="790"/>
      <c r="DB28" s="788"/>
      <c r="DC28" s="789"/>
      <c r="DD28" s="789"/>
      <c r="DE28" s="789"/>
      <c r="DF28" s="790"/>
      <c r="DG28" s="788"/>
      <c r="DH28" s="789"/>
      <c r="DI28" s="789"/>
      <c r="DJ28" s="789"/>
      <c r="DK28" s="790"/>
      <c r="DL28" s="788"/>
      <c r="DM28" s="789"/>
      <c r="DN28" s="789"/>
      <c r="DO28" s="789"/>
      <c r="DP28" s="790"/>
      <c r="DQ28" s="788"/>
      <c r="DR28" s="789"/>
      <c r="DS28" s="789"/>
      <c r="DT28" s="789"/>
      <c r="DU28" s="790"/>
      <c r="DV28" s="785"/>
      <c r="DW28" s="786"/>
      <c r="DX28" s="786"/>
      <c r="DY28" s="786"/>
      <c r="DZ28" s="791"/>
      <c r="EA28" s="230"/>
    </row>
    <row r="29" spans="1:131" ht="26.25" customHeight="1" x14ac:dyDescent="0.2">
      <c r="A29" s="242">
        <v>2</v>
      </c>
      <c r="B29" s="752" t="s">
        <v>390</v>
      </c>
      <c r="C29" s="753"/>
      <c r="D29" s="753"/>
      <c r="E29" s="753"/>
      <c r="F29" s="753"/>
      <c r="G29" s="753"/>
      <c r="H29" s="753"/>
      <c r="I29" s="753"/>
      <c r="J29" s="753"/>
      <c r="K29" s="753"/>
      <c r="L29" s="753"/>
      <c r="M29" s="753"/>
      <c r="N29" s="753"/>
      <c r="O29" s="753"/>
      <c r="P29" s="754"/>
      <c r="Q29" s="755">
        <v>134</v>
      </c>
      <c r="R29" s="756"/>
      <c r="S29" s="756"/>
      <c r="T29" s="756"/>
      <c r="U29" s="756"/>
      <c r="V29" s="756">
        <v>78</v>
      </c>
      <c r="W29" s="756"/>
      <c r="X29" s="756"/>
      <c r="Y29" s="756"/>
      <c r="Z29" s="756"/>
      <c r="AA29" s="756">
        <v>57</v>
      </c>
      <c r="AB29" s="756"/>
      <c r="AC29" s="756"/>
      <c r="AD29" s="756"/>
      <c r="AE29" s="757"/>
      <c r="AF29" s="758">
        <v>57</v>
      </c>
      <c r="AG29" s="759"/>
      <c r="AH29" s="759"/>
      <c r="AI29" s="759"/>
      <c r="AJ29" s="760"/>
      <c r="AK29" s="837" t="s">
        <v>549</v>
      </c>
      <c r="AL29" s="833"/>
      <c r="AM29" s="833"/>
      <c r="AN29" s="833"/>
      <c r="AO29" s="833"/>
      <c r="AP29" s="833" t="s">
        <v>489</v>
      </c>
      <c r="AQ29" s="833"/>
      <c r="AR29" s="833"/>
      <c r="AS29" s="833"/>
      <c r="AT29" s="833"/>
      <c r="AU29" s="833" t="s">
        <v>489</v>
      </c>
      <c r="AV29" s="833"/>
      <c r="AW29" s="833"/>
      <c r="AX29" s="833"/>
      <c r="AY29" s="833"/>
      <c r="AZ29" s="834"/>
      <c r="BA29" s="834"/>
      <c r="BB29" s="834"/>
      <c r="BC29" s="834"/>
      <c r="BD29" s="834"/>
      <c r="BE29" s="835"/>
      <c r="BF29" s="835"/>
      <c r="BG29" s="835"/>
      <c r="BH29" s="835"/>
      <c r="BI29" s="836"/>
      <c r="BJ29" s="232"/>
      <c r="BK29" s="232"/>
      <c r="BL29" s="232"/>
      <c r="BM29" s="232"/>
      <c r="BN29" s="232"/>
      <c r="BO29" s="241"/>
      <c r="BP29" s="241"/>
      <c r="BQ29" s="238">
        <v>23</v>
      </c>
      <c r="BR29" s="239"/>
      <c r="BS29" s="785"/>
      <c r="BT29" s="786"/>
      <c r="BU29" s="786"/>
      <c r="BV29" s="786"/>
      <c r="BW29" s="786"/>
      <c r="BX29" s="786"/>
      <c r="BY29" s="786"/>
      <c r="BZ29" s="786"/>
      <c r="CA29" s="786"/>
      <c r="CB29" s="786"/>
      <c r="CC29" s="786"/>
      <c r="CD29" s="786"/>
      <c r="CE29" s="786"/>
      <c r="CF29" s="786"/>
      <c r="CG29" s="787"/>
      <c r="CH29" s="788"/>
      <c r="CI29" s="789"/>
      <c r="CJ29" s="789"/>
      <c r="CK29" s="789"/>
      <c r="CL29" s="790"/>
      <c r="CM29" s="788"/>
      <c r="CN29" s="789"/>
      <c r="CO29" s="789"/>
      <c r="CP29" s="789"/>
      <c r="CQ29" s="790"/>
      <c r="CR29" s="788"/>
      <c r="CS29" s="789"/>
      <c r="CT29" s="789"/>
      <c r="CU29" s="789"/>
      <c r="CV29" s="790"/>
      <c r="CW29" s="788"/>
      <c r="CX29" s="789"/>
      <c r="CY29" s="789"/>
      <c r="CZ29" s="789"/>
      <c r="DA29" s="790"/>
      <c r="DB29" s="788"/>
      <c r="DC29" s="789"/>
      <c r="DD29" s="789"/>
      <c r="DE29" s="789"/>
      <c r="DF29" s="790"/>
      <c r="DG29" s="788"/>
      <c r="DH29" s="789"/>
      <c r="DI29" s="789"/>
      <c r="DJ29" s="789"/>
      <c r="DK29" s="790"/>
      <c r="DL29" s="788"/>
      <c r="DM29" s="789"/>
      <c r="DN29" s="789"/>
      <c r="DO29" s="789"/>
      <c r="DP29" s="790"/>
      <c r="DQ29" s="788"/>
      <c r="DR29" s="789"/>
      <c r="DS29" s="789"/>
      <c r="DT29" s="789"/>
      <c r="DU29" s="790"/>
      <c r="DV29" s="785"/>
      <c r="DW29" s="786"/>
      <c r="DX29" s="786"/>
      <c r="DY29" s="786"/>
      <c r="DZ29" s="791"/>
      <c r="EA29" s="230"/>
    </row>
    <row r="30" spans="1:131" ht="26.25" customHeight="1" x14ac:dyDescent="0.2">
      <c r="A30" s="242">
        <v>3</v>
      </c>
      <c r="B30" s="752" t="s">
        <v>391</v>
      </c>
      <c r="C30" s="753"/>
      <c r="D30" s="753"/>
      <c r="E30" s="753"/>
      <c r="F30" s="753"/>
      <c r="G30" s="753"/>
      <c r="H30" s="753"/>
      <c r="I30" s="753"/>
      <c r="J30" s="753"/>
      <c r="K30" s="753"/>
      <c r="L30" s="753"/>
      <c r="M30" s="753"/>
      <c r="N30" s="753"/>
      <c r="O30" s="753"/>
      <c r="P30" s="754"/>
      <c r="Q30" s="755">
        <v>4043</v>
      </c>
      <c r="R30" s="756"/>
      <c r="S30" s="756"/>
      <c r="T30" s="756"/>
      <c r="U30" s="756"/>
      <c r="V30" s="756">
        <v>3897</v>
      </c>
      <c r="W30" s="756"/>
      <c r="X30" s="756"/>
      <c r="Y30" s="756"/>
      <c r="Z30" s="756"/>
      <c r="AA30" s="756">
        <v>147</v>
      </c>
      <c r="AB30" s="756"/>
      <c r="AC30" s="756"/>
      <c r="AD30" s="756"/>
      <c r="AE30" s="757"/>
      <c r="AF30" s="758">
        <v>147</v>
      </c>
      <c r="AG30" s="759"/>
      <c r="AH30" s="759"/>
      <c r="AI30" s="759"/>
      <c r="AJ30" s="760"/>
      <c r="AK30" s="837">
        <v>745</v>
      </c>
      <c r="AL30" s="833"/>
      <c r="AM30" s="833"/>
      <c r="AN30" s="833"/>
      <c r="AO30" s="833"/>
      <c r="AP30" s="833" t="s">
        <v>489</v>
      </c>
      <c r="AQ30" s="833"/>
      <c r="AR30" s="833"/>
      <c r="AS30" s="833"/>
      <c r="AT30" s="833"/>
      <c r="AU30" s="833" t="s">
        <v>489</v>
      </c>
      <c r="AV30" s="833"/>
      <c r="AW30" s="833"/>
      <c r="AX30" s="833"/>
      <c r="AY30" s="833"/>
      <c r="AZ30" s="834"/>
      <c r="BA30" s="834"/>
      <c r="BB30" s="834"/>
      <c r="BC30" s="834"/>
      <c r="BD30" s="834"/>
      <c r="BE30" s="835"/>
      <c r="BF30" s="835"/>
      <c r="BG30" s="835"/>
      <c r="BH30" s="835"/>
      <c r="BI30" s="836"/>
      <c r="BJ30" s="232"/>
      <c r="BK30" s="232"/>
      <c r="BL30" s="232"/>
      <c r="BM30" s="232"/>
      <c r="BN30" s="232"/>
      <c r="BO30" s="241"/>
      <c r="BP30" s="241"/>
      <c r="BQ30" s="238">
        <v>24</v>
      </c>
      <c r="BR30" s="239"/>
      <c r="BS30" s="785"/>
      <c r="BT30" s="786"/>
      <c r="BU30" s="786"/>
      <c r="BV30" s="786"/>
      <c r="BW30" s="786"/>
      <c r="BX30" s="786"/>
      <c r="BY30" s="786"/>
      <c r="BZ30" s="786"/>
      <c r="CA30" s="786"/>
      <c r="CB30" s="786"/>
      <c r="CC30" s="786"/>
      <c r="CD30" s="786"/>
      <c r="CE30" s="786"/>
      <c r="CF30" s="786"/>
      <c r="CG30" s="787"/>
      <c r="CH30" s="788"/>
      <c r="CI30" s="789"/>
      <c r="CJ30" s="789"/>
      <c r="CK30" s="789"/>
      <c r="CL30" s="790"/>
      <c r="CM30" s="788"/>
      <c r="CN30" s="789"/>
      <c r="CO30" s="789"/>
      <c r="CP30" s="789"/>
      <c r="CQ30" s="790"/>
      <c r="CR30" s="788"/>
      <c r="CS30" s="789"/>
      <c r="CT30" s="789"/>
      <c r="CU30" s="789"/>
      <c r="CV30" s="790"/>
      <c r="CW30" s="788"/>
      <c r="CX30" s="789"/>
      <c r="CY30" s="789"/>
      <c r="CZ30" s="789"/>
      <c r="DA30" s="790"/>
      <c r="DB30" s="788"/>
      <c r="DC30" s="789"/>
      <c r="DD30" s="789"/>
      <c r="DE30" s="789"/>
      <c r="DF30" s="790"/>
      <c r="DG30" s="788"/>
      <c r="DH30" s="789"/>
      <c r="DI30" s="789"/>
      <c r="DJ30" s="789"/>
      <c r="DK30" s="790"/>
      <c r="DL30" s="788"/>
      <c r="DM30" s="789"/>
      <c r="DN30" s="789"/>
      <c r="DO30" s="789"/>
      <c r="DP30" s="790"/>
      <c r="DQ30" s="788"/>
      <c r="DR30" s="789"/>
      <c r="DS30" s="789"/>
      <c r="DT30" s="789"/>
      <c r="DU30" s="790"/>
      <c r="DV30" s="785"/>
      <c r="DW30" s="786"/>
      <c r="DX30" s="786"/>
      <c r="DY30" s="786"/>
      <c r="DZ30" s="791"/>
      <c r="EA30" s="230"/>
    </row>
    <row r="31" spans="1:131" ht="26.25" customHeight="1" x14ac:dyDescent="0.2">
      <c r="A31" s="242">
        <v>4</v>
      </c>
      <c r="B31" s="752" t="s">
        <v>392</v>
      </c>
      <c r="C31" s="753"/>
      <c r="D31" s="753"/>
      <c r="E31" s="753"/>
      <c r="F31" s="753"/>
      <c r="G31" s="753"/>
      <c r="H31" s="753"/>
      <c r="I31" s="753"/>
      <c r="J31" s="753"/>
      <c r="K31" s="753"/>
      <c r="L31" s="753"/>
      <c r="M31" s="753"/>
      <c r="N31" s="753"/>
      <c r="O31" s="753"/>
      <c r="P31" s="754"/>
      <c r="Q31" s="755">
        <v>33</v>
      </c>
      <c r="R31" s="756"/>
      <c r="S31" s="756"/>
      <c r="T31" s="756"/>
      <c r="U31" s="756"/>
      <c r="V31" s="756">
        <v>31</v>
      </c>
      <c r="W31" s="756"/>
      <c r="X31" s="756"/>
      <c r="Y31" s="756"/>
      <c r="Z31" s="756"/>
      <c r="AA31" s="756">
        <v>2</v>
      </c>
      <c r="AB31" s="756"/>
      <c r="AC31" s="756"/>
      <c r="AD31" s="756"/>
      <c r="AE31" s="757"/>
      <c r="AF31" s="758">
        <v>2</v>
      </c>
      <c r="AG31" s="759"/>
      <c r="AH31" s="759"/>
      <c r="AI31" s="759"/>
      <c r="AJ31" s="760"/>
      <c r="AK31" s="837" t="s">
        <v>549</v>
      </c>
      <c r="AL31" s="833"/>
      <c r="AM31" s="833"/>
      <c r="AN31" s="833"/>
      <c r="AO31" s="833"/>
      <c r="AP31" s="833" t="s">
        <v>489</v>
      </c>
      <c r="AQ31" s="833"/>
      <c r="AR31" s="833"/>
      <c r="AS31" s="833"/>
      <c r="AT31" s="833"/>
      <c r="AU31" s="833" t="s">
        <v>489</v>
      </c>
      <c r="AV31" s="833"/>
      <c r="AW31" s="833"/>
      <c r="AX31" s="833"/>
      <c r="AY31" s="833"/>
      <c r="AZ31" s="834"/>
      <c r="BA31" s="834"/>
      <c r="BB31" s="834"/>
      <c r="BC31" s="834"/>
      <c r="BD31" s="834"/>
      <c r="BE31" s="835"/>
      <c r="BF31" s="835"/>
      <c r="BG31" s="835"/>
      <c r="BH31" s="835"/>
      <c r="BI31" s="836"/>
      <c r="BJ31" s="232"/>
      <c r="BK31" s="232"/>
      <c r="BL31" s="232"/>
      <c r="BM31" s="232"/>
      <c r="BN31" s="232"/>
      <c r="BO31" s="241"/>
      <c r="BP31" s="241"/>
      <c r="BQ31" s="238">
        <v>25</v>
      </c>
      <c r="BR31" s="239"/>
      <c r="BS31" s="785"/>
      <c r="BT31" s="786"/>
      <c r="BU31" s="786"/>
      <c r="BV31" s="786"/>
      <c r="BW31" s="786"/>
      <c r="BX31" s="786"/>
      <c r="BY31" s="786"/>
      <c r="BZ31" s="786"/>
      <c r="CA31" s="786"/>
      <c r="CB31" s="786"/>
      <c r="CC31" s="786"/>
      <c r="CD31" s="786"/>
      <c r="CE31" s="786"/>
      <c r="CF31" s="786"/>
      <c r="CG31" s="787"/>
      <c r="CH31" s="788"/>
      <c r="CI31" s="789"/>
      <c r="CJ31" s="789"/>
      <c r="CK31" s="789"/>
      <c r="CL31" s="790"/>
      <c r="CM31" s="788"/>
      <c r="CN31" s="789"/>
      <c r="CO31" s="789"/>
      <c r="CP31" s="789"/>
      <c r="CQ31" s="790"/>
      <c r="CR31" s="788"/>
      <c r="CS31" s="789"/>
      <c r="CT31" s="789"/>
      <c r="CU31" s="789"/>
      <c r="CV31" s="790"/>
      <c r="CW31" s="788"/>
      <c r="CX31" s="789"/>
      <c r="CY31" s="789"/>
      <c r="CZ31" s="789"/>
      <c r="DA31" s="790"/>
      <c r="DB31" s="788"/>
      <c r="DC31" s="789"/>
      <c r="DD31" s="789"/>
      <c r="DE31" s="789"/>
      <c r="DF31" s="790"/>
      <c r="DG31" s="788"/>
      <c r="DH31" s="789"/>
      <c r="DI31" s="789"/>
      <c r="DJ31" s="789"/>
      <c r="DK31" s="790"/>
      <c r="DL31" s="788"/>
      <c r="DM31" s="789"/>
      <c r="DN31" s="789"/>
      <c r="DO31" s="789"/>
      <c r="DP31" s="790"/>
      <c r="DQ31" s="788"/>
      <c r="DR31" s="789"/>
      <c r="DS31" s="789"/>
      <c r="DT31" s="789"/>
      <c r="DU31" s="790"/>
      <c r="DV31" s="785"/>
      <c r="DW31" s="786"/>
      <c r="DX31" s="786"/>
      <c r="DY31" s="786"/>
      <c r="DZ31" s="791"/>
      <c r="EA31" s="230"/>
    </row>
    <row r="32" spans="1:131" ht="26.25" customHeight="1" x14ac:dyDescent="0.2">
      <c r="A32" s="242">
        <v>5</v>
      </c>
      <c r="B32" s="752" t="s">
        <v>393</v>
      </c>
      <c r="C32" s="753"/>
      <c r="D32" s="753"/>
      <c r="E32" s="753"/>
      <c r="F32" s="753"/>
      <c r="G32" s="753"/>
      <c r="H32" s="753"/>
      <c r="I32" s="753"/>
      <c r="J32" s="753"/>
      <c r="K32" s="753"/>
      <c r="L32" s="753"/>
      <c r="M32" s="753"/>
      <c r="N32" s="753"/>
      <c r="O32" s="753"/>
      <c r="P32" s="754"/>
      <c r="Q32" s="755">
        <v>781</v>
      </c>
      <c r="R32" s="756"/>
      <c r="S32" s="756"/>
      <c r="T32" s="756"/>
      <c r="U32" s="756"/>
      <c r="V32" s="756">
        <v>779</v>
      </c>
      <c r="W32" s="756"/>
      <c r="X32" s="756"/>
      <c r="Y32" s="756"/>
      <c r="Z32" s="756"/>
      <c r="AA32" s="756">
        <v>2</v>
      </c>
      <c r="AB32" s="756"/>
      <c r="AC32" s="756"/>
      <c r="AD32" s="756"/>
      <c r="AE32" s="757"/>
      <c r="AF32" s="758">
        <v>2</v>
      </c>
      <c r="AG32" s="759"/>
      <c r="AH32" s="759"/>
      <c r="AI32" s="759"/>
      <c r="AJ32" s="760"/>
      <c r="AK32" s="837">
        <v>101</v>
      </c>
      <c r="AL32" s="833"/>
      <c r="AM32" s="833"/>
      <c r="AN32" s="833"/>
      <c r="AO32" s="833"/>
      <c r="AP32" s="833" t="s">
        <v>489</v>
      </c>
      <c r="AQ32" s="833"/>
      <c r="AR32" s="833"/>
      <c r="AS32" s="833"/>
      <c r="AT32" s="833"/>
      <c r="AU32" s="833" t="s">
        <v>489</v>
      </c>
      <c r="AV32" s="833"/>
      <c r="AW32" s="833"/>
      <c r="AX32" s="833"/>
      <c r="AY32" s="833"/>
      <c r="AZ32" s="834"/>
      <c r="BA32" s="834"/>
      <c r="BB32" s="834"/>
      <c r="BC32" s="834"/>
      <c r="BD32" s="834"/>
      <c r="BE32" s="835"/>
      <c r="BF32" s="835"/>
      <c r="BG32" s="835"/>
      <c r="BH32" s="835"/>
      <c r="BI32" s="836"/>
      <c r="BJ32" s="232"/>
      <c r="BK32" s="232"/>
      <c r="BL32" s="232"/>
      <c r="BM32" s="232"/>
      <c r="BN32" s="232"/>
      <c r="BO32" s="241"/>
      <c r="BP32" s="241"/>
      <c r="BQ32" s="238">
        <v>26</v>
      </c>
      <c r="BR32" s="239"/>
      <c r="BS32" s="785"/>
      <c r="BT32" s="786"/>
      <c r="BU32" s="786"/>
      <c r="BV32" s="786"/>
      <c r="BW32" s="786"/>
      <c r="BX32" s="786"/>
      <c r="BY32" s="786"/>
      <c r="BZ32" s="786"/>
      <c r="CA32" s="786"/>
      <c r="CB32" s="786"/>
      <c r="CC32" s="786"/>
      <c r="CD32" s="786"/>
      <c r="CE32" s="786"/>
      <c r="CF32" s="786"/>
      <c r="CG32" s="787"/>
      <c r="CH32" s="788"/>
      <c r="CI32" s="789"/>
      <c r="CJ32" s="789"/>
      <c r="CK32" s="789"/>
      <c r="CL32" s="790"/>
      <c r="CM32" s="788"/>
      <c r="CN32" s="789"/>
      <c r="CO32" s="789"/>
      <c r="CP32" s="789"/>
      <c r="CQ32" s="790"/>
      <c r="CR32" s="788"/>
      <c r="CS32" s="789"/>
      <c r="CT32" s="789"/>
      <c r="CU32" s="789"/>
      <c r="CV32" s="790"/>
      <c r="CW32" s="788"/>
      <c r="CX32" s="789"/>
      <c r="CY32" s="789"/>
      <c r="CZ32" s="789"/>
      <c r="DA32" s="790"/>
      <c r="DB32" s="788"/>
      <c r="DC32" s="789"/>
      <c r="DD32" s="789"/>
      <c r="DE32" s="789"/>
      <c r="DF32" s="790"/>
      <c r="DG32" s="788"/>
      <c r="DH32" s="789"/>
      <c r="DI32" s="789"/>
      <c r="DJ32" s="789"/>
      <c r="DK32" s="790"/>
      <c r="DL32" s="788"/>
      <c r="DM32" s="789"/>
      <c r="DN32" s="789"/>
      <c r="DO32" s="789"/>
      <c r="DP32" s="790"/>
      <c r="DQ32" s="788"/>
      <c r="DR32" s="789"/>
      <c r="DS32" s="789"/>
      <c r="DT32" s="789"/>
      <c r="DU32" s="790"/>
      <c r="DV32" s="785"/>
      <c r="DW32" s="786"/>
      <c r="DX32" s="786"/>
      <c r="DY32" s="786"/>
      <c r="DZ32" s="791"/>
      <c r="EA32" s="230"/>
    </row>
    <row r="33" spans="1:131" ht="26.25" customHeight="1" x14ac:dyDescent="0.2">
      <c r="A33" s="242">
        <v>6</v>
      </c>
      <c r="B33" s="752" t="s">
        <v>394</v>
      </c>
      <c r="C33" s="753"/>
      <c r="D33" s="753"/>
      <c r="E33" s="753"/>
      <c r="F33" s="753"/>
      <c r="G33" s="753"/>
      <c r="H33" s="753"/>
      <c r="I33" s="753"/>
      <c r="J33" s="753"/>
      <c r="K33" s="753"/>
      <c r="L33" s="753"/>
      <c r="M33" s="753"/>
      <c r="N33" s="753"/>
      <c r="O33" s="753"/>
      <c r="P33" s="754"/>
      <c r="Q33" s="755">
        <v>560</v>
      </c>
      <c r="R33" s="756"/>
      <c r="S33" s="756"/>
      <c r="T33" s="756"/>
      <c r="U33" s="756"/>
      <c r="V33" s="756">
        <v>630</v>
      </c>
      <c r="W33" s="756"/>
      <c r="X33" s="756"/>
      <c r="Y33" s="756"/>
      <c r="Z33" s="756"/>
      <c r="AA33" s="756">
        <v>-69</v>
      </c>
      <c r="AB33" s="756"/>
      <c r="AC33" s="756"/>
      <c r="AD33" s="756"/>
      <c r="AE33" s="757"/>
      <c r="AF33" s="758">
        <v>1304</v>
      </c>
      <c r="AG33" s="759"/>
      <c r="AH33" s="759"/>
      <c r="AI33" s="759"/>
      <c r="AJ33" s="760"/>
      <c r="AK33" s="837">
        <v>53</v>
      </c>
      <c r="AL33" s="833"/>
      <c r="AM33" s="833"/>
      <c r="AN33" s="833"/>
      <c r="AO33" s="833"/>
      <c r="AP33" s="833">
        <v>824</v>
      </c>
      <c r="AQ33" s="833"/>
      <c r="AR33" s="833"/>
      <c r="AS33" s="833"/>
      <c r="AT33" s="833"/>
      <c r="AU33" s="833">
        <v>80</v>
      </c>
      <c r="AV33" s="833"/>
      <c r="AW33" s="833"/>
      <c r="AX33" s="833"/>
      <c r="AY33" s="833"/>
      <c r="AZ33" s="834"/>
      <c r="BA33" s="834"/>
      <c r="BB33" s="834"/>
      <c r="BC33" s="834"/>
      <c r="BD33" s="834"/>
      <c r="BE33" s="835" t="s">
        <v>395</v>
      </c>
      <c r="BF33" s="835"/>
      <c r="BG33" s="835"/>
      <c r="BH33" s="835"/>
      <c r="BI33" s="836"/>
      <c r="BJ33" s="232"/>
      <c r="BK33" s="232"/>
      <c r="BL33" s="232"/>
      <c r="BM33" s="232"/>
      <c r="BN33" s="232"/>
      <c r="BO33" s="241"/>
      <c r="BP33" s="241"/>
      <c r="BQ33" s="238">
        <v>27</v>
      </c>
      <c r="BR33" s="239"/>
      <c r="BS33" s="785"/>
      <c r="BT33" s="786"/>
      <c r="BU33" s="786"/>
      <c r="BV33" s="786"/>
      <c r="BW33" s="786"/>
      <c r="BX33" s="786"/>
      <c r="BY33" s="786"/>
      <c r="BZ33" s="786"/>
      <c r="CA33" s="786"/>
      <c r="CB33" s="786"/>
      <c r="CC33" s="786"/>
      <c r="CD33" s="786"/>
      <c r="CE33" s="786"/>
      <c r="CF33" s="786"/>
      <c r="CG33" s="787"/>
      <c r="CH33" s="788"/>
      <c r="CI33" s="789"/>
      <c r="CJ33" s="789"/>
      <c r="CK33" s="789"/>
      <c r="CL33" s="790"/>
      <c r="CM33" s="788"/>
      <c r="CN33" s="789"/>
      <c r="CO33" s="789"/>
      <c r="CP33" s="789"/>
      <c r="CQ33" s="790"/>
      <c r="CR33" s="788"/>
      <c r="CS33" s="789"/>
      <c r="CT33" s="789"/>
      <c r="CU33" s="789"/>
      <c r="CV33" s="790"/>
      <c r="CW33" s="788"/>
      <c r="CX33" s="789"/>
      <c r="CY33" s="789"/>
      <c r="CZ33" s="789"/>
      <c r="DA33" s="790"/>
      <c r="DB33" s="788"/>
      <c r="DC33" s="789"/>
      <c r="DD33" s="789"/>
      <c r="DE33" s="789"/>
      <c r="DF33" s="790"/>
      <c r="DG33" s="788"/>
      <c r="DH33" s="789"/>
      <c r="DI33" s="789"/>
      <c r="DJ33" s="789"/>
      <c r="DK33" s="790"/>
      <c r="DL33" s="788"/>
      <c r="DM33" s="789"/>
      <c r="DN33" s="789"/>
      <c r="DO33" s="789"/>
      <c r="DP33" s="790"/>
      <c r="DQ33" s="788"/>
      <c r="DR33" s="789"/>
      <c r="DS33" s="789"/>
      <c r="DT33" s="789"/>
      <c r="DU33" s="790"/>
      <c r="DV33" s="785"/>
      <c r="DW33" s="786"/>
      <c r="DX33" s="786"/>
      <c r="DY33" s="786"/>
      <c r="DZ33" s="791"/>
      <c r="EA33" s="230"/>
    </row>
    <row r="34" spans="1:131" ht="26.25" customHeight="1" x14ac:dyDescent="0.2">
      <c r="A34" s="242">
        <v>7</v>
      </c>
      <c r="B34" s="752" t="s">
        <v>396</v>
      </c>
      <c r="C34" s="753"/>
      <c r="D34" s="753"/>
      <c r="E34" s="753"/>
      <c r="F34" s="753"/>
      <c r="G34" s="753"/>
      <c r="H34" s="753"/>
      <c r="I34" s="753"/>
      <c r="J34" s="753"/>
      <c r="K34" s="753"/>
      <c r="L34" s="753"/>
      <c r="M34" s="753"/>
      <c r="N34" s="753"/>
      <c r="O34" s="753"/>
      <c r="P34" s="754"/>
      <c r="Q34" s="755">
        <v>1077</v>
      </c>
      <c r="R34" s="756"/>
      <c r="S34" s="756"/>
      <c r="T34" s="756"/>
      <c r="U34" s="756"/>
      <c r="V34" s="756">
        <v>1016</v>
      </c>
      <c r="W34" s="756"/>
      <c r="X34" s="756"/>
      <c r="Y34" s="756"/>
      <c r="Z34" s="756"/>
      <c r="AA34" s="756">
        <v>61</v>
      </c>
      <c r="AB34" s="756"/>
      <c r="AC34" s="756"/>
      <c r="AD34" s="756"/>
      <c r="AE34" s="757"/>
      <c r="AF34" s="758">
        <v>413</v>
      </c>
      <c r="AG34" s="759"/>
      <c r="AH34" s="759"/>
      <c r="AI34" s="759"/>
      <c r="AJ34" s="760"/>
      <c r="AK34" s="837">
        <v>325</v>
      </c>
      <c r="AL34" s="833"/>
      <c r="AM34" s="833"/>
      <c r="AN34" s="833"/>
      <c r="AO34" s="833"/>
      <c r="AP34" s="833">
        <v>4939</v>
      </c>
      <c r="AQ34" s="833"/>
      <c r="AR34" s="833"/>
      <c r="AS34" s="833"/>
      <c r="AT34" s="833"/>
      <c r="AU34" s="833">
        <v>1847</v>
      </c>
      <c r="AV34" s="833"/>
      <c r="AW34" s="833"/>
      <c r="AX34" s="833"/>
      <c r="AY34" s="833"/>
      <c r="AZ34" s="834"/>
      <c r="BA34" s="834"/>
      <c r="BB34" s="834"/>
      <c r="BC34" s="834"/>
      <c r="BD34" s="834"/>
      <c r="BE34" s="835" t="s">
        <v>395</v>
      </c>
      <c r="BF34" s="835"/>
      <c r="BG34" s="835"/>
      <c r="BH34" s="835"/>
      <c r="BI34" s="836"/>
      <c r="BJ34" s="232"/>
      <c r="BK34" s="232"/>
      <c r="BL34" s="232"/>
      <c r="BM34" s="232"/>
      <c r="BN34" s="232"/>
      <c r="BO34" s="241"/>
      <c r="BP34" s="241"/>
      <c r="BQ34" s="238">
        <v>28</v>
      </c>
      <c r="BR34" s="239"/>
      <c r="BS34" s="785"/>
      <c r="BT34" s="786"/>
      <c r="BU34" s="786"/>
      <c r="BV34" s="786"/>
      <c r="BW34" s="786"/>
      <c r="BX34" s="786"/>
      <c r="BY34" s="786"/>
      <c r="BZ34" s="786"/>
      <c r="CA34" s="786"/>
      <c r="CB34" s="786"/>
      <c r="CC34" s="786"/>
      <c r="CD34" s="786"/>
      <c r="CE34" s="786"/>
      <c r="CF34" s="786"/>
      <c r="CG34" s="787"/>
      <c r="CH34" s="788"/>
      <c r="CI34" s="789"/>
      <c r="CJ34" s="789"/>
      <c r="CK34" s="789"/>
      <c r="CL34" s="790"/>
      <c r="CM34" s="788"/>
      <c r="CN34" s="789"/>
      <c r="CO34" s="789"/>
      <c r="CP34" s="789"/>
      <c r="CQ34" s="790"/>
      <c r="CR34" s="788"/>
      <c r="CS34" s="789"/>
      <c r="CT34" s="789"/>
      <c r="CU34" s="789"/>
      <c r="CV34" s="790"/>
      <c r="CW34" s="788"/>
      <c r="CX34" s="789"/>
      <c r="CY34" s="789"/>
      <c r="CZ34" s="789"/>
      <c r="DA34" s="790"/>
      <c r="DB34" s="788"/>
      <c r="DC34" s="789"/>
      <c r="DD34" s="789"/>
      <c r="DE34" s="789"/>
      <c r="DF34" s="790"/>
      <c r="DG34" s="788"/>
      <c r="DH34" s="789"/>
      <c r="DI34" s="789"/>
      <c r="DJ34" s="789"/>
      <c r="DK34" s="790"/>
      <c r="DL34" s="788"/>
      <c r="DM34" s="789"/>
      <c r="DN34" s="789"/>
      <c r="DO34" s="789"/>
      <c r="DP34" s="790"/>
      <c r="DQ34" s="788"/>
      <c r="DR34" s="789"/>
      <c r="DS34" s="789"/>
      <c r="DT34" s="789"/>
      <c r="DU34" s="790"/>
      <c r="DV34" s="785"/>
      <c r="DW34" s="786"/>
      <c r="DX34" s="786"/>
      <c r="DY34" s="786"/>
      <c r="DZ34" s="791"/>
      <c r="EA34" s="230"/>
    </row>
    <row r="35" spans="1:131" ht="26.25" customHeight="1" x14ac:dyDescent="0.2">
      <c r="A35" s="242">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758"/>
      <c r="AG35" s="759"/>
      <c r="AH35" s="759"/>
      <c r="AI35" s="759"/>
      <c r="AJ35" s="760"/>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85"/>
      <c r="BT35" s="786"/>
      <c r="BU35" s="786"/>
      <c r="BV35" s="786"/>
      <c r="BW35" s="786"/>
      <c r="BX35" s="786"/>
      <c r="BY35" s="786"/>
      <c r="BZ35" s="786"/>
      <c r="CA35" s="786"/>
      <c r="CB35" s="786"/>
      <c r="CC35" s="786"/>
      <c r="CD35" s="786"/>
      <c r="CE35" s="786"/>
      <c r="CF35" s="786"/>
      <c r="CG35" s="787"/>
      <c r="CH35" s="788"/>
      <c r="CI35" s="789"/>
      <c r="CJ35" s="789"/>
      <c r="CK35" s="789"/>
      <c r="CL35" s="790"/>
      <c r="CM35" s="788"/>
      <c r="CN35" s="789"/>
      <c r="CO35" s="789"/>
      <c r="CP35" s="789"/>
      <c r="CQ35" s="790"/>
      <c r="CR35" s="788"/>
      <c r="CS35" s="789"/>
      <c r="CT35" s="789"/>
      <c r="CU35" s="789"/>
      <c r="CV35" s="790"/>
      <c r="CW35" s="788"/>
      <c r="CX35" s="789"/>
      <c r="CY35" s="789"/>
      <c r="CZ35" s="789"/>
      <c r="DA35" s="790"/>
      <c r="DB35" s="788"/>
      <c r="DC35" s="789"/>
      <c r="DD35" s="789"/>
      <c r="DE35" s="789"/>
      <c r="DF35" s="790"/>
      <c r="DG35" s="788"/>
      <c r="DH35" s="789"/>
      <c r="DI35" s="789"/>
      <c r="DJ35" s="789"/>
      <c r="DK35" s="790"/>
      <c r="DL35" s="788"/>
      <c r="DM35" s="789"/>
      <c r="DN35" s="789"/>
      <c r="DO35" s="789"/>
      <c r="DP35" s="790"/>
      <c r="DQ35" s="788"/>
      <c r="DR35" s="789"/>
      <c r="DS35" s="789"/>
      <c r="DT35" s="789"/>
      <c r="DU35" s="790"/>
      <c r="DV35" s="785"/>
      <c r="DW35" s="786"/>
      <c r="DX35" s="786"/>
      <c r="DY35" s="786"/>
      <c r="DZ35" s="791"/>
      <c r="EA35" s="230"/>
    </row>
    <row r="36" spans="1:131" ht="26.25" customHeight="1" x14ac:dyDescent="0.2">
      <c r="A36" s="242">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58"/>
      <c r="AG36" s="759"/>
      <c r="AH36" s="759"/>
      <c r="AI36" s="759"/>
      <c r="AJ36" s="760"/>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85"/>
      <c r="BT36" s="786"/>
      <c r="BU36" s="786"/>
      <c r="BV36" s="786"/>
      <c r="BW36" s="786"/>
      <c r="BX36" s="786"/>
      <c r="BY36" s="786"/>
      <c r="BZ36" s="786"/>
      <c r="CA36" s="786"/>
      <c r="CB36" s="786"/>
      <c r="CC36" s="786"/>
      <c r="CD36" s="786"/>
      <c r="CE36" s="786"/>
      <c r="CF36" s="786"/>
      <c r="CG36" s="787"/>
      <c r="CH36" s="788"/>
      <c r="CI36" s="789"/>
      <c r="CJ36" s="789"/>
      <c r="CK36" s="789"/>
      <c r="CL36" s="790"/>
      <c r="CM36" s="788"/>
      <c r="CN36" s="789"/>
      <c r="CO36" s="789"/>
      <c r="CP36" s="789"/>
      <c r="CQ36" s="790"/>
      <c r="CR36" s="788"/>
      <c r="CS36" s="789"/>
      <c r="CT36" s="789"/>
      <c r="CU36" s="789"/>
      <c r="CV36" s="790"/>
      <c r="CW36" s="788"/>
      <c r="CX36" s="789"/>
      <c r="CY36" s="789"/>
      <c r="CZ36" s="789"/>
      <c r="DA36" s="790"/>
      <c r="DB36" s="788"/>
      <c r="DC36" s="789"/>
      <c r="DD36" s="789"/>
      <c r="DE36" s="789"/>
      <c r="DF36" s="790"/>
      <c r="DG36" s="788"/>
      <c r="DH36" s="789"/>
      <c r="DI36" s="789"/>
      <c r="DJ36" s="789"/>
      <c r="DK36" s="790"/>
      <c r="DL36" s="788"/>
      <c r="DM36" s="789"/>
      <c r="DN36" s="789"/>
      <c r="DO36" s="789"/>
      <c r="DP36" s="790"/>
      <c r="DQ36" s="788"/>
      <c r="DR36" s="789"/>
      <c r="DS36" s="789"/>
      <c r="DT36" s="789"/>
      <c r="DU36" s="790"/>
      <c r="DV36" s="785"/>
      <c r="DW36" s="786"/>
      <c r="DX36" s="786"/>
      <c r="DY36" s="786"/>
      <c r="DZ36" s="791"/>
      <c r="EA36" s="230"/>
    </row>
    <row r="37" spans="1:131" ht="26.25" customHeight="1" x14ac:dyDescent="0.2">
      <c r="A37" s="242">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58"/>
      <c r="AG37" s="759"/>
      <c r="AH37" s="759"/>
      <c r="AI37" s="759"/>
      <c r="AJ37" s="760"/>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85"/>
      <c r="BT37" s="786"/>
      <c r="BU37" s="786"/>
      <c r="BV37" s="786"/>
      <c r="BW37" s="786"/>
      <c r="BX37" s="786"/>
      <c r="BY37" s="786"/>
      <c r="BZ37" s="786"/>
      <c r="CA37" s="786"/>
      <c r="CB37" s="786"/>
      <c r="CC37" s="786"/>
      <c r="CD37" s="786"/>
      <c r="CE37" s="786"/>
      <c r="CF37" s="786"/>
      <c r="CG37" s="787"/>
      <c r="CH37" s="788"/>
      <c r="CI37" s="789"/>
      <c r="CJ37" s="789"/>
      <c r="CK37" s="789"/>
      <c r="CL37" s="790"/>
      <c r="CM37" s="788"/>
      <c r="CN37" s="789"/>
      <c r="CO37" s="789"/>
      <c r="CP37" s="789"/>
      <c r="CQ37" s="790"/>
      <c r="CR37" s="788"/>
      <c r="CS37" s="789"/>
      <c r="CT37" s="789"/>
      <c r="CU37" s="789"/>
      <c r="CV37" s="790"/>
      <c r="CW37" s="788"/>
      <c r="CX37" s="789"/>
      <c r="CY37" s="789"/>
      <c r="CZ37" s="789"/>
      <c r="DA37" s="790"/>
      <c r="DB37" s="788"/>
      <c r="DC37" s="789"/>
      <c r="DD37" s="789"/>
      <c r="DE37" s="789"/>
      <c r="DF37" s="790"/>
      <c r="DG37" s="788"/>
      <c r="DH37" s="789"/>
      <c r="DI37" s="789"/>
      <c r="DJ37" s="789"/>
      <c r="DK37" s="790"/>
      <c r="DL37" s="788"/>
      <c r="DM37" s="789"/>
      <c r="DN37" s="789"/>
      <c r="DO37" s="789"/>
      <c r="DP37" s="790"/>
      <c r="DQ37" s="788"/>
      <c r="DR37" s="789"/>
      <c r="DS37" s="789"/>
      <c r="DT37" s="789"/>
      <c r="DU37" s="790"/>
      <c r="DV37" s="785"/>
      <c r="DW37" s="786"/>
      <c r="DX37" s="786"/>
      <c r="DY37" s="786"/>
      <c r="DZ37" s="791"/>
      <c r="EA37" s="230"/>
    </row>
    <row r="38" spans="1:131" ht="26.25" customHeight="1" x14ac:dyDescent="0.2">
      <c r="A38" s="242">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58"/>
      <c r="AG38" s="759"/>
      <c r="AH38" s="759"/>
      <c r="AI38" s="759"/>
      <c r="AJ38" s="760"/>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85"/>
      <c r="BT38" s="786"/>
      <c r="BU38" s="786"/>
      <c r="BV38" s="786"/>
      <c r="BW38" s="786"/>
      <c r="BX38" s="786"/>
      <c r="BY38" s="786"/>
      <c r="BZ38" s="786"/>
      <c r="CA38" s="786"/>
      <c r="CB38" s="786"/>
      <c r="CC38" s="786"/>
      <c r="CD38" s="786"/>
      <c r="CE38" s="786"/>
      <c r="CF38" s="786"/>
      <c r="CG38" s="787"/>
      <c r="CH38" s="788"/>
      <c r="CI38" s="789"/>
      <c r="CJ38" s="789"/>
      <c r="CK38" s="789"/>
      <c r="CL38" s="790"/>
      <c r="CM38" s="788"/>
      <c r="CN38" s="789"/>
      <c r="CO38" s="789"/>
      <c r="CP38" s="789"/>
      <c r="CQ38" s="790"/>
      <c r="CR38" s="788"/>
      <c r="CS38" s="789"/>
      <c r="CT38" s="789"/>
      <c r="CU38" s="789"/>
      <c r="CV38" s="790"/>
      <c r="CW38" s="788"/>
      <c r="CX38" s="789"/>
      <c r="CY38" s="789"/>
      <c r="CZ38" s="789"/>
      <c r="DA38" s="790"/>
      <c r="DB38" s="788"/>
      <c r="DC38" s="789"/>
      <c r="DD38" s="789"/>
      <c r="DE38" s="789"/>
      <c r="DF38" s="790"/>
      <c r="DG38" s="788"/>
      <c r="DH38" s="789"/>
      <c r="DI38" s="789"/>
      <c r="DJ38" s="789"/>
      <c r="DK38" s="790"/>
      <c r="DL38" s="788"/>
      <c r="DM38" s="789"/>
      <c r="DN38" s="789"/>
      <c r="DO38" s="789"/>
      <c r="DP38" s="790"/>
      <c r="DQ38" s="788"/>
      <c r="DR38" s="789"/>
      <c r="DS38" s="789"/>
      <c r="DT38" s="789"/>
      <c r="DU38" s="790"/>
      <c r="DV38" s="785"/>
      <c r="DW38" s="786"/>
      <c r="DX38" s="786"/>
      <c r="DY38" s="786"/>
      <c r="DZ38" s="791"/>
      <c r="EA38" s="230"/>
    </row>
    <row r="39" spans="1:131" ht="26.25" customHeight="1" x14ac:dyDescent="0.2">
      <c r="A39" s="242">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58"/>
      <c r="AG39" s="759"/>
      <c r="AH39" s="759"/>
      <c r="AI39" s="759"/>
      <c r="AJ39" s="760"/>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85"/>
      <c r="BT39" s="786"/>
      <c r="BU39" s="786"/>
      <c r="BV39" s="786"/>
      <c r="BW39" s="786"/>
      <c r="BX39" s="786"/>
      <c r="BY39" s="786"/>
      <c r="BZ39" s="786"/>
      <c r="CA39" s="786"/>
      <c r="CB39" s="786"/>
      <c r="CC39" s="786"/>
      <c r="CD39" s="786"/>
      <c r="CE39" s="786"/>
      <c r="CF39" s="786"/>
      <c r="CG39" s="787"/>
      <c r="CH39" s="788"/>
      <c r="CI39" s="789"/>
      <c r="CJ39" s="789"/>
      <c r="CK39" s="789"/>
      <c r="CL39" s="790"/>
      <c r="CM39" s="788"/>
      <c r="CN39" s="789"/>
      <c r="CO39" s="789"/>
      <c r="CP39" s="789"/>
      <c r="CQ39" s="790"/>
      <c r="CR39" s="788"/>
      <c r="CS39" s="789"/>
      <c r="CT39" s="789"/>
      <c r="CU39" s="789"/>
      <c r="CV39" s="790"/>
      <c r="CW39" s="788"/>
      <c r="CX39" s="789"/>
      <c r="CY39" s="789"/>
      <c r="CZ39" s="789"/>
      <c r="DA39" s="790"/>
      <c r="DB39" s="788"/>
      <c r="DC39" s="789"/>
      <c r="DD39" s="789"/>
      <c r="DE39" s="789"/>
      <c r="DF39" s="790"/>
      <c r="DG39" s="788"/>
      <c r="DH39" s="789"/>
      <c r="DI39" s="789"/>
      <c r="DJ39" s="789"/>
      <c r="DK39" s="790"/>
      <c r="DL39" s="788"/>
      <c r="DM39" s="789"/>
      <c r="DN39" s="789"/>
      <c r="DO39" s="789"/>
      <c r="DP39" s="790"/>
      <c r="DQ39" s="788"/>
      <c r="DR39" s="789"/>
      <c r="DS39" s="789"/>
      <c r="DT39" s="789"/>
      <c r="DU39" s="790"/>
      <c r="DV39" s="785"/>
      <c r="DW39" s="786"/>
      <c r="DX39" s="786"/>
      <c r="DY39" s="786"/>
      <c r="DZ39" s="791"/>
      <c r="EA39" s="230"/>
    </row>
    <row r="40" spans="1:131" ht="26.25" customHeight="1" x14ac:dyDescent="0.2">
      <c r="A40" s="238">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58"/>
      <c r="AG40" s="759"/>
      <c r="AH40" s="759"/>
      <c r="AI40" s="759"/>
      <c r="AJ40" s="760"/>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85"/>
      <c r="BT40" s="786"/>
      <c r="BU40" s="786"/>
      <c r="BV40" s="786"/>
      <c r="BW40" s="786"/>
      <c r="BX40" s="786"/>
      <c r="BY40" s="786"/>
      <c r="BZ40" s="786"/>
      <c r="CA40" s="786"/>
      <c r="CB40" s="786"/>
      <c r="CC40" s="786"/>
      <c r="CD40" s="786"/>
      <c r="CE40" s="786"/>
      <c r="CF40" s="786"/>
      <c r="CG40" s="787"/>
      <c r="CH40" s="788"/>
      <c r="CI40" s="789"/>
      <c r="CJ40" s="789"/>
      <c r="CK40" s="789"/>
      <c r="CL40" s="790"/>
      <c r="CM40" s="788"/>
      <c r="CN40" s="789"/>
      <c r="CO40" s="789"/>
      <c r="CP40" s="789"/>
      <c r="CQ40" s="790"/>
      <c r="CR40" s="788"/>
      <c r="CS40" s="789"/>
      <c r="CT40" s="789"/>
      <c r="CU40" s="789"/>
      <c r="CV40" s="790"/>
      <c r="CW40" s="788"/>
      <c r="CX40" s="789"/>
      <c r="CY40" s="789"/>
      <c r="CZ40" s="789"/>
      <c r="DA40" s="790"/>
      <c r="DB40" s="788"/>
      <c r="DC40" s="789"/>
      <c r="DD40" s="789"/>
      <c r="DE40" s="789"/>
      <c r="DF40" s="790"/>
      <c r="DG40" s="788"/>
      <c r="DH40" s="789"/>
      <c r="DI40" s="789"/>
      <c r="DJ40" s="789"/>
      <c r="DK40" s="790"/>
      <c r="DL40" s="788"/>
      <c r="DM40" s="789"/>
      <c r="DN40" s="789"/>
      <c r="DO40" s="789"/>
      <c r="DP40" s="790"/>
      <c r="DQ40" s="788"/>
      <c r="DR40" s="789"/>
      <c r="DS40" s="789"/>
      <c r="DT40" s="789"/>
      <c r="DU40" s="790"/>
      <c r="DV40" s="785"/>
      <c r="DW40" s="786"/>
      <c r="DX40" s="786"/>
      <c r="DY40" s="786"/>
      <c r="DZ40" s="791"/>
      <c r="EA40" s="230"/>
    </row>
    <row r="41" spans="1:131" ht="26.25" customHeight="1" x14ac:dyDescent="0.2">
      <c r="A41" s="238">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58"/>
      <c r="AG41" s="759"/>
      <c r="AH41" s="759"/>
      <c r="AI41" s="759"/>
      <c r="AJ41" s="760"/>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85"/>
      <c r="BT41" s="786"/>
      <c r="BU41" s="786"/>
      <c r="BV41" s="786"/>
      <c r="BW41" s="786"/>
      <c r="BX41" s="786"/>
      <c r="BY41" s="786"/>
      <c r="BZ41" s="786"/>
      <c r="CA41" s="786"/>
      <c r="CB41" s="786"/>
      <c r="CC41" s="786"/>
      <c r="CD41" s="786"/>
      <c r="CE41" s="786"/>
      <c r="CF41" s="786"/>
      <c r="CG41" s="787"/>
      <c r="CH41" s="788"/>
      <c r="CI41" s="789"/>
      <c r="CJ41" s="789"/>
      <c r="CK41" s="789"/>
      <c r="CL41" s="790"/>
      <c r="CM41" s="788"/>
      <c r="CN41" s="789"/>
      <c r="CO41" s="789"/>
      <c r="CP41" s="789"/>
      <c r="CQ41" s="790"/>
      <c r="CR41" s="788"/>
      <c r="CS41" s="789"/>
      <c r="CT41" s="789"/>
      <c r="CU41" s="789"/>
      <c r="CV41" s="790"/>
      <c r="CW41" s="788"/>
      <c r="CX41" s="789"/>
      <c r="CY41" s="789"/>
      <c r="CZ41" s="789"/>
      <c r="DA41" s="790"/>
      <c r="DB41" s="788"/>
      <c r="DC41" s="789"/>
      <c r="DD41" s="789"/>
      <c r="DE41" s="789"/>
      <c r="DF41" s="790"/>
      <c r="DG41" s="788"/>
      <c r="DH41" s="789"/>
      <c r="DI41" s="789"/>
      <c r="DJ41" s="789"/>
      <c r="DK41" s="790"/>
      <c r="DL41" s="788"/>
      <c r="DM41" s="789"/>
      <c r="DN41" s="789"/>
      <c r="DO41" s="789"/>
      <c r="DP41" s="790"/>
      <c r="DQ41" s="788"/>
      <c r="DR41" s="789"/>
      <c r="DS41" s="789"/>
      <c r="DT41" s="789"/>
      <c r="DU41" s="790"/>
      <c r="DV41" s="785"/>
      <c r="DW41" s="786"/>
      <c r="DX41" s="786"/>
      <c r="DY41" s="786"/>
      <c r="DZ41" s="791"/>
      <c r="EA41" s="230"/>
    </row>
    <row r="42" spans="1:131" ht="26.25" customHeight="1" x14ac:dyDescent="0.2">
      <c r="A42" s="238">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58"/>
      <c r="AG42" s="759"/>
      <c r="AH42" s="759"/>
      <c r="AI42" s="759"/>
      <c r="AJ42" s="760"/>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85"/>
      <c r="BT42" s="786"/>
      <c r="BU42" s="786"/>
      <c r="BV42" s="786"/>
      <c r="BW42" s="786"/>
      <c r="BX42" s="786"/>
      <c r="BY42" s="786"/>
      <c r="BZ42" s="786"/>
      <c r="CA42" s="786"/>
      <c r="CB42" s="786"/>
      <c r="CC42" s="786"/>
      <c r="CD42" s="786"/>
      <c r="CE42" s="786"/>
      <c r="CF42" s="786"/>
      <c r="CG42" s="787"/>
      <c r="CH42" s="788"/>
      <c r="CI42" s="789"/>
      <c r="CJ42" s="789"/>
      <c r="CK42" s="789"/>
      <c r="CL42" s="790"/>
      <c r="CM42" s="788"/>
      <c r="CN42" s="789"/>
      <c r="CO42" s="789"/>
      <c r="CP42" s="789"/>
      <c r="CQ42" s="790"/>
      <c r="CR42" s="788"/>
      <c r="CS42" s="789"/>
      <c r="CT42" s="789"/>
      <c r="CU42" s="789"/>
      <c r="CV42" s="790"/>
      <c r="CW42" s="788"/>
      <c r="CX42" s="789"/>
      <c r="CY42" s="789"/>
      <c r="CZ42" s="789"/>
      <c r="DA42" s="790"/>
      <c r="DB42" s="788"/>
      <c r="DC42" s="789"/>
      <c r="DD42" s="789"/>
      <c r="DE42" s="789"/>
      <c r="DF42" s="790"/>
      <c r="DG42" s="788"/>
      <c r="DH42" s="789"/>
      <c r="DI42" s="789"/>
      <c r="DJ42" s="789"/>
      <c r="DK42" s="790"/>
      <c r="DL42" s="788"/>
      <c r="DM42" s="789"/>
      <c r="DN42" s="789"/>
      <c r="DO42" s="789"/>
      <c r="DP42" s="790"/>
      <c r="DQ42" s="788"/>
      <c r="DR42" s="789"/>
      <c r="DS42" s="789"/>
      <c r="DT42" s="789"/>
      <c r="DU42" s="790"/>
      <c r="DV42" s="785"/>
      <c r="DW42" s="786"/>
      <c r="DX42" s="786"/>
      <c r="DY42" s="786"/>
      <c r="DZ42" s="791"/>
      <c r="EA42" s="230"/>
    </row>
    <row r="43" spans="1:131" ht="26.25" customHeight="1" x14ac:dyDescent="0.2">
      <c r="A43" s="238">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58"/>
      <c r="AG43" s="759"/>
      <c r="AH43" s="759"/>
      <c r="AI43" s="759"/>
      <c r="AJ43" s="760"/>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85"/>
      <c r="BT43" s="786"/>
      <c r="BU43" s="786"/>
      <c r="BV43" s="786"/>
      <c r="BW43" s="786"/>
      <c r="BX43" s="786"/>
      <c r="BY43" s="786"/>
      <c r="BZ43" s="786"/>
      <c r="CA43" s="786"/>
      <c r="CB43" s="786"/>
      <c r="CC43" s="786"/>
      <c r="CD43" s="786"/>
      <c r="CE43" s="786"/>
      <c r="CF43" s="786"/>
      <c r="CG43" s="787"/>
      <c r="CH43" s="788"/>
      <c r="CI43" s="789"/>
      <c r="CJ43" s="789"/>
      <c r="CK43" s="789"/>
      <c r="CL43" s="790"/>
      <c r="CM43" s="788"/>
      <c r="CN43" s="789"/>
      <c r="CO43" s="789"/>
      <c r="CP43" s="789"/>
      <c r="CQ43" s="790"/>
      <c r="CR43" s="788"/>
      <c r="CS43" s="789"/>
      <c r="CT43" s="789"/>
      <c r="CU43" s="789"/>
      <c r="CV43" s="790"/>
      <c r="CW43" s="788"/>
      <c r="CX43" s="789"/>
      <c r="CY43" s="789"/>
      <c r="CZ43" s="789"/>
      <c r="DA43" s="790"/>
      <c r="DB43" s="788"/>
      <c r="DC43" s="789"/>
      <c r="DD43" s="789"/>
      <c r="DE43" s="789"/>
      <c r="DF43" s="790"/>
      <c r="DG43" s="788"/>
      <c r="DH43" s="789"/>
      <c r="DI43" s="789"/>
      <c r="DJ43" s="789"/>
      <c r="DK43" s="790"/>
      <c r="DL43" s="788"/>
      <c r="DM43" s="789"/>
      <c r="DN43" s="789"/>
      <c r="DO43" s="789"/>
      <c r="DP43" s="790"/>
      <c r="DQ43" s="788"/>
      <c r="DR43" s="789"/>
      <c r="DS43" s="789"/>
      <c r="DT43" s="789"/>
      <c r="DU43" s="790"/>
      <c r="DV43" s="785"/>
      <c r="DW43" s="786"/>
      <c r="DX43" s="786"/>
      <c r="DY43" s="786"/>
      <c r="DZ43" s="791"/>
      <c r="EA43" s="230"/>
    </row>
    <row r="44" spans="1:131" ht="26.25" customHeight="1" x14ac:dyDescent="0.2">
      <c r="A44" s="238">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58"/>
      <c r="AG44" s="759"/>
      <c r="AH44" s="759"/>
      <c r="AI44" s="759"/>
      <c r="AJ44" s="760"/>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85"/>
      <c r="BT44" s="786"/>
      <c r="BU44" s="786"/>
      <c r="BV44" s="786"/>
      <c r="BW44" s="786"/>
      <c r="BX44" s="786"/>
      <c r="BY44" s="786"/>
      <c r="BZ44" s="786"/>
      <c r="CA44" s="786"/>
      <c r="CB44" s="786"/>
      <c r="CC44" s="786"/>
      <c r="CD44" s="786"/>
      <c r="CE44" s="786"/>
      <c r="CF44" s="786"/>
      <c r="CG44" s="787"/>
      <c r="CH44" s="788"/>
      <c r="CI44" s="789"/>
      <c r="CJ44" s="789"/>
      <c r="CK44" s="789"/>
      <c r="CL44" s="790"/>
      <c r="CM44" s="788"/>
      <c r="CN44" s="789"/>
      <c r="CO44" s="789"/>
      <c r="CP44" s="789"/>
      <c r="CQ44" s="790"/>
      <c r="CR44" s="788"/>
      <c r="CS44" s="789"/>
      <c r="CT44" s="789"/>
      <c r="CU44" s="789"/>
      <c r="CV44" s="790"/>
      <c r="CW44" s="788"/>
      <c r="CX44" s="789"/>
      <c r="CY44" s="789"/>
      <c r="CZ44" s="789"/>
      <c r="DA44" s="790"/>
      <c r="DB44" s="788"/>
      <c r="DC44" s="789"/>
      <c r="DD44" s="789"/>
      <c r="DE44" s="789"/>
      <c r="DF44" s="790"/>
      <c r="DG44" s="788"/>
      <c r="DH44" s="789"/>
      <c r="DI44" s="789"/>
      <c r="DJ44" s="789"/>
      <c r="DK44" s="790"/>
      <c r="DL44" s="788"/>
      <c r="DM44" s="789"/>
      <c r="DN44" s="789"/>
      <c r="DO44" s="789"/>
      <c r="DP44" s="790"/>
      <c r="DQ44" s="788"/>
      <c r="DR44" s="789"/>
      <c r="DS44" s="789"/>
      <c r="DT44" s="789"/>
      <c r="DU44" s="790"/>
      <c r="DV44" s="785"/>
      <c r="DW44" s="786"/>
      <c r="DX44" s="786"/>
      <c r="DY44" s="786"/>
      <c r="DZ44" s="791"/>
      <c r="EA44" s="230"/>
    </row>
    <row r="45" spans="1:131" ht="26.25" customHeight="1" x14ac:dyDescent="0.2">
      <c r="A45" s="238">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58"/>
      <c r="AG45" s="759"/>
      <c r="AH45" s="759"/>
      <c r="AI45" s="759"/>
      <c r="AJ45" s="760"/>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85"/>
      <c r="BT45" s="786"/>
      <c r="BU45" s="786"/>
      <c r="BV45" s="786"/>
      <c r="BW45" s="786"/>
      <c r="BX45" s="786"/>
      <c r="BY45" s="786"/>
      <c r="BZ45" s="786"/>
      <c r="CA45" s="786"/>
      <c r="CB45" s="786"/>
      <c r="CC45" s="786"/>
      <c r="CD45" s="786"/>
      <c r="CE45" s="786"/>
      <c r="CF45" s="786"/>
      <c r="CG45" s="787"/>
      <c r="CH45" s="788"/>
      <c r="CI45" s="789"/>
      <c r="CJ45" s="789"/>
      <c r="CK45" s="789"/>
      <c r="CL45" s="790"/>
      <c r="CM45" s="788"/>
      <c r="CN45" s="789"/>
      <c r="CO45" s="789"/>
      <c r="CP45" s="789"/>
      <c r="CQ45" s="790"/>
      <c r="CR45" s="788"/>
      <c r="CS45" s="789"/>
      <c r="CT45" s="789"/>
      <c r="CU45" s="789"/>
      <c r="CV45" s="790"/>
      <c r="CW45" s="788"/>
      <c r="CX45" s="789"/>
      <c r="CY45" s="789"/>
      <c r="CZ45" s="789"/>
      <c r="DA45" s="790"/>
      <c r="DB45" s="788"/>
      <c r="DC45" s="789"/>
      <c r="DD45" s="789"/>
      <c r="DE45" s="789"/>
      <c r="DF45" s="790"/>
      <c r="DG45" s="788"/>
      <c r="DH45" s="789"/>
      <c r="DI45" s="789"/>
      <c r="DJ45" s="789"/>
      <c r="DK45" s="790"/>
      <c r="DL45" s="788"/>
      <c r="DM45" s="789"/>
      <c r="DN45" s="789"/>
      <c r="DO45" s="789"/>
      <c r="DP45" s="790"/>
      <c r="DQ45" s="788"/>
      <c r="DR45" s="789"/>
      <c r="DS45" s="789"/>
      <c r="DT45" s="789"/>
      <c r="DU45" s="790"/>
      <c r="DV45" s="785"/>
      <c r="DW45" s="786"/>
      <c r="DX45" s="786"/>
      <c r="DY45" s="786"/>
      <c r="DZ45" s="791"/>
      <c r="EA45" s="230"/>
    </row>
    <row r="46" spans="1:131" ht="26.25" customHeight="1" x14ac:dyDescent="0.2">
      <c r="A46" s="238">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58"/>
      <c r="AG46" s="759"/>
      <c r="AH46" s="759"/>
      <c r="AI46" s="759"/>
      <c r="AJ46" s="760"/>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85"/>
      <c r="BT46" s="786"/>
      <c r="BU46" s="786"/>
      <c r="BV46" s="786"/>
      <c r="BW46" s="786"/>
      <c r="BX46" s="786"/>
      <c r="BY46" s="786"/>
      <c r="BZ46" s="786"/>
      <c r="CA46" s="786"/>
      <c r="CB46" s="786"/>
      <c r="CC46" s="786"/>
      <c r="CD46" s="786"/>
      <c r="CE46" s="786"/>
      <c r="CF46" s="786"/>
      <c r="CG46" s="787"/>
      <c r="CH46" s="788"/>
      <c r="CI46" s="789"/>
      <c r="CJ46" s="789"/>
      <c r="CK46" s="789"/>
      <c r="CL46" s="790"/>
      <c r="CM46" s="788"/>
      <c r="CN46" s="789"/>
      <c r="CO46" s="789"/>
      <c r="CP46" s="789"/>
      <c r="CQ46" s="790"/>
      <c r="CR46" s="788"/>
      <c r="CS46" s="789"/>
      <c r="CT46" s="789"/>
      <c r="CU46" s="789"/>
      <c r="CV46" s="790"/>
      <c r="CW46" s="788"/>
      <c r="CX46" s="789"/>
      <c r="CY46" s="789"/>
      <c r="CZ46" s="789"/>
      <c r="DA46" s="790"/>
      <c r="DB46" s="788"/>
      <c r="DC46" s="789"/>
      <c r="DD46" s="789"/>
      <c r="DE46" s="789"/>
      <c r="DF46" s="790"/>
      <c r="DG46" s="788"/>
      <c r="DH46" s="789"/>
      <c r="DI46" s="789"/>
      <c r="DJ46" s="789"/>
      <c r="DK46" s="790"/>
      <c r="DL46" s="788"/>
      <c r="DM46" s="789"/>
      <c r="DN46" s="789"/>
      <c r="DO46" s="789"/>
      <c r="DP46" s="790"/>
      <c r="DQ46" s="788"/>
      <c r="DR46" s="789"/>
      <c r="DS46" s="789"/>
      <c r="DT46" s="789"/>
      <c r="DU46" s="790"/>
      <c r="DV46" s="785"/>
      <c r="DW46" s="786"/>
      <c r="DX46" s="786"/>
      <c r="DY46" s="786"/>
      <c r="DZ46" s="791"/>
      <c r="EA46" s="230"/>
    </row>
    <row r="47" spans="1:131" ht="26.25" customHeight="1" x14ac:dyDescent="0.2">
      <c r="A47" s="238">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58"/>
      <c r="AG47" s="759"/>
      <c r="AH47" s="759"/>
      <c r="AI47" s="759"/>
      <c r="AJ47" s="760"/>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85"/>
      <c r="BT47" s="786"/>
      <c r="BU47" s="786"/>
      <c r="BV47" s="786"/>
      <c r="BW47" s="786"/>
      <c r="BX47" s="786"/>
      <c r="BY47" s="786"/>
      <c r="BZ47" s="786"/>
      <c r="CA47" s="786"/>
      <c r="CB47" s="786"/>
      <c r="CC47" s="786"/>
      <c r="CD47" s="786"/>
      <c r="CE47" s="786"/>
      <c r="CF47" s="786"/>
      <c r="CG47" s="787"/>
      <c r="CH47" s="788"/>
      <c r="CI47" s="789"/>
      <c r="CJ47" s="789"/>
      <c r="CK47" s="789"/>
      <c r="CL47" s="790"/>
      <c r="CM47" s="788"/>
      <c r="CN47" s="789"/>
      <c r="CO47" s="789"/>
      <c r="CP47" s="789"/>
      <c r="CQ47" s="790"/>
      <c r="CR47" s="788"/>
      <c r="CS47" s="789"/>
      <c r="CT47" s="789"/>
      <c r="CU47" s="789"/>
      <c r="CV47" s="790"/>
      <c r="CW47" s="788"/>
      <c r="CX47" s="789"/>
      <c r="CY47" s="789"/>
      <c r="CZ47" s="789"/>
      <c r="DA47" s="790"/>
      <c r="DB47" s="788"/>
      <c r="DC47" s="789"/>
      <c r="DD47" s="789"/>
      <c r="DE47" s="789"/>
      <c r="DF47" s="790"/>
      <c r="DG47" s="788"/>
      <c r="DH47" s="789"/>
      <c r="DI47" s="789"/>
      <c r="DJ47" s="789"/>
      <c r="DK47" s="790"/>
      <c r="DL47" s="788"/>
      <c r="DM47" s="789"/>
      <c r="DN47" s="789"/>
      <c r="DO47" s="789"/>
      <c r="DP47" s="790"/>
      <c r="DQ47" s="788"/>
      <c r="DR47" s="789"/>
      <c r="DS47" s="789"/>
      <c r="DT47" s="789"/>
      <c r="DU47" s="790"/>
      <c r="DV47" s="785"/>
      <c r="DW47" s="786"/>
      <c r="DX47" s="786"/>
      <c r="DY47" s="786"/>
      <c r="DZ47" s="791"/>
      <c r="EA47" s="230"/>
    </row>
    <row r="48" spans="1:131" ht="26.25" customHeight="1" x14ac:dyDescent="0.2">
      <c r="A48" s="238">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58"/>
      <c r="AG48" s="759"/>
      <c r="AH48" s="759"/>
      <c r="AI48" s="759"/>
      <c r="AJ48" s="760"/>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85"/>
      <c r="BT48" s="786"/>
      <c r="BU48" s="786"/>
      <c r="BV48" s="786"/>
      <c r="BW48" s="786"/>
      <c r="BX48" s="786"/>
      <c r="BY48" s="786"/>
      <c r="BZ48" s="786"/>
      <c r="CA48" s="786"/>
      <c r="CB48" s="786"/>
      <c r="CC48" s="786"/>
      <c r="CD48" s="786"/>
      <c r="CE48" s="786"/>
      <c r="CF48" s="786"/>
      <c r="CG48" s="787"/>
      <c r="CH48" s="788"/>
      <c r="CI48" s="789"/>
      <c r="CJ48" s="789"/>
      <c r="CK48" s="789"/>
      <c r="CL48" s="790"/>
      <c r="CM48" s="788"/>
      <c r="CN48" s="789"/>
      <c r="CO48" s="789"/>
      <c r="CP48" s="789"/>
      <c r="CQ48" s="790"/>
      <c r="CR48" s="788"/>
      <c r="CS48" s="789"/>
      <c r="CT48" s="789"/>
      <c r="CU48" s="789"/>
      <c r="CV48" s="790"/>
      <c r="CW48" s="788"/>
      <c r="CX48" s="789"/>
      <c r="CY48" s="789"/>
      <c r="CZ48" s="789"/>
      <c r="DA48" s="790"/>
      <c r="DB48" s="788"/>
      <c r="DC48" s="789"/>
      <c r="DD48" s="789"/>
      <c r="DE48" s="789"/>
      <c r="DF48" s="790"/>
      <c r="DG48" s="788"/>
      <c r="DH48" s="789"/>
      <c r="DI48" s="789"/>
      <c r="DJ48" s="789"/>
      <c r="DK48" s="790"/>
      <c r="DL48" s="788"/>
      <c r="DM48" s="789"/>
      <c r="DN48" s="789"/>
      <c r="DO48" s="789"/>
      <c r="DP48" s="790"/>
      <c r="DQ48" s="788"/>
      <c r="DR48" s="789"/>
      <c r="DS48" s="789"/>
      <c r="DT48" s="789"/>
      <c r="DU48" s="790"/>
      <c r="DV48" s="785"/>
      <c r="DW48" s="786"/>
      <c r="DX48" s="786"/>
      <c r="DY48" s="786"/>
      <c r="DZ48" s="791"/>
      <c r="EA48" s="230"/>
    </row>
    <row r="49" spans="1:131" ht="26.25" customHeight="1" x14ac:dyDescent="0.2">
      <c r="A49" s="238">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58"/>
      <c r="AG49" s="759"/>
      <c r="AH49" s="759"/>
      <c r="AI49" s="759"/>
      <c r="AJ49" s="760"/>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85"/>
      <c r="BT49" s="786"/>
      <c r="BU49" s="786"/>
      <c r="BV49" s="786"/>
      <c r="BW49" s="786"/>
      <c r="BX49" s="786"/>
      <c r="BY49" s="786"/>
      <c r="BZ49" s="786"/>
      <c r="CA49" s="786"/>
      <c r="CB49" s="786"/>
      <c r="CC49" s="786"/>
      <c r="CD49" s="786"/>
      <c r="CE49" s="786"/>
      <c r="CF49" s="786"/>
      <c r="CG49" s="787"/>
      <c r="CH49" s="788"/>
      <c r="CI49" s="789"/>
      <c r="CJ49" s="789"/>
      <c r="CK49" s="789"/>
      <c r="CL49" s="790"/>
      <c r="CM49" s="788"/>
      <c r="CN49" s="789"/>
      <c r="CO49" s="789"/>
      <c r="CP49" s="789"/>
      <c r="CQ49" s="790"/>
      <c r="CR49" s="788"/>
      <c r="CS49" s="789"/>
      <c r="CT49" s="789"/>
      <c r="CU49" s="789"/>
      <c r="CV49" s="790"/>
      <c r="CW49" s="788"/>
      <c r="CX49" s="789"/>
      <c r="CY49" s="789"/>
      <c r="CZ49" s="789"/>
      <c r="DA49" s="790"/>
      <c r="DB49" s="788"/>
      <c r="DC49" s="789"/>
      <c r="DD49" s="789"/>
      <c r="DE49" s="789"/>
      <c r="DF49" s="790"/>
      <c r="DG49" s="788"/>
      <c r="DH49" s="789"/>
      <c r="DI49" s="789"/>
      <c r="DJ49" s="789"/>
      <c r="DK49" s="790"/>
      <c r="DL49" s="788"/>
      <c r="DM49" s="789"/>
      <c r="DN49" s="789"/>
      <c r="DO49" s="789"/>
      <c r="DP49" s="790"/>
      <c r="DQ49" s="788"/>
      <c r="DR49" s="789"/>
      <c r="DS49" s="789"/>
      <c r="DT49" s="789"/>
      <c r="DU49" s="790"/>
      <c r="DV49" s="785"/>
      <c r="DW49" s="786"/>
      <c r="DX49" s="786"/>
      <c r="DY49" s="786"/>
      <c r="DZ49" s="791"/>
      <c r="EA49" s="230"/>
    </row>
    <row r="50" spans="1:131" ht="26.25" customHeight="1" x14ac:dyDescent="0.2">
      <c r="A50" s="238">
        <v>23</v>
      </c>
      <c r="B50" s="752"/>
      <c r="C50" s="753"/>
      <c r="D50" s="753"/>
      <c r="E50" s="753"/>
      <c r="F50" s="753"/>
      <c r="G50" s="753"/>
      <c r="H50" s="753"/>
      <c r="I50" s="753"/>
      <c r="J50" s="753"/>
      <c r="K50" s="753"/>
      <c r="L50" s="753"/>
      <c r="M50" s="753"/>
      <c r="N50" s="753"/>
      <c r="O50" s="753"/>
      <c r="P50" s="754"/>
      <c r="Q50" s="838"/>
      <c r="R50" s="839"/>
      <c r="S50" s="839"/>
      <c r="T50" s="839"/>
      <c r="U50" s="839"/>
      <c r="V50" s="839"/>
      <c r="W50" s="839"/>
      <c r="X50" s="839"/>
      <c r="Y50" s="839"/>
      <c r="Z50" s="839"/>
      <c r="AA50" s="839"/>
      <c r="AB50" s="839"/>
      <c r="AC50" s="839"/>
      <c r="AD50" s="839"/>
      <c r="AE50" s="840"/>
      <c r="AF50" s="758"/>
      <c r="AG50" s="759"/>
      <c r="AH50" s="759"/>
      <c r="AI50" s="759"/>
      <c r="AJ50" s="760"/>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2"/>
      <c r="BK50" s="232"/>
      <c r="BL50" s="232"/>
      <c r="BM50" s="232"/>
      <c r="BN50" s="232"/>
      <c r="BO50" s="241"/>
      <c r="BP50" s="241"/>
      <c r="BQ50" s="238">
        <v>44</v>
      </c>
      <c r="BR50" s="239"/>
      <c r="BS50" s="785"/>
      <c r="BT50" s="786"/>
      <c r="BU50" s="786"/>
      <c r="BV50" s="786"/>
      <c r="BW50" s="786"/>
      <c r="BX50" s="786"/>
      <c r="BY50" s="786"/>
      <c r="BZ50" s="786"/>
      <c r="CA50" s="786"/>
      <c r="CB50" s="786"/>
      <c r="CC50" s="786"/>
      <c r="CD50" s="786"/>
      <c r="CE50" s="786"/>
      <c r="CF50" s="786"/>
      <c r="CG50" s="787"/>
      <c r="CH50" s="788"/>
      <c r="CI50" s="789"/>
      <c r="CJ50" s="789"/>
      <c r="CK50" s="789"/>
      <c r="CL50" s="790"/>
      <c r="CM50" s="788"/>
      <c r="CN50" s="789"/>
      <c r="CO50" s="789"/>
      <c r="CP50" s="789"/>
      <c r="CQ50" s="790"/>
      <c r="CR50" s="788"/>
      <c r="CS50" s="789"/>
      <c r="CT50" s="789"/>
      <c r="CU50" s="789"/>
      <c r="CV50" s="790"/>
      <c r="CW50" s="788"/>
      <c r="CX50" s="789"/>
      <c r="CY50" s="789"/>
      <c r="CZ50" s="789"/>
      <c r="DA50" s="790"/>
      <c r="DB50" s="788"/>
      <c r="DC50" s="789"/>
      <c r="DD50" s="789"/>
      <c r="DE50" s="789"/>
      <c r="DF50" s="790"/>
      <c r="DG50" s="788"/>
      <c r="DH50" s="789"/>
      <c r="DI50" s="789"/>
      <c r="DJ50" s="789"/>
      <c r="DK50" s="790"/>
      <c r="DL50" s="788"/>
      <c r="DM50" s="789"/>
      <c r="DN50" s="789"/>
      <c r="DO50" s="789"/>
      <c r="DP50" s="790"/>
      <c r="DQ50" s="788"/>
      <c r="DR50" s="789"/>
      <c r="DS50" s="789"/>
      <c r="DT50" s="789"/>
      <c r="DU50" s="790"/>
      <c r="DV50" s="785"/>
      <c r="DW50" s="786"/>
      <c r="DX50" s="786"/>
      <c r="DY50" s="786"/>
      <c r="DZ50" s="791"/>
      <c r="EA50" s="230"/>
    </row>
    <row r="51" spans="1:131" ht="26.25" customHeight="1" x14ac:dyDescent="0.2">
      <c r="A51" s="238">
        <v>24</v>
      </c>
      <c r="B51" s="752"/>
      <c r="C51" s="753"/>
      <c r="D51" s="753"/>
      <c r="E51" s="753"/>
      <c r="F51" s="753"/>
      <c r="G51" s="753"/>
      <c r="H51" s="753"/>
      <c r="I51" s="753"/>
      <c r="J51" s="753"/>
      <c r="K51" s="753"/>
      <c r="L51" s="753"/>
      <c r="M51" s="753"/>
      <c r="N51" s="753"/>
      <c r="O51" s="753"/>
      <c r="P51" s="754"/>
      <c r="Q51" s="838"/>
      <c r="R51" s="839"/>
      <c r="S51" s="839"/>
      <c r="T51" s="839"/>
      <c r="U51" s="839"/>
      <c r="V51" s="839"/>
      <c r="W51" s="839"/>
      <c r="X51" s="839"/>
      <c r="Y51" s="839"/>
      <c r="Z51" s="839"/>
      <c r="AA51" s="839"/>
      <c r="AB51" s="839"/>
      <c r="AC51" s="839"/>
      <c r="AD51" s="839"/>
      <c r="AE51" s="840"/>
      <c r="AF51" s="758"/>
      <c r="AG51" s="759"/>
      <c r="AH51" s="759"/>
      <c r="AI51" s="759"/>
      <c r="AJ51" s="760"/>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2"/>
      <c r="BK51" s="232"/>
      <c r="BL51" s="232"/>
      <c r="BM51" s="232"/>
      <c r="BN51" s="232"/>
      <c r="BO51" s="241"/>
      <c r="BP51" s="241"/>
      <c r="BQ51" s="238">
        <v>45</v>
      </c>
      <c r="BR51" s="239"/>
      <c r="BS51" s="785"/>
      <c r="BT51" s="786"/>
      <c r="BU51" s="786"/>
      <c r="BV51" s="786"/>
      <c r="BW51" s="786"/>
      <c r="BX51" s="786"/>
      <c r="BY51" s="786"/>
      <c r="BZ51" s="786"/>
      <c r="CA51" s="786"/>
      <c r="CB51" s="786"/>
      <c r="CC51" s="786"/>
      <c r="CD51" s="786"/>
      <c r="CE51" s="786"/>
      <c r="CF51" s="786"/>
      <c r="CG51" s="787"/>
      <c r="CH51" s="788"/>
      <c r="CI51" s="789"/>
      <c r="CJ51" s="789"/>
      <c r="CK51" s="789"/>
      <c r="CL51" s="790"/>
      <c r="CM51" s="788"/>
      <c r="CN51" s="789"/>
      <c r="CO51" s="789"/>
      <c r="CP51" s="789"/>
      <c r="CQ51" s="790"/>
      <c r="CR51" s="788"/>
      <c r="CS51" s="789"/>
      <c r="CT51" s="789"/>
      <c r="CU51" s="789"/>
      <c r="CV51" s="790"/>
      <c r="CW51" s="788"/>
      <c r="CX51" s="789"/>
      <c r="CY51" s="789"/>
      <c r="CZ51" s="789"/>
      <c r="DA51" s="790"/>
      <c r="DB51" s="788"/>
      <c r="DC51" s="789"/>
      <c r="DD51" s="789"/>
      <c r="DE51" s="789"/>
      <c r="DF51" s="790"/>
      <c r="DG51" s="788"/>
      <c r="DH51" s="789"/>
      <c r="DI51" s="789"/>
      <c r="DJ51" s="789"/>
      <c r="DK51" s="790"/>
      <c r="DL51" s="788"/>
      <c r="DM51" s="789"/>
      <c r="DN51" s="789"/>
      <c r="DO51" s="789"/>
      <c r="DP51" s="790"/>
      <c r="DQ51" s="788"/>
      <c r="DR51" s="789"/>
      <c r="DS51" s="789"/>
      <c r="DT51" s="789"/>
      <c r="DU51" s="790"/>
      <c r="DV51" s="785"/>
      <c r="DW51" s="786"/>
      <c r="DX51" s="786"/>
      <c r="DY51" s="786"/>
      <c r="DZ51" s="791"/>
      <c r="EA51" s="230"/>
    </row>
    <row r="52" spans="1:131" ht="26.25" customHeight="1" x14ac:dyDescent="0.2">
      <c r="A52" s="238">
        <v>25</v>
      </c>
      <c r="B52" s="752"/>
      <c r="C52" s="753"/>
      <c r="D52" s="753"/>
      <c r="E52" s="753"/>
      <c r="F52" s="753"/>
      <c r="G52" s="753"/>
      <c r="H52" s="753"/>
      <c r="I52" s="753"/>
      <c r="J52" s="753"/>
      <c r="K52" s="753"/>
      <c r="L52" s="753"/>
      <c r="M52" s="753"/>
      <c r="N52" s="753"/>
      <c r="O52" s="753"/>
      <c r="P52" s="754"/>
      <c r="Q52" s="838"/>
      <c r="R52" s="839"/>
      <c r="S52" s="839"/>
      <c r="T52" s="839"/>
      <c r="U52" s="839"/>
      <c r="V52" s="839"/>
      <c r="W52" s="839"/>
      <c r="X52" s="839"/>
      <c r="Y52" s="839"/>
      <c r="Z52" s="839"/>
      <c r="AA52" s="839"/>
      <c r="AB52" s="839"/>
      <c r="AC52" s="839"/>
      <c r="AD52" s="839"/>
      <c r="AE52" s="840"/>
      <c r="AF52" s="758"/>
      <c r="AG52" s="759"/>
      <c r="AH52" s="759"/>
      <c r="AI52" s="759"/>
      <c r="AJ52" s="760"/>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2"/>
      <c r="BK52" s="232"/>
      <c r="BL52" s="232"/>
      <c r="BM52" s="232"/>
      <c r="BN52" s="232"/>
      <c r="BO52" s="241"/>
      <c r="BP52" s="241"/>
      <c r="BQ52" s="238">
        <v>46</v>
      </c>
      <c r="BR52" s="239"/>
      <c r="BS52" s="785"/>
      <c r="BT52" s="786"/>
      <c r="BU52" s="786"/>
      <c r="BV52" s="786"/>
      <c r="BW52" s="786"/>
      <c r="BX52" s="786"/>
      <c r="BY52" s="786"/>
      <c r="BZ52" s="786"/>
      <c r="CA52" s="786"/>
      <c r="CB52" s="786"/>
      <c r="CC52" s="786"/>
      <c r="CD52" s="786"/>
      <c r="CE52" s="786"/>
      <c r="CF52" s="786"/>
      <c r="CG52" s="787"/>
      <c r="CH52" s="788"/>
      <c r="CI52" s="789"/>
      <c r="CJ52" s="789"/>
      <c r="CK52" s="789"/>
      <c r="CL52" s="790"/>
      <c r="CM52" s="788"/>
      <c r="CN52" s="789"/>
      <c r="CO52" s="789"/>
      <c r="CP52" s="789"/>
      <c r="CQ52" s="790"/>
      <c r="CR52" s="788"/>
      <c r="CS52" s="789"/>
      <c r="CT52" s="789"/>
      <c r="CU52" s="789"/>
      <c r="CV52" s="790"/>
      <c r="CW52" s="788"/>
      <c r="CX52" s="789"/>
      <c r="CY52" s="789"/>
      <c r="CZ52" s="789"/>
      <c r="DA52" s="790"/>
      <c r="DB52" s="788"/>
      <c r="DC52" s="789"/>
      <c r="DD52" s="789"/>
      <c r="DE52" s="789"/>
      <c r="DF52" s="790"/>
      <c r="DG52" s="788"/>
      <c r="DH52" s="789"/>
      <c r="DI52" s="789"/>
      <c r="DJ52" s="789"/>
      <c r="DK52" s="790"/>
      <c r="DL52" s="788"/>
      <c r="DM52" s="789"/>
      <c r="DN52" s="789"/>
      <c r="DO52" s="789"/>
      <c r="DP52" s="790"/>
      <c r="DQ52" s="788"/>
      <c r="DR52" s="789"/>
      <c r="DS52" s="789"/>
      <c r="DT52" s="789"/>
      <c r="DU52" s="790"/>
      <c r="DV52" s="785"/>
      <c r="DW52" s="786"/>
      <c r="DX52" s="786"/>
      <c r="DY52" s="786"/>
      <c r="DZ52" s="791"/>
      <c r="EA52" s="230"/>
    </row>
    <row r="53" spans="1:131" ht="26.25" customHeight="1" x14ac:dyDescent="0.2">
      <c r="A53" s="238">
        <v>26</v>
      </c>
      <c r="B53" s="752"/>
      <c r="C53" s="753"/>
      <c r="D53" s="753"/>
      <c r="E53" s="753"/>
      <c r="F53" s="753"/>
      <c r="G53" s="753"/>
      <c r="H53" s="753"/>
      <c r="I53" s="753"/>
      <c r="J53" s="753"/>
      <c r="K53" s="753"/>
      <c r="L53" s="753"/>
      <c r="M53" s="753"/>
      <c r="N53" s="753"/>
      <c r="O53" s="753"/>
      <c r="P53" s="754"/>
      <c r="Q53" s="838"/>
      <c r="R53" s="839"/>
      <c r="S53" s="839"/>
      <c r="T53" s="839"/>
      <c r="U53" s="839"/>
      <c r="V53" s="839"/>
      <c r="W53" s="839"/>
      <c r="X53" s="839"/>
      <c r="Y53" s="839"/>
      <c r="Z53" s="839"/>
      <c r="AA53" s="839"/>
      <c r="AB53" s="839"/>
      <c r="AC53" s="839"/>
      <c r="AD53" s="839"/>
      <c r="AE53" s="840"/>
      <c r="AF53" s="758"/>
      <c r="AG53" s="759"/>
      <c r="AH53" s="759"/>
      <c r="AI53" s="759"/>
      <c r="AJ53" s="760"/>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2"/>
      <c r="BK53" s="232"/>
      <c r="BL53" s="232"/>
      <c r="BM53" s="232"/>
      <c r="BN53" s="232"/>
      <c r="BO53" s="241"/>
      <c r="BP53" s="241"/>
      <c r="BQ53" s="238">
        <v>47</v>
      </c>
      <c r="BR53" s="239"/>
      <c r="BS53" s="785"/>
      <c r="BT53" s="786"/>
      <c r="BU53" s="786"/>
      <c r="BV53" s="786"/>
      <c r="BW53" s="786"/>
      <c r="BX53" s="786"/>
      <c r="BY53" s="786"/>
      <c r="BZ53" s="786"/>
      <c r="CA53" s="786"/>
      <c r="CB53" s="786"/>
      <c r="CC53" s="786"/>
      <c r="CD53" s="786"/>
      <c r="CE53" s="786"/>
      <c r="CF53" s="786"/>
      <c r="CG53" s="787"/>
      <c r="CH53" s="788"/>
      <c r="CI53" s="789"/>
      <c r="CJ53" s="789"/>
      <c r="CK53" s="789"/>
      <c r="CL53" s="790"/>
      <c r="CM53" s="788"/>
      <c r="CN53" s="789"/>
      <c r="CO53" s="789"/>
      <c r="CP53" s="789"/>
      <c r="CQ53" s="790"/>
      <c r="CR53" s="788"/>
      <c r="CS53" s="789"/>
      <c r="CT53" s="789"/>
      <c r="CU53" s="789"/>
      <c r="CV53" s="790"/>
      <c r="CW53" s="788"/>
      <c r="CX53" s="789"/>
      <c r="CY53" s="789"/>
      <c r="CZ53" s="789"/>
      <c r="DA53" s="790"/>
      <c r="DB53" s="788"/>
      <c r="DC53" s="789"/>
      <c r="DD53" s="789"/>
      <c r="DE53" s="789"/>
      <c r="DF53" s="790"/>
      <c r="DG53" s="788"/>
      <c r="DH53" s="789"/>
      <c r="DI53" s="789"/>
      <c r="DJ53" s="789"/>
      <c r="DK53" s="790"/>
      <c r="DL53" s="788"/>
      <c r="DM53" s="789"/>
      <c r="DN53" s="789"/>
      <c r="DO53" s="789"/>
      <c r="DP53" s="790"/>
      <c r="DQ53" s="788"/>
      <c r="DR53" s="789"/>
      <c r="DS53" s="789"/>
      <c r="DT53" s="789"/>
      <c r="DU53" s="790"/>
      <c r="DV53" s="785"/>
      <c r="DW53" s="786"/>
      <c r="DX53" s="786"/>
      <c r="DY53" s="786"/>
      <c r="DZ53" s="791"/>
      <c r="EA53" s="230"/>
    </row>
    <row r="54" spans="1:131" ht="26.25" customHeight="1" x14ac:dyDescent="0.2">
      <c r="A54" s="238">
        <v>27</v>
      </c>
      <c r="B54" s="752"/>
      <c r="C54" s="753"/>
      <c r="D54" s="753"/>
      <c r="E54" s="753"/>
      <c r="F54" s="753"/>
      <c r="G54" s="753"/>
      <c r="H54" s="753"/>
      <c r="I54" s="753"/>
      <c r="J54" s="753"/>
      <c r="K54" s="753"/>
      <c r="L54" s="753"/>
      <c r="M54" s="753"/>
      <c r="N54" s="753"/>
      <c r="O54" s="753"/>
      <c r="P54" s="754"/>
      <c r="Q54" s="838"/>
      <c r="R54" s="839"/>
      <c r="S54" s="839"/>
      <c r="T54" s="839"/>
      <c r="U54" s="839"/>
      <c r="V54" s="839"/>
      <c r="W54" s="839"/>
      <c r="X54" s="839"/>
      <c r="Y54" s="839"/>
      <c r="Z54" s="839"/>
      <c r="AA54" s="839"/>
      <c r="AB54" s="839"/>
      <c r="AC54" s="839"/>
      <c r="AD54" s="839"/>
      <c r="AE54" s="840"/>
      <c r="AF54" s="758"/>
      <c r="AG54" s="759"/>
      <c r="AH54" s="759"/>
      <c r="AI54" s="759"/>
      <c r="AJ54" s="760"/>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2"/>
      <c r="BK54" s="232"/>
      <c r="BL54" s="232"/>
      <c r="BM54" s="232"/>
      <c r="BN54" s="232"/>
      <c r="BO54" s="241"/>
      <c r="BP54" s="241"/>
      <c r="BQ54" s="238">
        <v>48</v>
      </c>
      <c r="BR54" s="239"/>
      <c r="BS54" s="785"/>
      <c r="BT54" s="786"/>
      <c r="BU54" s="786"/>
      <c r="BV54" s="786"/>
      <c r="BW54" s="786"/>
      <c r="BX54" s="786"/>
      <c r="BY54" s="786"/>
      <c r="BZ54" s="786"/>
      <c r="CA54" s="786"/>
      <c r="CB54" s="786"/>
      <c r="CC54" s="786"/>
      <c r="CD54" s="786"/>
      <c r="CE54" s="786"/>
      <c r="CF54" s="786"/>
      <c r="CG54" s="787"/>
      <c r="CH54" s="788"/>
      <c r="CI54" s="789"/>
      <c r="CJ54" s="789"/>
      <c r="CK54" s="789"/>
      <c r="CL54" s="790"/>
      <c r="CM54" s="788"/>
      <c r="CN54" s="789"/>
      <c r="CO54" s="789"/>
      <c r="CP54" s="789"/>
      <c r="CQ54" s="790"/>
      <c r="CR54" s="788"/>
      <c r="CS54" s="789"/>
      <c r="CT54" s="789"/>
      <c r="CU54" s="789"/>
      <c r="CV54" s="790"/>
      <c r="CW54" s="788"/>
      <c r="CX54" s="789"/>
      <c r="CY54" s="789"/>
      <c r="CZ54" s="789"/>
      <c r="DA54" s="790"/>
      <c r="DB54" s="788"/>
      <c r="DC54" s="789"/>
      <c r="DD54" s="789"/>
      <c r="DE54" s="789"/>
      <c r="DF54" s="790"/>
      <c r="DG54" s="788"/>
      <c r="DH54" s="789"/>
      <c r="DI54" s="789"/>
      <c r="DJ54" s="789"/>
      <c r="DK54" s="790"/>
      <c r="DL54" s="788"/>
      <c r="DM54" s="789"/>
      <c r="DN54" s="789"/>
      <c r="DO54" s="789"/>
      <c r="DP54" s="790"/>
      <c r="DQ54" s="788"/>
      <c r="DR54" s="789"/>
      <c r="DS54" s="789"/>
      <c r="DT54" s="789"/>
      <c r="DU54" s="790"/>
      <c r="DV54" s="785"/>
      <c r="DW54" s="786"/>
      <c r="DX54" s="786"/>
      <c r="DY54" s="786"/>
      <c r="DZ54" s="791"/>
      <c r="EA54" s="230"/>
    </row>
    <row r="55" spans="1:131" ht="26.25" customHeight="1" x14ac:dyDescent="0.2">
      <c r="A55" s="238">
        <v>28</v>
      </c>
      <c r="B55" s="752"/>
      <c r="C55" s="753"/>
      <c r="D55" s="753"/>
      <c r="E55" s="753"/>
      <c r="F55" s="753"/>
      <c r="G55" s="753"/>
      <c r="H55" s="753"/>
      <c r="I55" s="753"/>
      <c r="J55" s="753"/>
      <c r="K55" s="753"/>
      <c r="L55" s="753"/>
      <c r="M55" s="753"/>
      <c r="N55" s="753"/>
      <c r="O55" s="753"/>
      <c r="P55" s="754"/>
      <c r="Q55" s="838"/>
      <c r="R55" s="839"/>
      <c r="S55" s="839"/>
      <c r="T55" s="839"/>
      <c r="U55" s="839"/>
      <c r="V55" s="839"/>
      <c r="W55" s="839"/>
      <c r="X55" s="839"/>
      <c r="Y55" s="839"/>
      <c r="Z55" s="839"/>
      <c r="AA55" s="839"/>
      <c r="AB55" s="839"/>
      <c r="AC55" s="839"/>
      <c r="AD55" s="839"/>
      <c r="AE55" s="840"/>
      <c r="AF55" s="758"/>
      <c r="AG55" s="759"/>
      <c r="AH55" s="759"/>
      <c r="AI55" s="759"/>
      <c r="AJ55" s="760"/>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2"/>
      <c r="BK55" s="232"/>
      <c r="BL55" s="232"/>
      <c r="BM55" s="232"/>
      <c r="BN55" s="232"/>
      <c r="BO55" s="241"/>
      <c r="BP55" s="241"/>
      <c r="BQ55" s="238">
        <v>49</v>
      </c>
      <c r="BR55" s="239"/>
      <c r="BS55" s="785"/>
      <c r="BT55" s="786"/>
      <c r="BU55" s="786"/>
      <c r="BV55" s="786"/>
      <c r="BW55" s="786"/>
      <c r="BX55" s="786"/>
      <c r="BY55" s="786"/>
      <c r="BZ55" s="786"/>
      <c r="CA55" s="786"/>
      <c r="CB55" s="786"/>
      <c r="CC55" s="786"/>
      <c r="CD55" s="786"/>
      <c r="CE55" s="786"/>
      <c r="CF55" s="786"/>
      <c r="CG55" s="787"/>
      <c r="CH55" s="788"/>
      <c r="CI55" s="789"/>
      <c r="CJ55" s="789"/>
      <c r="CK55" s="789"/>
      <c r="CL55" s="790"/>
      <c r="CM55" s="788"/>
      <c r="CN55" s="789"/>
      <c r="CO55" s="789"/>
      <c r="CP55" s="789"/>
      <c r="CQ55" s="790"/>
      <c r="CR55" s="788"/>
      <c r="CS55" s="789"/>
      <c r="CT55" s="789"/>
      <c r="CU55" s="789"/>
      <c r="CV55" s="790"/>
      <c r="CW55" s="788"/>
      <c r="CX55" s="789"/>
      <c r="CY55" s="789"/>
      <c r="CZ55" s="789"/>
      <c r="DA55" s="790"/>
      <c r="DB55" s="788"/>
      <c r="DC55" s="789"/>
      <c r="DD55" s="789"/>
      <c r="DE55" s="789"/>
      <c r="DF55" s="790"/>
      <c r="DG55" s="788"/>
      <c r="DH55" s="789"/>
      <c r="DI55" s="789"/>
      <c r="DJ55" s="789"/>
      <c r="DK55" s="790"/>
      <c r="DL55" s="788"/>
      <c r="DM55" s="789"/>
      <c r="DN55" s="789"/>
      <c r="DO55" s="789"/>
      <c r="DP55" s="790"/>
      <c r="DQ55" s="788"/>
      <c r="DR55" s="789"/>
      <c r="DS55" s="789"/>
      <c r="DT55" s="789"/>
      <c r="DU55" s="790"/>
      <c r="DV55" s="785"/>
      <c r="DW55" s="786"/>
      <c r="DX55" s="786"/>
      <c r="DY55" s="786"/>
      <c r="DZ55" s="791"/>
      <c r="EA55" s="230"/>
    </row>
    <row r="56" spans="1:131" ht="26.25" customHeight="1" x14ac:dyDescent="0.2">
      <c r="A56" s="238">
        <v>29</v>
      </c>
      <c r="B56" s="752"/>
      <c r="C56" s="753"/>
      <c r="D56" s="753"/>
      <c r="E56" s="753"/>
      <c r="F56" s="753"/>
      <c r="G56" s="753"/>
      <c r="H56" s="753"/>
      <c r="I56" s="753"/>
      <c r="J56" s="753"/>
      <c r="K56" s="753"/>
      <c r="L56" s="753"/>
      <c r="M56" s="753"/>
      <c r="N56" s="753"/>
      <c r="O56" s="753"/>
      <c r="P56" s="754"/>
      <c r="Q56" s="838"/>
      <c r="R56" s="839"/>
      <c r="S56" s="839"/>
      <c r="T56" s="839"/>
      <c r="U56" s="839"/>
      <c r="V56" s="839"/>
      <c r="W56" s="839"/>
      <c r="X56" s="839"/>
      <c r="Y56" s="839"/>
      <c r="Z56" s="839"/>
      <c r="AA56" s="839"/>
      <c r="AB56" s="839"/>
      <c r="AC56" s="839"/>
      <c r="AD56" s="839"/>
      <c r="AE56" s="840"/>
      <c r="AF56" s="758"/>
      <c r="AG56" s="759"/>
      <c r="AH56" s="759"/>
      <c r="AI56" s="759"/>
      <c r="AJ56" s="760"/>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2"/>
      <c r="BK56" s="232"/>
      <c r="BL56" s="232"/>
      <c r="BM56" s="232"/>
      <c r="BN56" s="232"/>
      <c r="BO56" s="241"/>
      <c r="BP56" s="241"/>
      <c r="BQ56" s="238">
        <v>50</v>
      </c>
      <c r="BR56" s="239"/>
      <c r="BS56" s="785"/>
      <c r="BT56" s="786"/>
      <c r="BU56" s="786"/>
      <c r="BV56" s="786"/>
      <c r="BW56" s="786"/>
      <c r="BX56" s="786"/>
      <c r="BY56" s="786"/>
      <c r="BZ56" s="786"/>
      <c r="CA56" s="786"/>
      <c r="CB56" s="786"/>
      <c r="CC56" s="786"/>
      <c r="CD56" s="786"/>
      <c r="CE56" s="786"/>
      <c r="CF56" s="786"/>
      <c r="CG56" s="787"/>
      <c r="CH56" s="788"/>
      <c r="CI56" s="789"/>
      <c r="CJ56" s="789"/>
      <c r="CK56" s="789"/>
      <c r="CL56" s="790"/>
      <c r="CM56" s="788"/>
      <c r="CN56" s="789"/>
      <c r="CO56" s="789"/>
      <c r="CP56" s="789"/>
      <c r="CQ56" s="790"/>
      <c r="CR56" s="788"/>
      <c r="CS56" s="789"/>
      <c r="CT56" s="789"/>
      <c r="CU56" s="789"/>
      <c r="CV56" s="790"/>
      <c r="CW56" s="788"/>
      <c r="CX56" s="789"/>
      <c r="CY56" s="789"/>
      <c r="CZ56" s="789"/>
      <c r="DA56" s="790"/>
      <c r="DB56" s="788"/>
      <c r="DC56" s="789"/>
      <c r="DD56" s="789"/>
      <c r="DE56" s="789"/>
      <c r="DF56" s="790"/>
      <c r="DG56" s="788"/>
      <c r="DH56" s="789"/>
      <c r="DI56" s="789"/>
      <c r="DJ56" s="789"/>
      <c r="DK56" s="790"/>
      <c r="DL56" s="788"/>
      <c r="DM56" s="789"/>
      <c r="DN56" s="789"/>
      <c r="DO56" s="789"/>
      <c r="DP56" s="790"/>
      <c r="DQ56" s="788"/>
      <c r="DR56" s="789"/>
      <c r="DS56" s="789"/>
      <c r="DT56" s="789"/>
      <c r="DU56" s="790"/>
      <c r="DV56" s="785"/>
      <c r="DW56" s="786"/>
      <c r="DX56" s="786"/>
      <c r="DY56" s="786"/>
      <c r="DZ56" s="791"/>
      <c r="EA56" s="230"/>
    </row>
    <row r="57" spans="1:131" ht="26.25" customHeight="1" x14ac:dyDescent="0.2">
      <c r="A57" s="238">
        <v>30</v>
      </c>
      <c r="B57" s="752"/>
      <c r="C57" s="753"/>
      <c r="D57" s="753"/>
      <c r="E57" s="753"/>
      <c r="F57" s="753"/>
      <c r="G57" s="753"/>
      <c r="H57" s="753"/>
      <c r="I57" s="753"/>
      <c r="J57" s="753"/>
      <c r="K57" s="753"/>
      <c r="L57" s="753"/>
      <c r="M57" s="753"/>
      <c r="N57" s="753"/>
      <c r="O57" s="753"/>
      <c r="P57" s="754"/>
      <c r="Q57" s="838"/>
      <c r="R57" s="839"/>
      <c r="S57" s="839"/>
      <c r="T57" s="839"/>
      <c r="U57" s="839"/>
      <c r="V57" s="839"/>
      <c r="W57" s="839"/>
      <c r="X57" s="839"/>
      <c r="Y57" s="839"/>
      <c r="Z57" s="839"/>
      <c r="AA57" s="839"/>
      <c r="AB57" s="839"/>
      <c r="AC57" s="839"/>
      <c r="AD57" s="839"/>
      <c r="AE57" s="840"/>
      <c r="AF57" s="758"/>
      <c r="AG57" s="759"/>
      <c r="AH57" s="759"/>
      <c r="AI57" s="759"/>
      <c r="AJ57" s="760"/>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2"/>
      <c r="BK57" s="232"/>
      <c r="BL57" s="232"/>
      <c r="BM57" s="232"/>
      <c r="BN57" s="232"/>
      <c r="BO57" s="241"/>
      <c r="BP57" s="241"/>
      <c r="BQ57" s="238">
        <v>51</v>
      </c>
      <c r="BR57" s="239"/>
      <c r="BS57" s="785"/>
      <c r="BT57" s="786"/>
      <c r="BU57" s="786"/>
      <c r="BV57" s="786"/>
      <c r="BW57" s="786"/>
      <c r="BX57" s="786"/>
      <c r="BY57" s="786"/>
      <c r="BZ57" s="786"/>
      <c r="CA57" s="786"/>
      <c r="CB57" s="786"/>
      <c r="CC57" s="786"/>
      <c r="CD57" s="786"/>
      <c r="CE57" s="786"/>
      <c r="CF57" s="786"/>
      <c r="CG57" s="787"/>
      <c r="CH57" s="788"/>
      <c r="CI57" s="789"/>
      <c r="CJ57" s="789"/>
      <c r="CK57" s="789"/>
      <c r="CL57" s="790"/>
      <c r="CM57" s="788"/>
      <c r="CN57" s="789"/>
      <c r="CO57" s="789"/>
      <c r="CP57" s="789"/>
      <c r="CQ57" s="790"/>
      <c r="CR57" s="788"/>
      <c r="CS57" s="789"/>
      <c r="CT57" s="789"/>
      <c r="CU57" s="789"/>
      <c r="CV57" s="790"/>
      <c r="CW57" s="788"/>
      <c r="CX57" s="789"/>
      <c r="CY57" s="789"/>
      <c r="CZ57" s="789"/>
      <c r="DA57" s="790"/>
      <c r="DB57" s="788"/>
      <c r="DC57" s="789"/>
      <c r="DD57" s="789"/>
      <c r="DE57" s="789"/>
      <c r="DF57" s="790"/>
      <c r="DG57" s="788"/>
      <c r="DH57" s="789"/>
      <c r="DI57" s="789"/>
      <c r="DJ57" s="789"/>
      <c r="DK57" s="790"/>
      <c r="DL57" s="788"/>
      <c r="DM57" s="789"/>
      <c r="DN57" s="789"/>
      <c r="DO57" s="789"/>
      <c r="DP57" s="790"/>
      <c r="DQ57" s="788"/>
      <c r="DR57" s="789"/>
      <c r="DS57" s="789"/>
      <c r="DT57" s="789"/>
      <c r="DU57" s="790"/>
      <c r="DV57" s="785"/>
      <c r="DW57" s="786"/>
      <c r="DX57" s="786"/>
      <c r="DY57" s="786"/>
      <c r="DZ57" s="791"/>
      <c r="EA57" s="230"/>
    </row>
    <row r="58" spans="1:131" ht="26.25" customHeight="1" x14ac:dyDescent="0.2">
      <c r="A58" s="238">
        <v>31</v>
      </c>
      <c r="B58" s="752"/>
      <c r="C58" s="753"/>
      <c r="D58" s="753"/>
      <c r="E58" s="753"/>
      <c r="F58" s="753"/>
      <c r="G58" s="753"/>
      <c r="H58" s="753"/>
      <c r="I58" s="753"/>
      <c r="J58" s="753"/>
      <c r="K58" s="753"/>
      <c r="L58" s="753"/>
      <c r="M58" s="753"/>
      <c r="N58" s="753"/>
      <c r="O58" s="753"/>
      <c r="P58" s="754"/>
      <c r="Q58" s="838"/>
      <c r="R58" s="839"/>
      <c r="S58" s="839"/>
      <c r="T58" s="839"/>
      <c r="U58" s="839"/>
      <c r="V58" s="839"/>
      <c r="W58" s="839"/>
      <c r="X58" s="839"/>
      <c r="Y58" s="839"/>
      <c r="Z58" s="839"/>
      <c r="AA58" s="839"/>
      <c r="AB58" s="839"/>
      <c r="AC58" s="839"/>
      <c r="AD58" s="839"/>
      <c r="AE58" s="840"/>
      <c r="AF58" s="758"/>
      <c r="AG58" s="759"/>
      <c r="AH58" s="759"/>
      <c r="AI58" s="759"/>
      <c r="AJ58" s="760"/>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2"/>
      <c r="BK58" s="232"/>
      <c r="BL58" s="232"/>
      <c r="BM58" s="232"/>
      <c r="BN58" s="232"/>
      <c r="BO58" s="241"/>
      <c r="BP58" s="241"/>
      <c r="BQ58" s="238">
        <v>52</v>
      </c>
      <c r="BR58" s="239"/>
      <c r="BS58" s="785"/>
      <c r="BT58" s="786"/>
      <c r="BU58" s="786"/>
      <c r="BV58" s="786"/>
      <c r="BW58" s="786"/>
      <c r="BX58" s="786"/>
      <c r="BY58" s="786"/>
      <c r="BZ58" s="786"/>
      <c r="CA58" s="786"/>
      <c r="CB58" s="786"/>
      <c r="CC58" s="786"/>
      <c r="CD58" s="786"/>
      <c r="CE58" s="786"/>
      <c r="CF58" s="786"/>
      <c r="CG58" s="787"/>
      <c r="CH58" s="788"/>
      <c r="CI58" s="789"/>
      <c r="CJ58" s="789"/>
      <c r="CK58" s="789"/>
      <c r="CL58" s="790"/>
      <c r="CM58" s="788"/>
      <c r="CN58" s="789"/>
      <c r="CO58" s="789"/>
      <c r="CP58" s="789"/>
      <c r="CQ58" s="790"/>
      <c r="CR58" s="788"/>
      <c r="CS58" s="789"/>
      <c r="CT58" s="789"/>
      <c r="CU58" s="789"/>
      <c r="CV58" s="790"/>
      <c r="CW58" s="788"/>
      <c r="CX58" s="789"/>
      <c r="CY58" s="789"/>
      <c r="CZ58" s="789"/>
      <c r="DA58" s="790"/>
      <c r="DB58" s="788"/>
      <c r="DC58" s="789"/>
      <c r="DD58" s="789"/>
      <c r="DE58" s="789"/>
      <c r="DF58" s="790"/>
      <c r="DG58" s="788"/>
      <c r="DH58" s="789"/>
      <c r="DI58" s="789"/>
      <c r="DJ58" s="789"/>
      <c r="DK58" s="790"/>
      <c r="DL58" s="788"/>
      <c r="DM58" s="789"/>
      <c r="DN58" s="789"/>
      <c r="DO58" s="789"/>
      <c r="DP58" s="790"/>
      <c r="DQ58" s="788"/>
      <c r="DR58" s="789"/>
      <c r="DS58" s="789"/>
      <c r="DT58" s="789"/>
      <c r="DU58" s="790"/>
      <c r="DV58" s="785"/>
      <c r="DW58" s="786"/>
      <c r="DX58" s="786"/>
      <c r="DY58" s="786"/>
      <c r="DZ58" s="791"/>
      <c r="EA58" s="230"/>
    </row>
    <row r="59" spans="1:131" ht="26.25" customHeight="1" x14ac:dyDescent="0.2">
      <c r="A59" s="238">
        <v>32</v>
      </c>
      <c r="B59" s="752"/>
      <c r="C59" s="753"/>
      <c r="D59" s="753"/>
      <c r="E59" s="753"/>
      <c r="F59" s="753"/>
      <c r="G59" s="753"/>
      <c r="H59" s="753"/>
      <c r="I59" s="753"/>
      <c r="J59" s="753"/>
      <c r="K59" s="753"/>
      <c r="L59" s="753"/>
      <c r="M59" s="753"/>
      <c r="N59" s="753"/>
      <c r="O59" s="753"/>
      <c r="P59" s="754"/>
      <c r="Q59" s="838"/>
      <c r="R59" s="839"/>
      <c r="S59" s="839"/>
      <c r="T59" s="839"/>
      <c r="U59" s="839"/>
      <c r="V59" s="839"/>
      <c r="W59" s="839"/>
      <c r="X59" s="839"/>
      <c r="Y59" s="839"/>
      <c r="Z59" s="839"/>
      <c r="AA59" s="839"/>
      <c r="AB59" s="839"/>
      <c r="AC59" s="839"/>
      <c r="AD59" s="839"/>
      <c r="AE59" s="840"/>
      <c r="AF59" s="758"/>
      <c r="AG59" s="759"/>
      <c r="AH59" s="759"/>
      <c r="AI59" s="759"/>
      <c r="AJ59" s="760"/>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2"/>
      <c r="BK59" s="232"/>
      <c r="BL59" s="232"/>
      <c r="BM59" s="232"/>
      <c r="BN59" s="232"/>
      <c r="BO59" s="241"/>
      <c r="BP59" s="241"/>
      <c r="BQ59" s="238">
        <v>53</v>
      </c>
      <c r="BR59" s="239"/>
      <c r="BS59" s="785"/>
      <c r="BT59" s="786"/>
      <c r="BU59" s="786"/>
      <c r="BV59" s="786"/>
      <c r="BW59" s="786"/>
      <c r="BX59" s="786"/>
      <c r="BY59" s="786"/>
      <c r="BZ59" s="786"/>
      <c r="CA59" s="786"/>
      <c r="CB59" s="786"/>
      <c r="CC59" s="786"/>
      <c r="CD59" s="786"/>
      <c r="CE59" s="786"/>
      <c r="CF59" s="786"/>
      <c r="CG59" s="787"/>
      <c r="CH59" s="788"/>
      <c r="CI59" s="789"/>
      <c r="CJ59" s="789"/>
      <c r="CK59" s="789"/>
      <c r="CL59" s="790"/>
      <c r="CM59" s="788"/>
      <c r="CN59" s="789"/>
      <c r="CO59" s="789"/>
      <c r="CP59" s="789"/>
      <c r="CQ59" s="790"/>
      <c r="CR59" s="788"/>
      <c r="CS59" s="789"/>
      <c r="CT59" s="789"/>
      <c r="CU59" s="789"/>
      <c r="CV59" s="790"/>
      <c r="CW59" s="788"/>
      <c r="CX59" s="789"/>
      <c r="CY59" s="789"/>
      <c r="CZ59" s="789"/>
      <c r="DA59" s="790"/>
      <c r="DB59" s="788"/>
      <c r="DC59" s="789"/>
      <c r="DD59" s="789"/>
      <c r="DE59" s="789"/>
      <c r="DF59" s="790"/>
      <c r="DG59" s="788"/>
      <c r="DH59" s="789"/>
      <c r="DI59" s="789"/>
      <c r="DJ59" s="789"/>
      <c r="DK59" s="790"/>
      <c r="DL59" s="788"/>
      <c r="DM59" s="789"/>
      <c r="DN59" s="789"/>
      <c r="DO59" s="789"/>
      <c r="DP59" s="790"/>
      <c r="DQ59" s="788"/>
      <c r="DR59" s="789"/>
      <c r="DS59" s="789"/>
      <c r="DT59" s="789"/>
      <c r="DU59" s="790"/>
      <c r="DV59" s="785"/>
      <c r="DW59" s="786"/>
      <c r="DX59" s="786"/>
      <c r="DY59" s="786"/>
      <c r="DZ59" s="791"/>
      <c r="EA59" s="230"/>
    </row>
    <row r="60" spans="1:131" ht="26.25" customHeight="1" x14ac:dyDescent="0.2">
      <c r="A60" s="238">
        <v>33</v>
      </c>
      <c r="B60" s="752"/>
      <c r="C60" s="753"/>
      <c r="D60" s="753"/>
      <c r="E60" s="753"/>
      <c r="F60" s="753"/>
      <c r="G60" s="753"/>
      <c r="H60" s="753"/>
      <c r="I60" s="753"/>
      <c r="J60" s="753"/>
      <c r="K60" s="753"/>
      <c r="L60" s="753"/>
      <c r="M60" s="753"/>
      <c r="N60" s="753"/>
      <c r="O60" s="753"/>
      <c r="P60" s="754"/>
      <c r="Q60" s="838"/>
      <c r="R60" s="839"/>
      <c r="S60" s="839"/>
      <c r="T60" s="839"/>
      <c r="U60" s="839"/>
      <c r="V60" s="839"/>
      <c r="W60" s="839"/>
      <c r="X60" s="839"/>
      <c r="Y60" s="839"/>
      <c r="Z60" s="839"/>
      <c r="AA60" s="839"/>
      <c r="AB60" s="839"/>
      <c r="AC60" s="839"/>
      <c r="AD60" s="839"/>
      <c r="AE60" s="840"/>
      <c r="AF60" s="758"/>
      <c r="AG60" s="759"/>
      <c r="AH60" s="759"/>
      <c r="AI60" s="759"/>
      <c r="AJ60" s="760"/>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2"/>
      <c r="BK60" s="232"/>
      <c r="BL60" s="232"/>
      <c r="BM60" s="232"/>
      <c r="BN60" s="232"/>
      <c r="BO60" s="241"/>
      <c r="BP60" s="241"/>
      <c r="BQ60" s="238">
        <v>54</v>
      </c>
      <c r="BR60" s="239"/>
      <c r="BS60" s="785"/>
      <c r="BT60" s="786"/>
      <c r="BU60" s="786"/>
      <c r="BV60" s="786"/>
      <c r="BW60" s="786"/>
      <c r="BX60" s="786"/>
      <c r="BY60" s="786"/>
      <c r="BZ60" s="786"/>
      <c r="CA60" s="786"/>
      <c r="CB60" s="786"/>
      <c r="CC60" s="786"/>
      <c r="CD60" s="786"/>
      <c r="CE60" s="786"/>
      <c r="CF60" s="786"/>
      <c r="CG60" s="787"/>
      <c r="CH60" s="788"/>
      <c r="CI60" s="789"/>
      <c r="CJ60" s="789"/>
      <c r="CK60" s="789"/>
      <c r="CL60" s="790"/>
      <c r="CM60" s="788"/>
      <c r="CN60" s="789"/>
      <c r="CO60" s="789"/>
      <c r="CP60" s="789"/>
      <c r="CQ60" s="790"/>
      <c r="CR60" s="788"/>
      <c r="CS60" s="789"/>
      <c r="CT60" s="789"/>
      <c r="CU60" s="789"/>
      <c r="CV60" s="790"/>
      <c r="CW60" s="788"/>
      <c r="CX60" s="789"/>
      <c r="CY60" s="789"/>
      <c r="CZ60" s="789"/>
      <c r="DA60" s="790"/>
      <c r="DB60" s="788"/>
      <c r="DC60" s="789"/>
      <c r="DD60" s="789"/>
      <c r="DE60" s="789"/>
      <c r="DF60" s="790"/>
      <c r="DG60" s="788"/>
      <c r="DH60" s="789"/>
      <c r="DI60" s="789"/>
      <c r="DJ60" s="789"/>
      <c r="DK60" s="790"/>
      <c r="DL60" s="788"/>
      <c r="DM60" s="789"/>
      <c r="DN60" s="789"/>
      <c r="DO60" s="789"/>
      <c r="DP60" s="790"/>
      <c r="DQ60" s="788"/>
      <c r="DR60" s="789"/>
      <c r="DS60" s="789"/>
      <c r="DT60" s="789"/>
      <c r="DU60" s="790"/>
      <c r="DV60" s="785"/>
      <c r="DW60" s="786"/>
      <c r="DX60" s="786"/>
      <c r="DY60" s="786"/>
      <c r="DZ60" s="791"/>
      <c r="EA60" s="230"/>
    </row>
    <row r="61" spans="1:131" ht="26.25" customHeight="1" thickBot="1" x14ac:dyDescent="0.25">
      <c r="A61" s="238">
        <v>34</v>
      </c>
      <c r="B61" s="752"/>
      <c r="C61" s="753"/>
      <c r="D61" s="753"/>
      <c r="E61" s="753"/>
      <c r="F61" s="753"/>
      <c r="G61" s="753"/>
      <c r="H61" s="753"/>
      <c r="I61" s="753"/>
      <c r="J61" s="753"/>
      <c r="K61" s="753"/>
      <c r="L61" s="753"/>
      <c r="M61" s="753"/>
      <c r="N61" s="753"/>
      <c r="O61" s="753"/>
      <c r="P61" s="754"/>
      <c r="Q61" s="838"/>
      <c r="R61" s="839"/>
      <c r="S61" s="839"/>
      <c r="T61" s="839"/>
      <c r="U61" s="839"/>
      <c r="V61" s="839"/>
      <c r="W61" s="839"/>
      <c r="X61" s="839"/>
      <c r="Y61" s="839"/>
      <c r="Z61" s="839"/>
      <c r="AA61" s="839"/>
      <c r="AB61" s="839"/>
      <c r="AC61" s="839"/>
      <c r="AD61" s="839"/>
      <c r="AE61" s="840"/>
      <c r="AF61" s="758"/>
      <c r="AG61" s="759"/>
      <c r="AH61" s="759"/>
      <c r="AI61" s="759"/>
      <c r="AJ61" s="760"/>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2"/>
      <c r="BK61" s="232"/>
      <c r="BL61" s="232"/>
      <c r="BM61" s="232"/>
      <c r="BN61" s="232"/>
      <c r="BO61" s="241"/>
      <c r="BP61" s="241"/>
      <c r="BQ61" s="238">
        <v>55</v>
      </c>
      <c r="BR61" s="239"/>
      <c r="BS61" s="785"/>
      <c r="BT61" s="786"/>
      <c r="BU61" s="786"/>
      <c r="BV61" s="786"/>
      <c r="BW61" s="786"/>
      <c r="BX61" s="786"/>
      <c r="BY61" s="786"/>
      <c r="BZ61" s="786"/>
      <c r="CA61" s="786"/>
      <c r="CB61" s="786"/>
      <c r="CC61" s="786"/>
      <c r="CD61" s="786"/>
      <c r="CE61" s="786"/>
      <c r="CF61" s="786"/>
      <c r="CG61" s="787"/>
      <c r="CH61" s="788"/>
      <c r="CI61" s="789"/>
      <c r="CJ61" s="789"/>
      <c r="CK61" s="789"/>
      <c r="CL61" s="790"/>
      <c r="CM61" s="788"/>
      <c r="CN61" s="789"/>
      <c r="CO61" s="789"/>
      <c r="CP61" s="789"/>
      <c r="CQ61" s="790"/>
      <c r="CR61" s="788"/>
      <c r="CS61" s="789"/>
      <c r="CT61" s="789"/>
      <c r="CU61" s="789"/>
      <c r="CV61" s="790"/>
      <c r="CW61" s="788"/>
      <c r="CX61" s="789"/>
      <c r="CY61" s="789"/>
      <c r="CZ61" s="789"/>
      <c r="DA61" s="790"/>
      <c r="DB61" s="788"/>
      <c r="DC61" s="789"/>
      <c r="DD61" s="789"/>
      <c r="DE61" s="789"/>
      <c r="DF61" s="790"/>
      <c r="DG61" s="788"/>
      <c r="DH61" s="789"/>
      <c r="DI61" s="789"/>
      <c r="DJ61" s="789"/>
      <c r="DK61" s="790"/>
      <c r="DL61" s="788"/>
      <c r="DM61" s="789"/>
      <c r="DN61" s="789"/>
      <c r="DO61" s="789"/>
      <c r="DP61" s="790"/>
      <c r="DQ61" s="788"/>
      <c r="DR61" s="789"/>
      <c r="DS61" s="789"/>
      <c r="DT61" s="789"/>
      <c r="DU61" s="790"/>
      <c r="DV61" s="785"/>
      <c r="DW61" s="786"/>
      <c r="DX61" s="786"/>
      <c r="DY61" s="786"/>
      <c r="DZ61" s="791"/>
      <c r="EA61" s="230"/>
    </row>
    <row r="62" spans="1:131" ht="26.25" customHeight="1" x14ac:dyDescent="0.2">
      <c r="A62" s="238">
        <v>35</v>
      </c>
      <c r="B62" s="752"/>
      <c r="C62" s="753"/>
      <c r="D62" s="753"/>
      <c r="E62" s="753"/>
      <c r="F62" s="753"/>
      <c r="G62" s="753"/>
      <c r="H62" s="753"/>
      <c r="I62" s="753"/>
      <c r="J62" s="753"/>
      <c r="K62" s="753"/>
      <c r="L62" s="753"/>
      <c r="M62" s="753"/>
      <c r="N62" s="753"/>
      <c r="O62" s="753"/>
      <c r="P62" s="754"/>
      <c r="Q62" s="838"/>
      <c r="R62" s="839"/>
      <c r="S62" s="839"/>
      <c r="T62" s="839"/>
      <c r="U62" s="839"/>
      <c r="V62" s="839"/>
      <c r="W62" s="839"/>
      <c r="X62" s="839"/>
      <c r="Y62" s="839"/>
      <c r="Z62" s="839"/>
      <c r="AA62" s="839"/>
      <c r="AB62" s="839"/>
      <c r="AC62" s="839"/>
      <c r="AD62" s="839"/>
      <c r="AE62" s="840"/>
      <c r="AF62" s="758"/>
      <c r="AG62" s="759"/>
      <c r="AH62" s="759"/>
      <c r="AI62" s="759"/>
      <c r="AJ62" s="760"/>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397</v>
      </c>
      <c r="BK62" s="809"/>
      <c r="BL62" s="809"/>
      <c r="BM62" s="809"/>
      <c r="BN62" s="810"/>
      <c r="BO62" s="241"/>
      <c r="BP62" s="241"/>
      <c r="BQ62" s="238">
        <v>56</v>
      </c>
      <c r="BR62" s="239"/>
      <c r="BS62" s="785"/>
      <c r="BT62" s="786"/>
      <c r="BU62" s="786"/>
      <c r="BV62" s="786"/>
      <c r="BW62" s="786"/>
      <c r="BX62" s="786"/>
      <c r="BY62" s="786"/>
      <c r="BZ62" s="786"/>
      <c r="CA62" s="786"/>
      <c r="CB62" s="786"/>
      <c r="CC62" s="786"/>
      <c r="CD62" s="786"/>
      <c r="CE62" s="786"/>
      <c r="CF62" s="786"/>
      <c r="CG62" s="787"/>
      <c r="CH62" s="788"/>
      <c r="CI62" s="789"/>
      <c r="CJ62" s="789"/>
      <c r="CK62" s="789"/>
      <c r="CL62" s="790"/>
      <c r="CM62" s="788"/>
      <c r="CN62" s="789"/>
      <c r="CO62" s="789"/>
      <c r="CP62" s="789"/>
      <c r="CQ62" s="790"/>
      <c r="CR62" s="788"/>
      <c r="CS62" s="789"/>
      <c r="CT62" s="789"/>
      <c r="CU62" s="789"/>
      <c r="CV62" s="790"/>
      <c r="CW62" s="788"/>
      <c r="CX62" s="789"/>
      <c r="CY62" s="789"/>
      <c r="CZ62" s="789"/>
      <c r="DA62" s="790"/>
      <c r="DB62" s="788"/>
      <c r="DC62" s="789"/>
      <c r="DD62" s="789"/>
      <c r="DE62" s="789"/>
      <c r="DF62" s="790"/>
      <c r="DG62" s="788"/>
      <c r="DH62" s="789"/>
      <c r="DI62" s="789"/>
      <c r="DJ62" s="789"/>
      <c r="DK62" s="790"/>
      <c r="DL62" s="788"/>
      <c r="DM62" s="789"/>
      <c r="DN62" s="789"/>
      <c r="DO62" s="789"/>
      <c r="DP62" s="790"/>
      <c r="DQ62" s="788"/>
      <c r="DR62" s="789"/>
      <c r="DS62" s="789"/>
      <c r="DT62" s="789"/>
      <c r="DU62" s="790"/>
      <c r="DV62" s="785"/>
      <c r="DW62" s="786"/>
      <c r="DX62" s="786"/>
      <c r="DY62" s="786"/>
      <c r="DZ62" s="791"/>
      <c r="EA62" s="230"/>
    </row>
    <row r="63" spans="1:131" ht="26.25" customHeight="1" thickBot="1" x14ac:dyDescent="0.25">
      <c r="A63" s="240" t="s">
        <v>377</v>
      </c>
      <c r="B63" s="792" t="s">
        <v>398</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1960</v>
      </c>
      <c r="AG63" s="847"/>
      <c r="AH63" s="847"/>
      <c r="AI63" s="847"/>
      <c r="AJ63" s="848"/>
      <c r="AK63" s="849"/>
      <c r="AL63" s="844"/>
      <c r="AM63" s="844"/>
      <c r="AN63" s="844"/>
      <c r="AO63" s="844"/>
      <c r="AP63" s="847">
        <f>AP33+AP34</f>
        <v>5763</v>
      </c>
      <c r="AQ63" s="847"/>
      <c r="AR63" s="847"/>
      <c r="AS63" s="847"/>
      <c r="AT63" s="847"/>
      <c r="AU63" s="847">
        <f>AU33+AU34</f>
        <v>1927</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85"/>
      <c r="BT63" s="786"/>
      <c r="BU63" s="786"/>
      <c r="BV63" s="786"/>
      <c r="BW63" s="786"/>
      <c r="BX63" s="786"/>
      <c r="BY63" s="786"/>
      <c r="BZ63" s="786"/>
      <c r="CA63" s="786"/>
      <c r="CB63" s="786"/>
      <c r="CC63" s="786"/>
      <c r="CD63" s="786"/>
      <c r="CE63" s="786"/>
      <c r="CF63" s="786"/>
      <c r="CG63" s="787"/>
      <c r="CH63" s="788"/>
      <c r="CI63" s="789"/>
      <c r="CJ63" s="789"/>
      <c r="CK63" s="789"/>
      <c r="CL63" s="790"/>
      <c r="CM63" s="788"/>
      <c r="CN63" s="789"/>
      <c r="CO63" s="789"/>
      <c r="CP63" s="789"/>
      <c r="CQ63" s="790"/>
      <c r="CR63" s="788"/>
      <c r="CS63" s="789"/>
      <c r="CT63" s="789"/>
      <c r="CU63" s="789"/>
      <c r="CV63" s="790"/>
      <c r="CW63" s="788"/>
      <c r="CX63" s="789"/>
      <c r="CY63" s="789"/>
      <c r="CZ63" s="789"/>
      <c r="DA63" s="790"/>
      <c r="DB63" s="788"/>
      <c r="DC63" s="789"/>
      <c r="DD63" s="789"/>
      <c r="DE63" s="789"/>
      <c r="DF63" s="790"/>
      <c r="DG63" s="788"/>
      <c r="DH63" s="789"/>
      <c r="DI63" s="789"/>
      <c r="DJ63" s="789"/>
      <c r="DK63" s="790"/>
      <c r="DL63" s="788"/>
      <c r="DM63" s="789"/>
      <c r="DN63" s="789"/>
      <c r="DO63" s="789"/>
      <c r="DP63" s="790"/>
      <c r="DQ63" s="788"/>
      <c r="DR63" s="789"/>
      <c r="DS63" s="789"/>
      <c r="DT63" s="789"/>
      <c r="DU63" s="790"/>
      <c r="DV63" s="785"/>
      <c r="DW63" s="786"/>
      <c r="DX63" s="786"/>
      <c r="DY63" s="786"/>
      <c r="DZ63" s="79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5"/>
      <c r="BT64" s="786"/>
      <c r="BU64" s="786"/>
      <c r="BV64" s="786"/>
      <c r="BW64" s="786"/>
      <c r="BX64" s="786"/>
      <c r="BY64" s="786"/>
      <c r="BZ64" s="786"/>
      <c r="CA64" s="786"/>
      <c r="CB64" s="786"/>
      <c r="CC64" s="786"/>
      <c r="CD64" s="786"/>
      <c r="CE64" s="786"/>
      <c r="CF64" s="786"/>
      <c r="CG64" s="787"/>
      <c r="CH64" s="788"/>
      <c r="CI64" s="789"/>
      <c r="CJ64" s="789"/>
      <c r="CK64" s="789"/>
      <c r="CL64" s="790"/>
      <c r="CM64" s="788"/>
      <c r="CN64" s="789"/>
      <c r="CO64" s="789"/>
      <c r="CP64" s="789"/>
      <c r="CQ64" s="790"/>
      <c r="CR64" s="788"/>
      <c r="CS64" s="789"/>
      <c r="CT64" s="789"/>
      <c r="CU64" s="789"/>
      <c r="CV64" s="790"/>
      <c r="CW64" s="788"/>
      <c r="CX64" s="789"/>
      <c r="CY64" s="789"/>
      <c r="CZ64" s="789"/>
      <c r="DA64" s="790"/>
      <c r="DB64" s="788"/>
      <c r="DC64" s="789"/>
      <c r="DD64" s="789"/>
      <c r="DE64" s="789"/>
      <c r="DF64" s="790"/>
      <c r="DG64" s="788"/>
      <c r="DH64" s="789"/>
      <c r="DI64" s="789"/>
      <c r="DJ64" s="789"/>
      <c r="DK64" s="790"/>
      <c r="DL64" s="788"/>
      <c r="DM64" s="789"/>
      <c r="DN64" s="789"/>
      <c r="DO64" s="789"/>
      <c r="DP64" s="790"/>
      <c r="DQ64" s="788"/>
      <c r="DR64" s="789"/>
      <c r="DS64" s="789"/>
      <c r="DT64" s="789"/>
      <c r="DU64" s="790"/>
      <c r="DV64" s="785"/>
      <c r="DW64" s="786"/>
      <c r="DX64" s="786"/>
      <c r="DY64" s="786"/>
      <c r="DZ64" s="791"/>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5"/>
      <c r="BT65" s="786"/>
      <c r="BU65" s="786"/>
      <c r="BV65" s="786"/>
      <c r="BW65" s="786"/>
      <c r="BX65" s="786"/>
      <c r="BY65" s="786"/>
      <c r="BZ65" s="786"/>
      <c r="CA65" s="786"/>
      <c r="CB65" s="786"/>
      <c r="CC65" s="786"/>
      <c r="CD65" s="786"/>
      <c r="CE65" s="786"/>
      <c r="CF65" s="786"/>
      <c r="CG65" s="787"/>
      <c r="CH65" s="788"/>
      <c r="CI65" s="789"/>
      <c r="CJ65" s="789"/>
      <c r="CK65" s="789"/>
      <c r="CL65" s="790"/>
      <c r="CM65" s="788"/>
      <c r="CN65" s="789"/>
      <c r="CO65" s="789"/>
      <c r="CP65" s="789"/>
      <c r="CQ65" s="790"/>
      <c r="CR65" s="788"/>
      <c r="CS65" s="789"/>
      <c r="CT65" s="789"/>
      <c r="CU65" s="789"/>
      <c r="CV65" s="790"/>
      <c r="CW65" s="788"/>
      <c r="CX65" s="789"/>
      <c r="CY65" s="789"/>
      <c r="CZ65" s="789"/>
      <c r="DA65" s="790"/>
      <c r="DB65" s="788"/>
      <c r="DC65" s="789"/>
      <c r="DD65" s="789"/>
      <c r="DE65" s="789"/>
      <c r="DF65" s="790"/>
      <c r="DG65" s="788"/>
      <c r="DH65" s="789"/>
      <c r="DI65" s="789"/>
      <c r="DJ65" s="789"/>
      <c r="DK65" s="790"/>
      <c r="DL65" s="788"/>
      <c r="DM65" s="789"/>
      <c r="DN65" s="789"/>
      <c r="DO65" s="789"/>
      <c r="DP65" s="790"/>
      <c r="DQ65" s="788"/>
      <c r="DR65" s="789"/>
      <c r="DS65" s="789"/>
      <c r="DT65" s="789"/>
      <c r="DU65" s="790"/>
      <c r="DV65" s="785"/>
      <c r="DW65" s="786"/>
      <c r="DX65" s="786"/>
      <c r="DY65" s="786"/>
      <c r="DZ65" s="791"/>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8"/>
      <c r="AH66" s="818"/>
      <c r="AI66" s="818"/>
      <c r="AJ66" s="858"/>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21"/>
      <c r="AH67" s="821"/>
      <c r="AI67" s="821"/>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743" t="s">
        <v>550</v>
      </c>
      <c r="C68" s="744"/>
      <c r="D68" s="744"/>
      <c r="E68" s="744"/>
      <c r="F68" s="744"/>
      <c r="G68" s="744"/>
      <c r="H68" s="744"/>
      <c r="I68" s="744"/>
      <c r="J68" s="744"/>
      <c r="K68" s="744"/>
      <c r="L68" s="744"/>
      <c r="M68" s="744"/>
      <c r="N68" s="744"/>
      <c r="O68" s="744"/>
      <c r="P68" s="745"/>
      <c r="Q68" s="872">
        <v>110</v>
      </c>
      <c r="R68" s="869"/>
      <c r="S68" s="869"/>
      <c r="T68" s="869"/>
      <c r="U68" s="869"/>
      <c r="V68" s="869">
        <v>31</v>
      </c>
      <c r="W68" s="869"/>
      <c r="X68" s="869"/>
      <c r="Y68" s="869"/>
      <c r="Z68" s="869"/>
      <c r="AA68" s="869">
        <v>78</v>
      </c>
      <c r="AB68" s="869"/>
      <c r="AC68" s="869"/>
      <c r="AD68" s="869"/>
      <c r="AE68" s="869"/>
      <c r="AF68" s="869">
        <v>78</v>
      </c>
      <c r="AG68" s="869"/>
      <c r="AH68" s="869"/>
      <c r="AI68" s="869"/>
      <c r="AJ68" s="869"/>
      <c r="AK68" s="869" t="s">
        <v>489</v>
      </c>
      <c r="AL68" s="869"/>
      <c r="AM68" s="869"/>
      <c r="AN68" s="869"/>
      <c r="AO68" s="869"/>
      <c r="AP68" s="869" t="s">
        <v>489</v>
      </c>
      <c r="AQ68" s="869"/>
      <c r="AR68" s="869"/>
      <c r="AS68" s="869"/>
      <c r="AT68" s="869"/>
      <c r="AU68" s="869" t="s">
        <v>489</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38</v>
      </c>
      <c r="R69" s="833"/>
      <c r="S69" s="833"/>
      <c r="T69" s="833"/>
      <c r="U69" s="833"/>
      <c r="V69" s="833">
        <v>8</v>
      </c>
      <c r="W69" s="833"/>
      <c r="X69" s="833"/>
      <c r="Y69" s="833"/>
      <c r="Z69" s="833"/>
      <c r="AA69" s="833">
        <v>30</v>
      </c>
      <c r="AB69" s="833"/>
      <c r="AC69" s="833"/>
      <c r="AD69" s="833"/>
      <c r="AE69" s="833"/>
      <c r="AF69" s="833">
        <v>30</v>
      </c>
      <c r="AG69" s="833"/>
      <c r="AH69" s="833"/>
      <c r="AI69" s="833"/>
      <c r="AJ69" s="833"/>
      <c r="AK69" s="833" t="s">
        <v>489</v>
      </c>
      <c r="AL69" s="833"/>
      <c r="AM69" s="833"/>
      <c r="AN69" s="833"/>
      <c r="AO69" s="833"/>
      <c r="AP69" s="833" t="s">
        <v>489</v>
      </c>
      <c r="AQ69" s="833"/>
      <c r="AR69" s="833"/>
      <c r="AS69" s="833"/>
      <c r="AT69" s="833"/>
      <c r="AU69" s="833" t="s">
        <v>489</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10</v>
      </c>
      <c r="R70" s="833"/>
      <c r="S70" s="833"/>
      <c r="T70" s="833"/>
      <c r="U70" s="833"/>
      <c r="V70" s="833">
        <v>5</v>
      </c>
      <c r="W70" s="833"/>
      <c r="X70" s="833"/>
      <c r="Y70" s="833"/>
      <c r="Z70" s="833"/>
      <c r="AA70" s="833">
        <v>5</v>
      </c>
      <c r="AB70" s="833"/>
      <c r="AC70" s="833"/>
      <c r="AD70" s="833"/>
      <c r="AE70" s="833"/>
      <c r="AF70" s="833">
        <v>5</v>
      </c>
      <c r="AG70" s="833"/>
      <c r="AH70" s="833"/>
      <c r="AI70" s="833"/>
      <c r="AJ70" s="833"/>
      <c r="AK70" s="833" t="s">
        <v>489</v>
      </c>
      <c r="AL70" s="833"/>
      <c r="AM70" s="833"/>
      <c r="AN70" s="833"/>
      <c r="AO70" s="833"/>
      <c r="AP70" s="833" t="s">
        <v>489</v>
      </c>
      <c r="AQ70" s="833"/>
      <c r="AR70" s="833"/>
      <c r="AS70" s="833"/>
      <c r="AT70" s="833"/>
      <c r="AU70" s="833" t="s">
        <v>489</v>
      </c>
      <c r="AV70" s="833"/>
      <c r="AW70" s="833"/>
      <c r="AX70" s="833"/>
      <c r="AY70" s="833"/>
      <c r="AZ70" s="835"/>
      <c r="BA70" s="835"/>
      <c r="BB70" s="835"/>
      <c r="BC70" s="835"/>
      <c r="BD70" s="836"/>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77</v>
      </c>
      <c r="R71" s="833"/>
      <c r="S71" s="833"/>
      <c r="T71" s="833"/>
      <c r="U71" s="833"/>
      <c r="V71" s="833">
        <v>17</v>
      </c>
      <c r="W71" s="833"/>
      <c r="X71" s="833"/>
      <c r="Y71" s="833"/>
      <c r="Z71" s="833"/>
      <c r="AA71" s="833">
        <v>60</v>
      </c>
      <c r="AB71" s="833"/>
      <c r="AC71" s="833"/>
      <c r="AD71" s="833"/>
      <c r="AE71" s="833"/>
      <c r="AF71" s="833">
        <v>60</v>
      </c>
      <c r="AG71" s="833"/>
      <c r="AH71" s="833"/>
      <c r="AI71" s="833"/>
      <c r="AJ71" s="833"/>
      <c r="AK71" s="833" t="s">
        <v>489</v>
      </c>
      <c r="AL71" s="833"/>
      <c r="AM71" s="833"/>
      <c r="AN71" s="833"/>
      <c r="AO71" s="833"/>
      <c r="AP71" s="833" t="s">
        <v>489</v>
      </c>
      <c r="AQ71" s="833"/>
      <c r="AR71" s="833"/>
      <c r="AS71" s="833"/>
      <c r="AT71" s="833"/>
      <c r="AU71" s="833" t="s">
        <v>489</v>
      </c>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6</v>
      </c>
      <c r="R72" s="833"/>
      <c r="S72" s="833"/>
      <c r="T72" s="833"/>
      <c r="U72" s="833"/>
      <c r="V72" s="833">
        <v>1</v>
      </c>
      <c r="W72" s="833"/>
      <c r="X72" s="833"/>
      <c r="Y72" s="833"/>
      <c r="Z72" s="833"/>
      <c r="AA72" s="833">
        <v>5</v>
      </c>
      <c r="AB72" s="833"/>
      <c r="AC72" s="833"/>
      <c r="AD72" s="833"/>
      <c r="AE72" s="833"/>
      <c r="AF72" s="833">
        <v>5</v>
      </c>
      <c r="AG72" s="833"/>
      <c r="AH72" s="833"/>
      <c r="AI72" s="833"/>
      <c r="AJ72" s="833"/>
      <c r="AK72" s="833" t="s">
        <v>489</v>
      </c>
      <c r="AL72" s="833"/>
      <c r="AM72" s="833"/>
      <c r="AN72" s="833"/>
      <c r="AO72" s="833"/>
      <c r="AP72" s="833" t="s">
        <v>489</v>
      </c>
      <c r="AQ72" s="833"/>
      <c r="AR72" s="833"/>
      <c r="AS72" s="833"/>
      <c r="AT72" s="833"/>
      <c r="AU72" s="833" t="s">
        <v>489</v>
      </c>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10</v>
      </c>
      <c r="R73" s="833"/>
      <c r="S73" s="833"/>
      <c r="T73" s="833"/>
      <c r="U73" s="833"/>
      <c r="V73" s="833">
        <v>6</v>
      </c>
      <c r="W73" s="833"/>
      <c r="X73" s="833"/>
      <c r="Y73" s="833"/>
      <c r="Z73" s="833"/>
      <c r="AA73" s="833">
        <v>3</v>
      </c>
      <c r="AB73" s="833"/>
      <c r="AC73" s="833"/>
      <c r="AD73" s="833"/>
      <c r="AE73" s="833"/>
      <c r="AF73" s="833">
        <v>3</v>
      </c>
      <c r="AG73" s="833"/>
      <c r="AH73" s="833"/>
      <c r="AI73" s="833"/>
      <c r="AJ73" s="833"/>
      <c r="AK73" s="833" t="s">
        <v>489</v>
      </c>
      <c r="AL73" s="833"/>
      <c r="AM73" s="833"/>
      <c r="AN73" s="833"/>
      <c r="AO73" s="833"/>
      <c r="AP73" s="833" t="s">
        <v>489</v>
      </c>
      <c r="AQ73" s="833"/>
      <c r="AR73" s="833"/>
      <c r="AS73" s="833"/>
      <c r="AT73" s="833"/>
      <c r="AU73" s="833" t="s">
        <v>489</v>
      </c>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3" t="s">
        <v>556</v>
      </c>
      <c r="C74" s="874"/>
      <c r="D74" s="874"/>
      <c r="E74" s="874"/>
      <c r="F74" s="874"/>
      <c r="G74" s="874"/>
      <c r="H74" s="874"/>
      <c r="I74" s="874"/>
      <c r="J74" s="874"/>
      <c r="K74" s="874"/>
      <c r="L74" s="874"/>
      <c r="M74" s="874"/>
      <c r="N74" s="874"/>
      <c r="O74" s="874"/>
      <c r="P74" s="875"/>
      <c r="Q74" s="876">
        <v>16</v>
      </c>
      <c r="R74" s="833"/>
      <c r="S74" s="833"/>
      <c r="T74" s="833"/>
      <c r="U74" s="833"/>
      <c r="V74" s="833">
        <v>1</v>
      </c>
      <c r="W74" s="833"/>
      <c r="X74" s="833"/>
      <c r="Y74" s="833"/>
      <c r="Z74" s="833"/>
      <c r="AA74" s="833">
        <v>15</v>
      </c>
      <c r="AB74" s="833"/>
      <c r="AC74" s="833"/>
      <c r="AD74" s="833"/>
      <c r="AE74" s="833"/>
      <c r="AF74" s="833">
        <v>15</v>
      </c>
      <c r="AG74" s="833"/>
      <c r="AH74" s="833"/>
      <c r="AI74" s="833"/>
      <c r="AJ74" s="833"/>
      <c r="AK74" s="833" t="s">
        <v>489</v>
      </c>
      <c r="AL74" s="833"/>
      <c r="AM74" s="833"/>
      <c r="AN74" s="833"/>
      <c r="AO74" s="833"/>
      <c r="AP74" s="833" t="s">
        <v>489</v>
      </c>
      <c r="AQ74" s="833"/>
      <c r="AR74" s="833"/>
      <c r="AS74" s="833"/>
      <c r="AT74" s="833"/>
      <c r="AU74" s="833" t="s">
        <v>489</v>
      </c>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3" t="s">
        <v>557</v>
      </c>
      <c r="C75" s="874"/>
      <c r="D75" s="874"/>
      <c r="E75" s="874"/>
      <c r="F75" s="874"/>
      <c r="G75" s="874"/>
      <c r="H75" s="874"/>
      <c r="I75" s="874"/>
      <c r="J75" s="874"/>
      <c r="K75" s="874"/>
      <c r="L75" s="874"/>
      <c r="M75" s="874"/>
      <c r="N75" s="874"/>
      <c r="O75" s="874"/>
      <c r="P75" s="875"/>
      <c r="Q75" s="877">
        <v>152</v>
      </c>
      <c r="R75" s="878"/>
      <c r="S75" s="878"/>
      <c r="T75" s="878"/>
      <c r="U75" s="837"/>
      <c r="V75" s="879">
        <v>117</v>
      </c>
      <c r="W75" s="878"/>
      <c r="X75" s="878"/>
      <c r="Y75" s="878"/>
      <c r="Z75" s="837"/>
      <c r="AA75" s="879">
        <v>35</v>
      </c>
      <c r="AB75" s="878"/>
      <c r="AC75" s="878"/>
      <c r="AD75" s="878"/>
      <c r="AE75" s="837"/>
      <c r="AF75" s="879">
        <v>35</v>
      </c>
      <c r="AG75" s="878"/>
      <c r="AH75" s="878"/>
      <c r="AI75" s="878"/>
      <c r="AJ75" s="837"/>
      <c r="AK75" s="879">
        <v>17</v>
      </c>
      <c r="AL75" s="878"/>
      <c r="AM75" s="878"/>
      <c r="AN75" s="878"/>
      <c r="AO75" s="837"/>
      <c r="AP75" s="879" t="s">
        <v>489</v>
      </c>
      <c r="AQ75" s="878"/>
      <c r="AR75" s="878"/>
      <c r="AS75" s="878"/>
      <c r="AT75" s="837"/>
      <c r="AU75" s="879" t="s">
        <v>489</v>
      </c>
      <c r="AV75" s="878"/>
      <c r="AW75" s="878"/>
      <c r="AX75" s="878"/>
      <c r="AY75" s="837"/>
      <c r="AZ75" s="835"/>
      <c r="BA75" s="835"/>
      <c r="BB75" s="835"/>
      <c r="BC75" s="835"/>
      <c r="BD75" s="836"/>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3" t="s">
        <v>558</v>
      </c>
      <c r="C76" s="874"/>
      <c r="D76" s="874"/>
      <c r="E76" s="874"/>
      <c r="F76" s="874"/>
      <c r="G76" s="874"/>
      <c r="H76" s="874"/>
      <c r="I76" s="874"/>
      <c r="J76" s="874"/>
      <c r="K76" s="874"/>
      <c r="L76" s="874"/>
      <c r="M76" s="874"/>
      <c r="N76" s="874"/>
      <c r="O76" s="874"/>
      <c r="P76" s="875"/>
      <c r="Q76" s="877">
        <v>3135</v>
      </c>
      <c r="R76" s="878"/>
      <c r="S76" s="878"/>
      <c r="T76" s="878"/>
      <c r="U76" s="837"/>
      <c r="V76" s="879">
        <v>2974</v>
      </c>
      <c r="W76" s="878"/>
      <c r="X76" s="878"/>
      <c r="Y76" s="878"/>
      <c r="Z76" s="837"/>
      <c r="AA76" s="879">
        <v>161</v>
      </c>
      <c r="AB76" s="878"/>
      <c r="AC76" s="878"/>
      <c r="AD76" s="878"/>
      <c r="AE76" s="837"/>
      <c r="AF76" s="879">
        <v>161</v>
      </c>
      <c r="AG76" s="878"/>
      <c r="AH76" s="878"/>
      <c r="AI76" s="878"/>
      <c r="AJ76" s="837"/>
      <c r="AK76" s="879">
        <v>3</v>
      </c>
      <c r="AL76" s="878"/>
      <c r="AM76" s="878"/>
      <c r="AN76" s="878"/>
      <c r="AO76" s="837"/>
      <c r="AP76" s="879" t="s">
        <v>489</v>
      </c>
      <c r="AQ76" s="878"/>
      <c r="AR76" s="878"/>
      <c r="AS76" s="878"/>
      <c r="AT76" s="837"/>
      <c r="AU76" s="879" t="s">
        <v>489</v>
      </c>
      <c r="AV76" s="878"/>
      <c r="AW76" s="878"/>
      <c r="AX76" s="878"/>
      <c r="AY76" s="837"/>
      <c r="AZ76" s="835"/>
      <c r="BA76" s="835"/>
      <c r="BB76" s="835"/>
      <c r="BC76" s="835"/>
      <c r="BD76" s="836"/>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3" t="s">
        <v>559</v>
      </c>
      <c r="C77" s="874"/>
      <c r="D77" s="874"/>
      <c r="E77" s="874"/>
      <c r="F77" s="874"/>
      <c r="G77" s="874"/>
      <c r="H77" s="874"/>
      <c r="I77" s="874"/>
      <c r="J77" s="874"/>
      <c r="K77" s="874"/>
      <c r="L77" s="874"/>
      <c r="M77" s="874"/>
      <c r="N77" s="874"/>
      <c r="O77" s="874"/>
      <c r="P77" s="875"/>
      <c r="Q77" s="877">
        <v>4407</v>
      </c>
      <c r="R77" s="878"/>
      <c r="S77" s="878"/>
      <c r="T77" s="878"/>
      <c r="U77" s="837"/>
      <c r="V77" s="879">
        <v>4087</v>
      </c>
      <c r="W77" s="878"/>
      <c r="X77" s="878"/>
      <c r="Y77" s="878"/>
      <c r="Z77" s="837"/>
      <c r="AA77" s="879">
        <v>320</v>
      </c>
      <c r="AB77" s="878"/>
      <c r="AC77" s="878"/>
      <c r="AD77" s="878"/>
      <c r="AE77" s="837"/>
      <c r="AF77" s="879">
        <v>320</v>
      </c>
      <c r="AG77" s="878"/>
      <c r="AH77" s="878"/>
      <c r="AI77" s="878"/>
      <c r="AJ77" s="837"/>
      <c r="AK77" s="879">
        <v>507</v>
      </c>
      <c r="AL77" s="878"/>
      <c r="AM77" s="878"/>
      <c r="AN77" s="878"/>
      <c r="AO77" s="837"/>
      <c r="AP77" s="879" t="s">
        <v>489</v>
      </c>
      <c r="AQ77" s="878"/>
      <c r="AR77" s="878"/>
      <c r="AS77" s="878"/>
      <c r="AT77" s="837"/>
      <c r="AU77" s="879" t="s">
        <v>489</v>
      </c>
      <c r="AV77" s="878"/>
      <c r="AW77" s="878"/>
      <c r="AX77" s="878"/>
      <c r="AY77" s="837"/>
      <c r="AZ77" s="835"/>
      <c r="BA77" s="835"/>
      <c r="BB77" s="835"/>
      <c r="BC77" s="835"/>
      <c r="BD77" s="836"/>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3" t="s">
        <v>560</v>
      </c>
      <c r="C78" s="874"/>
      <c r="D78" s="874"/>
      <c r="E78" s="874"/>
      <c r="F78" s="874"/>
      <c r="G78" s="874"/>
      <c r="H78" s="874"/>
      <c r="I78" s="874"/>
      <c r="J78" s="874"/>
      <c r="K78" s="874"/>
      <c r="L78" s="874"/>
      <c r="M78" s="874"/>
      <c r="N78" s="874"/>
      <c r="O78" s="874"/>
      <c r="P78" s="875"/>
      <c r="Q78" s="876">
        <v>1092963</v>
      </c>
      <c r="R78" s="833"/>
      <c r="S78" s="833"/>
      <c r="T78" s="833"/>
      <c r="U78" s="833"/>
      <c r="V78" s="833">
        <v>1080088</v>
      </c>
      <c r="W78" s="833"/>
      <c r="X78" s="833"/>
      <c r="Y78" s="833"/>
      <c r="Z78" s="833"/>
      <c r="AA78" s="833">
        <v>12875</v>
      </c>
      <c r="AB78" s="833"/>
      <c r="AC78" s="833"/>
      <c r="AD78" s="833"/>
      <c r="AE78" s="833"/>
      <c r="AF78" s="833">
        <v>12875</v>
      </c>
      <c r="AG78" s="833"/>
      <c r="AH78" s="833"/>
      <c r="AI78" s="833"/>
      <c r="AJ78" s="833"/>
      <c r="AK78" s="833">
        <v>8791</v>
      </c>
      <c r="AL78" s="833"/>
      <c r="AM78" s="833"/>
      <c r="AN78" s="833"/>
      <c r="AO78" s="833"/>
      <c r="AP78" s="833" t="s">
        <v>489</v>
      </c>
      <c r="AQ78" s="833"/>
      <c r="AR78" s="833"/>
      <c r="AS78" s="833"/>
      <c r="AT78" s="833"/>
      <c r="AU78" s="833" t="s">
        <v>489</v>
      </c>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92" t="s">
        <v>402</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v>13587</v>
      </c>
      <c r="AG88" s="847"/>
      <c r="AH88" s="847"/>
      <c r="AI88" s="847"/>
      <c r="AJ88" s="847"/>
      <c r="AK88" s="844"/>
      <c r="AL88" s="844"/>
      <c r="AM88" s="844"/>
      <c r="AN88" s="844"/>
      <c r="AO88" s="844"/>
      <c r="AP88" s="847" t="s">
        <v>566</v>
      </c>
      <c r="AQ88" s="847"/>
      <c r="AR88" s="847"/>
      <c r="AS88" s="847"/>
      <c r="AT88" s="847"/>
      <c r="AU88" s="847" t="s">
        <v>566</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2" t="s">
        <v>403</v>
      </c>
      <c r="BS102" s="793"/>
      <c r="BT102" s="793"/>
      <c r="BU102" s="793"/>
      <c r="BV102" s="793"/>
      <c r="BW102" s="793"/>
      <c r="BX102" s="793"/>
      <c r="BY102" s="793"/>
      <c r="BZ102" s="793"/>
      <c r="CA102" s="793"/>
      <c r="CB102" s="793"/>
      <c r="CC102" s="793"/>
      <c r="CD102" s="793"/>
      <c r="CE102" s="793"/>
      <c r="CF102" s="793"/>
      <c r="CG102" s="794"/>
      <c r="CH102" s="887"/>
      <c r="CI102" s="888"/>
      <c r="CJ102" s="888"/>
      <c r="CK102" s="888"/>
      <c r="CL102" s="889"/>
      <c r="CM102" s="887"/>
      <c r="CN102" s="888"/>
      <c r="CO102" s="888"/>
      <c r="CP102" s="888"/>
      <c r="CQ102" s="889"/>
      <c r="CR102" s="890">
        <v>206</v>
      </c>
      <c r="CS102" s="855"/>
      <c r="CT102" s="855"/>
      <c r="CU102" s="855"/>
      <c r="CV102" s="891"/>
      <c r="CW102" s="890" t="s">
        <v>566</v>
      </c>
      <c r="CX102" s="855"/>
      <c r="CY102" s="855"/>
      <c r="CZ102" s="855"/>
      <c r="DA102" s="891"/>
      <c r="DB102" s="890" t="s">
        <v>566</v>
      </c>
      <c r="DC102" s="855"/>
      <c r="DD102" s="855"/>
      <c r="DE102" s="855"/>
      <c r="DF102" s="891"/>
      <c r="DG102" s="890" t="s">
        <v>566</v>
      </c>
      <c r="DH102" s="855"/>
      <c r="DI102" s="855"/>
      <c r="DJ102" s="855"/>
      <c r="DK102" s="891"/>
      <c r="DL102" s="890">
        <v>1206</v>
      </c>
      <c r="DM102" s="855"/>
      <c r="DN102" s="855"/>
      <c r="DO102" s="855"/>
      <c r="DP102" s="891"/>
      <c r="DQ102" s="890">
        <v>121</v>
      </c>
      <c r="DR102" s="855"/>
      <c r="DS102" s="855"/>
      <c r="DT102" s="855"/>
      <c r="DU102" s="891"/>
      <c r="DV102" s="792"/>
      <c r="DW102" s="793"/>
      <c r="DX102" s="793"/>
      <c r="DY102" s="793"/>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1315767</v>
      </c>
      <c r="AB110" s="900"/>
      <c r="AC110" s="900"/>
      <c r="AD110" s="900"/>
      <c r="AE110" s="901"/>
      <c r="AF110" s="902">
        <v>1339923</v>
      </c>
      <c r="AG110" s="900"/>
      <c r="AH110" s="900"/>
      <c r="AI110" s="900"/>
      <c r="AJ110" s="901"/>
      <c r="AK110" s="902">
        <v>1307278</v>
      </c>
      <c r="AL110" s="900"/>
      <c r="AM110" s="900"/>
      <c r="AN110" s="900"/>
      <c r="AO110" s="901"/>
      <c r="AP110" s="903">
        <v>15.5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15812090</v>
      </c>
      <c r="BR110" s="931"/>
      <c r="BS110" s="931"/>
      <c r="BT110" s="931"/>
      <c r="BU110" s="931"/>
      <c r="BV110" s="931">
        <v>15074108</v>
      </c>
      <c r="BW110" s="931"/>
      <c r="BX110" s="931"/>
      <c r="BY110" s="931"/>
      <c r="BZ110" s="931"/>
      <c r="CA110" s="931">
        <v>14415608</v>
      </c>
      <c r="CB110" s="931"/>
      <c r="CC110" s="931"/>
      <c r="CD110" s="931"/>
      <c r="CE110" s="931"/>
      <c r="CF110" s="944">
        <v>170.7</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2171826</v>
      </c>
      <c r="BR112" s="926"/>
      <c r="BS112" s="926"/>
      <c r="BT112" s="926"/>
      <c r="BU112" s="926"/>
      <c r="BV112" s="926">
        <v>1934986</v>
      </c>
      <c r="BW112" s="926"/>
      <c r="BX112" s="926"/>
      <c r="BY112" s="926"/>
      <c r="BZ112" s="926"/>
      <c r="CA112" s="926">
        <v>1927247</v>
      </c>
      <c r="CB112" s="926"/>
      <c r="CC112" s="926"/>
      <c r="CD112" s="926"/>
      <c r="CE112" s="926"/>
      <c r="CF112" s="920">
        <v>22.8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250592</v>
      </c>
      <c r="AB113" s="938"/>
      <c r="AC113" s="938"/>
      <c r="AD113" s="938"/>
      <c r="AE113" s="939"/>
      <c r="AF113" s="940">
        <v>213980</v>
      </c>
      <c r="AG113" s="938"/>
      <c r="AH113" s="938"/>
      <c r="AI113" s="938"/>
      <c r="AJ113" s="939"/>
      <c r="AK113" s="940">
        <v>218084</v>
      </c>
      <c r="AL113" s="938"/>
      <c r="AM113" s="938"/>
      <c r="AN113" s="938"/>
      <c r="AO113" s="939"/>
      <c r="AP113" s="941">
        <v>2.6</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2917090</v>
      </c>
      <c r="BR114" s="926"/>
      <c r="BS114" s="926"/>
      <c r="BT114" s="926"/>
      <c r="BU114" s="926"/>
      <c r="BV114" s="926">
        <v>2800313</v>
      </c>
      <c r="BW114" s="926"/>
      <c r="BX114" s="926"/>
      <c r="BY114" s="926"/>
      <c r="BZ114" s="926"/>
      <c r="CA114" s="926">
        <v>2619112</v>
      </c>
      <c r="CB114" s="926"/>
      <c r="CC114" s="926"/>
      <c r="CD114" s="926"/>
      <c r="CE114" s="926"/>
      <c r="CF114" s="920">
        <v>31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122481</v>
      </c>
      <c r="BR115" s="926"/>
      <c r="BS115" s="926"/>
      <c r="BT115" s="926"/>
      <c r="BU115" s="926"/>
      <c r="BV115" s="926">
        <v>122481</v>
      </c>
      <c r="BW115" s="926"/>
      <c r="BX115" s="926"/>
      <c r="BY115" s="926"/>
      <c r="BZ115" s="926"/>
      <c r="CA115" s="926">
        <v>120567</v>
      </c>
      <c r="CB115" s="926"/>
      <c r="CC115" s="926"/>
      <c r="CD115" s="926"/>
      <c r="CE115" s="926"/>
      <c r="CF115" s="920">
        <v>1.4</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1566359</v>
      </c>
      <c r="AB117" s="979"/>
      <c r="AC117" s="979"/>
      <c r="AD117" s="979"/>
      <c r="AE117" s="980"/>
      <c r="AF117" s="981">
        <v>1553903</v>
      </c>
      <c r="AG117" s="979"/>
      <c r="AH117" s="979"/>
      <c r="AI117" s="979"/>
      <c r="AJ117" s="980"/>
      <c r="AK117" s="981">
        <v>1525362</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21023487</v>
      </c>
      <c r="BR119" s="1000"/>
      <c r="BS119" s="1000"/>
      <c r="BT119" s="1000"/>
      <c r="BU119" s="1000"/>
      <c r="BV119" s="1000">
        <v>19931888</v>
      </c>
      <c r="BW119" s="1000"/>
      <c r="BX119" s="1000"/>
      <c r="BY119" s="1000"/>
      <c r="BZ119" s="1000"/>
      <c r="CA119" s="1000">
        <v>19082534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7179833</v>
      </c>
      <c r="BR120" s="931"/>
      <c r="BS120" s="931"/>
      <c r="BT120" s="931"/>
      <c r="BU120" s="931"/>
      <c r="BV120" s="931">
        <v>7462553</v>
      </c>
      <c r="BW120" s="931"/>
      <c r="BX120" s="931"/>
      <c r="BY120" s="931"/>
      <c r="BZ120" s="931"/>
      <c r="CA120" s="931">
        <v>7055461</v>
      </c>
      <c r="CB120" s="931"/>
      <c r="CC120" s="931"/>
      <c r="CD120" s="931"/>
      <c r="CE120" s="931"/>
      <c r="CF120" s="944">
        <v>83.5</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2096200</v>
      </c>
      <c r="DH120" s="931"/>
      <c r="DI120" s="931"/>
      <c r="DJ120" s="931"/>
      <c r="DK120" s="931"/>
      <c r="DL120" s="931">
        <v>1847276</v>
      </c>
      <c r="DM120" s="931"/>
      <c r="DN120" s="931"/>
      <c r="DO120" s="931"/>
      <c r="DP120" s="931"/>
      <c r="DQ120" s="931">
        <v>1847280</v>
      </c>
      <c r="DR120" s="931"/>
      <c r="DS120" s="931"/>
      <c r="DT120" s="931"/>
      <c r="DU120" s="931"/>
      <c r="DV120" s="932">
        <v>21.9</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2266535</v>
      </c>
      <c r="BR121" s="926"/>
      <c r="BS121" s="926"/>
      <c r="BT121" s="926"/>
      <c r="BU121" s="926"/>
      <c r="BV121" s="926">
        <v>1941726</v>
      </c>
      <c r="BW121" s="926"/>
      <c r="BX121" s="926"/>
      <c r="BY121" s="926"/>
      <c r="BZ121" s="926"/>
      <c r="CA121" s="926">
        <v>1912237</v>
      </c>
      <c r="CB121" s="926"/>
      <c r="CC121" s="926"/>
      <c r="CD121" s="926"/>
      <c r="CE121" s="926"/>
      <c r="CF121" s="920">
        <v>22.6</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75626</v>
      </c>
      <c r="DH121" s="926"/>
      <c r="DI121" s="926"/>
      <c r="DJ121" s="926"/>
      <c r="DK121" s="926"/>
      <c r="DL121" s="926">
        <v>87710</v>
      </c>
      <c r="DM121" s="926"/>
      <c r="DN121" s="926"/>
      <c r="DO121" s="926"/>
      <c r="DP121" s="926"/>
      <c r="DQ121" s="926">
        <v>79967</v>
      </c>
      <c r="DR121" s="926"/>
      <c r="DS121" s="926"/>
      <c r="DT121" s="926"/>
      <c r="DU121" s="926"/>
      <c r="DV121" s="927">
        <v>0.9</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11985850</v>
      </c>
      <c r="BR122" s="1000"/>
      <c r="BS122" s="1000"/>
      <c r="BT122" s="1000"/>
      <c r="BU122" s="1000"/>
      <c r="BV122" s="1000">
        <v>11321933</v>
      </c>
      <c r="BW122" s="1000"/>
      <c r="BX122" s="1000"/>
      <c r="BY122" s="1000"/>
      <c r="BZ122" s="1000"/>
      <c r="CA122" s="1000">
        <v>10590962</v>
      </c>
      <c r="CB122" s="1000"/>
      <c r="CC122" s="1000"/>
      <c r="CD122" s="1000"/>
      <c r="CE122" s="1000"/>
      <c r="CF122" s="1017">
        <v>125.4</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21432218</v>
      </c>
      <c r="BR123" s="1064"/>
      <c r="BS123" s="1064"/>
      <c r="BT123" s="1064"/>
      <c r="BU123" s="1064"/>
      <c r="BV123" s="1064">
        <v>20726212</v>
      </c>
      <c r="BW123" s="1064"/>
      <c r="BX123" s="1064"/>
      <c r="BY123" s="1064"/>
      <c r="BZ123" s="1064"/>
      <c r="CA123" s="1064">
        <v>19558660</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322558</v>
      </c>
      <c r="AB128" s="1046"/>
      <c r="AC128" s="1046"/>
      <c r="AD128" s="1046"/>
      <c r="AE128" s="1047"/>
      <c r="AF128" s="1048">
        <v>287698</v>
      </c>
      <c r="AG128" s="1046"/>
      <c r="AH128" s="1046"/>
      <c r="AI128" s="1046"/>
      <c r="AJ128" s="1047"/>
      <c r="AK128" s="1048">
        <v>255123</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13.43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122481</v>
      </c>
      <c r="DH128" s="1038"/>
      <c r="DI128" s="1038"/>
      <c r="DJ128" s="1038"/>
      <c r="DK128" s="1038"/>
      <c r="DL128" s="1038">
        <v>122481</v>
      </c>
      <c r="DM128" s="1038"/>
      <c r="DN128" s="1038"/>
      <c r="DO128" s="1038"/>
      <c r="DP128" s="1038"/>
      <c r="DQ128" s="1038">
        <v>120567</v>
      </c>
      <c r="DR128" s="1038"/>
      <c r="DS128" s="1038"/>
      <c r="DT128" s="1038"/>
      <c r="DU128" s="1038"/>
      <c r="DV128" s="1039">
        <v>1.4</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9659857</v>
      </c>
      <c r="AB129" s="959"/>
      <c r="AC129" s="959"/>
      <c r="AD129" s="959"/>
      <c r="AE129" s="960"/>
      <c r="AF129" s="961">
        <v>9326264</v>
      </c>
      <c r="AG129" s="959"/>
      <c r="AH129" s="959"/>
      <c r="AI129" s="959"/>
      <c r="AJ129" s="960"/>
      <c r="AK129" s="961">
        <v>9438111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18.43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1021023</v>
      </c>
      <c r="AB130" s="959"/>
      <c r="AC130" s="959"/>
      <c r="AD130" s="959"/>
      <c r="AE130" s="960"/>
      <c r="AF130" s="961">
        <v>1026008</v>
      </c>
      <c r="AG130" s="959"/>
      <c r="AH130" s="959"/>
      <c r="AI130" s="959"/>
      <c r="AJ130" s="960"/>
      <c r="AK130" s="961">
        <v>992870</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2.9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8638834</v>
      </c>
      <c r="AB131" s="986"/>
      <c r="AC131" s="986"/>
      <c r="AD131" s="986"/>
      <c r="AE131" s="987"/>
      <c r="AF131" s="985">
        <v>8300256</v>
      </c>
      <c r="AG131" s="986"/>
      <c r="AH131" s="986"/>
      <c r="AI131" s="986"/>
      <c r="AJ131" s="987"/>
      <c r="AK131" s="985">
        <v>8445241</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2.5787970919999998</v>
      </c>
      <c r="AB132" s="1097"/>
      <c r="AC132" s="1097"/>
      <c r="AD132" s="1097"/>
      <c r="AE132" s="1098"/>
      <c r="AF132" s="1099">
        <v>2.8938505029999999</v>
      </c>
      <c r="AG132" s="1097"/>
      <c r="AH132" s="1097"/>
      <c r="AI132" s="1097"/>
      <c r="AJ132" s="1098"/>
      <c r="AK132" s="1099">
        <v>3.2843230879999998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3.3</v>
      </c>
      <c r="AB133" s="1080"/>
      <c r="AC133" s="1080"/>
      <c r="AD133" s="1080"/>
      <c r="AE133" s="1081"/>
      <c r="AF133" s="1079">
        <v>2.7</v>
      </c>
      <c r="AG133" s="1080"/>
      <c r="AH133" s="1080"/>
      <c r="AI133" s="1080"/>
      <c r="AJ133" s="1081"/>
      <c r="AK133" s="1079">
        <v>2.9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GwpM0YDl+us+193xg7OfHVU8Y67LOMRmQwuvLj4L2oCKPYTgjEvv0QeElrBTfNPWr/g/ayk9qfTvTEl3YXbTQ==" saltValue="NHqezR6HIPeN4oURJaJw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318DcNPVRMq0LL4iUlPi+bCU2Sw92DKO6A4S+sE3OtBKabXNunFPWKu/kH6CigII4leUQmWCzbhS7gRWJuAxA==" saltValue="Rb9BgZ+fQ1xSZboy0Wqj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nY5LQaAj2q1zHIhIa/StYiIEDldi8tvM4D49lY8CwdfQMriey5EA2SEAP1TFHnZ9xnpp+jNacfu2tfw5w8iFg==" saltValue="9CWhhf1Cf6y1i1Sa3P68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2872851</v>
      </c>
      <c r="AP9" s="281">
        <v>70645</v>
      </c>
      <c r="AQ9" s="282">
        <v>90724</v>
      </c>
      <c r="AR9" s="283">
        <v>-22.1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25631</v>
      </c>
      <c r="AP10" s="284">
        <v>630</v>
      </c>
      <c r="AQ10" s="285">
        <v>11342</v>
      </c>
      <c r="AR10" s="286">
        <v>-94.4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397</v>
      </c>
      <c r="AP11" s="284">
        <v>10</v>
      </c>
      <c r="AQ11" s="285">
        <v>1033</v>
      </c>
      <c r="AR11" s="286">
        <v>-99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16</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94629</v>
      </c>
      <c r="AP13" s="284">
        <v>2327</v>
      </c>
      <c r="AQ13" s="285">
        <v>3647</v>
      </c>
      <c r="AR13" s="286">
        <v>-36.200000000000003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23980</v>
      </c>
      <c r="AP14" s="284">
        <v>590</v>
      </c>
      <c r="AQ14" s="285">
        <v>1693</v>
      </c>
      <c r="AR14" s="286">
        <v>-65.2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-185134</v>
      </c>
      <c r="AP15" s="284">
        <v>-4553</v>
      </c>
      <c r="AQ15" s="285">
        <v>-4922</v>
      </c>
      <c r="AR15" s="286">
        <v>-7.5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2832354</v>
      </c>
      <c r="AP16" s="284">
        <v>69649</v>
      </c>
      <c r="AQ16" s="285">
        <v>103533</v>
      </c>
      <c r="AR16" s="286">
        <v>-32.700000000000003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7.03</v>
      </c>
      <c r="AP21" s="298">
        <v>9.17</v>
      </c>
      <c r="AQ21" s="299">
        <v>-2.14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101.3</v>
      </c>
      <c r="AP22" s="303">
        <v>97.2</v>
      </c>
      <c r="AQ22" s="304">
        <v>4.0999999999999996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1307278</v>
      </c>
      <c r="AP32" s="312">
        <v>32147</v>
      </c>
      <c r="AQ32" s="313">
        <v>59793</v>
      </c>
      <c r="AR32" s="314">
        <v>-46.2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218084</v>
      </c>
      <c r="AP35" s="312">
        <v>5363</v>
      </c>
      <c r="AQ35" s="313">
        <v>14599</v>
      </c>
      <c r="AR35" s="314">
        <v>-63.3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489</v>
      </c>
      <c r="AP36" s="312" t="s">
        <v>489</v>
      </c>
      <c r="AQ36" s="313">
        <v>2530</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188</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2</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-255123</v>
      </c>
      <c r="AP39" s="312">
        <v>-6274</v>
      </c>
      <c r="AQ39" s="313">
        <v>-4866</v>
      </c>
      <c r="AR39" s="314">
        <v>28.9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-992870</v>
      </c>
      <c r="AP40" s="312">
        <v>-24415</v>
      </c>
      <c r="AQ40" s="313">
        <v>-49341</v>
      </c>
      <c r="AR40" s="314">
        <v>-50.5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277369</v>
      </c>
      <c r="AP41" s="312">
        <v>6821</v>
      </c>
      <c r="AQ41" s="313">
        <v>22906</v>
      </c>
      <c r="AR41" s="314">
        <v>-70.2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1386780</v>
      </c>
      <c r="AN51" s="334">
        <v>32866</v>
      </c>
      <c r="AO51" s="335">
        <v>68.5</v>
      </c>
      <c r="AP51" s="336">
        <v>74581</v>
      </c>
      <c r="AQ51" s="337">
        <v>7</v>
      </c>
      <c r="AR51" s="338">
        <v>61.5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504024</v>
      </c>
      <c r="AN52" s="342">
        <v>11945</v>
      </c>
      <c r="AO52" s="343">
        <v>-13.7</v>
      </c>
      <c r="AP52" s="344">
        <v>41563</v>
      </c>
      <c r="AQ52" s="345">
        <v>6.8</v>
      </c>
      <c r="AR52" s="346">
        <v>-20.5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1347603</v>
      </c>
      <c r="AN53" s="334">
        <v>32355</v>
      </c>
      <c r="AO53" s="335">
        <v>-1.6</v>
      </c>
      <c r="AP53" s="336">
        <v>76347</v>
      </c>
      <c r="AQ53" s="337">
        <v>2.4</v>
      </c>
      <c r="AR53" s="338">
        <v>-4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776978</v>
      </c>
      <c r="AN54" s="342">
        <v>18655</v>
      </c>
      <c r="AO54" s="343">
        <v>56.2</v>
      </c>
      <c r="AP54" s="344">
        <v>41762</v>
      </c>
      <c r="AQ54" s="345">
        <v>0.5</v>
      </c>
      <c r="AR54" s="346">
        <v>55.7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1039171</v>
      </c>
      <c r="AN55" s="334">
        <v>25190</v>
      </c>
      <c r="AO55" s="335">
        <v>-22.1</v>
      </c>
      <c r="AP55" s="336">
        <v>71279</v>
      </c>
      <c r="AQ55" s="337">
        <v>-6.6</v>
      </c>
      <c r="AR55" s="338">
        <v>-15.5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721611</v>
      </c>
      <c r="AN56" s="342">
        <v>17492</v>
      </c>
      <c r="AO56" s="343">
        <v>-6.2</v>
      </c>
      <c r="AP56" s="344">
        <v>36731</v>
      </c>
      <c r="AQ56" s="345">
        <v>-12</v>
      </c>
      <c r="AR56" s="346">
        <v>5.8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908129</v>
      </c>
      <c r="AN57" s="334">
        <v>22119</v>
      </c>
      <c r="AO57" s="335">
        <v>-12.2</v>
      </c>
      <c r="AP57" s="336">
        <v>74994</v>
      </c>
      <c r="AQ57" s="337">
        <v>5.2</v>
      </c>
      <c r="AR57" s="338">
        <v>-17.399999999999999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723450</v>
      </c>
      <c r="AN58" s="342">
        <v>17621</v>
      </c>
      <c r="AO58" s="343">
        <v>0.7</v>
      </c>
      <c r="AP58" s="344">
        <v>36188</v>
      </c>
      <c r="AQ58" s="345">
        <v>-1.5</v>
      </c>
      <c r="AR58" s="346">
        <v>2.2000000000000002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977889</v>
      </c>
      <c r="AN59" s="334">
        <v>24047</v>
      </c>
      <c r="AO59" s="335">
        <v>8.6999999999999993</v>
      </c>
      <c r="AP59" s="336">
        <v>71849</v>
      </c>
      <c r="AQ59" s="337">
        <v>-4.2</v>
      </c>
      <c r="AR59" s="338">
        <v>12.9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675955</v>
      </c>
      <c r="AN60" s="342">
        <v>16622</v>
      </c>
      <c r="AO60" s="343">
        <v>-5.7</v>
      </c>
      <c r="AP60" s="344">
        <v>36144</v>
      </c>
      <c r="AQ60" s="345">
        <v>-0.1</v>
      </c>
      <c r="AR60" s="346">
        <v>-5.6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1131914</v>
      </c>
      <c r="AN61" s="349">
        <v>27315</v>
      </c>
      <c r="AO61" s="350">
        <v>8.3000000000000007</v>
      </c>
      <c r="AP61" s="351">
        <v>73810</v>
      </c>
      <c r="AQ61" s="352">
        <v>0.8</v>
      </c>
      <c r="AR61" s="338">
        <v>7.5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680404</v>
      </c>
      <c r="AN62" s="342">
        <v>16467</v>
      </c>
      <c r="AO62" s="343">
        <v>6.3</v>
      </c>
      <c r="AP62" s="344">
        <v>38478</v>
      </c>
      <c r="AQ62" s="345">
        <v>-1.3</v>
      </c>
      <c r="AR62" s="346">
        <v>7.6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uj4Wt0Jzl1QrJCAY8DetX3v7Zm0KKBsGxgBjQfaPjqYrtRY60vpZd0On93r48SRcj7AWzKvZDQZRS6YuqgZ1w==" saltValue="HbEvFgaMz3m2ie8lReg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54rsYRr5e0Fl40dJP7H6inA57yWLyHUzMvJ0FiLIALP/dGrDxdiHu7C4FyNYAnTIVQdGgjz3EQ0ZfBx89/FNZw==" saltValue="VeXNPJahd5cmoLZ1WEUL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cHFrm58HkX3NeKBUc5a7Bm8V6HKSgsaH3MhbVlhMsi5qVPo+SDvFWl4PR/iD+LXeHSpKVAmU2IoqauNJfCMa/g==" saltValue="NRaoZ7quSa3pw63Px9pd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13.74</v>
      </c>
      <c r="G47" s="12">
        <v>21.53</v>
      </c>
      <c r="H47" s="12">
        <v>29.43</v>
      </c>
      <c r="I47" s="12">
        <v>35.54</v>
      </c>
      <c r="J47" s="13">
        <v>34.69</v>
      </c>
    </row>
    <row r="48" spans="2:10" ht="57.75" customHeight="1" x14ac:dyDescent="0.2">
      <c r="B48" s="14"/>
      <c r="C48" s="1141" t="s">
        <v>4</v>
      </c>
      <c r="D48" s="1141"/>
      <c r="E48" s="1142"/>
      <c r="F48" s="15">
        <v>7.18</v>
      </c>
      <c r="G48" s="16">
        <v>9.39</v>
      </c>
      <c r="H48" s="16">
        <v>10.4</v>
      </c>
      <c r="I48" s="16">
        <v>7.18</v>
      </c>
      <c r="J48" s="17">
        <v>8.4700000000000006</v>
      </c>
    </row>
    <row r="49" spans="2:10" ht="57.75" customHeight="1" thickBot="1" x14ac:dyDescent="0.25">
      <c r="B49" s="18"/>
      <c r="C49" s="1143" t="s">
        <v>5</v>
      </c>
      <c r="D49" s="1143"/>
      <c r="E49" s="1144"/>
      <c r="F49" s="19">
        <v>4.1500000000000004</v>
      </c>
      <c r="G49" s="20">
        <v>10.44</v>
      </c>
      <c r="H49" s="20">
        <v>10.91</v>
      </c>
      <c r="I49" s="20">
        <v>1.47</v>
      </c>
      <c r="J49" s="21">
        <v>0.95</v>
      </c>
    </row>
    <row r="50" spans="2:10" ht="13" x14ac:dyDescent="0.2"/>
  </sheetData>
  <sheetProtection algorithmName="SHA-512" hashValue="TAJXoTQ28u5ugF/OQMRkvkiokXvoQCjlEG5H2a6p2L8+wtcQ7iR9VAZBAW5Mkxs0mgWkkgPLIykEENLiKH/3gw==" saltValue="Nf2UwhfZgCe3DgvMDbX8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532</v>
      </c>
      <c r="D34" s="1151"/>
      <c r="E34" s="1152"/>
      <c r="F34" s="32">
        <v>17.559999999999999</v>
      </c>
      <c r="G34" s="33">
        <v>16.97</v>
      </c>
      <c r="H34" s="33">
        <v>15.19</v>
      </c>
      <c r="I34" s="33">
        <v>14.82</v>
      </c>
      <c r="J34" s="34">
        <v>13.81</v>
      </c>
      <c r="K34" s="22"/>
      <c r="L34" s="22"/>
      <c r="M34" s="22"/>
      <c r="N34" s="22"/>
      <c r="O34" s="22"/>
      <c r="P34" s="22"/>
    </row>
    <row r="35" spans="1:16" ht="39" customHeight="1" x14ac:dyDescent="0.2">
      <c r="A35" s="22"/>
      <c r="B35" s="35"/>
      <c r="C35" s="1145" t="s">
        <v>533</v>
      </c>
      <c r="D35" s="1146"/>
      <c r="E35" s="1147"/>
      <c r="F35" s="36">
        <v>7.08</v>
      </c>
      <c r="G35" s="37">
        <v>9.25</v>
      </c>
      <c r="H35" s="37">
        <v>10.27</v>
      </c>
      <c r="I35" s="37">
        <v>7.05</v>
      </c>
      <c r="J35" s="38">
        <v>8.32</v>
      </c>
      <c r="K35" s="22"/>
      <c r="L35" s="22"/>
      <c r="M35" s="22"/>
      <c r="N35" s="22"/>
      <c r="O35" s="22"/>
      <c r="P35" s="22"/>
    </row>
    <row r="36" spans="1:16" ht="39" customHeight="1" x14ac:dyDescent="0.2">
      <c r="A36" s="22"/>
      <c r="B36" s="35"/>
      <c r="C36" s="1145" t="s">
        <v>534</v>
      </c>
      <c r="D36" s="1146"/>
      <c r="E36" s="1147"/>
      <c r="F36" s="36">
        <v>4.4000000000000004</v>
      </c>
      <c r="G36" s="37">
        <v>4.38</v>
      </c>
      <c r="H36" s="37">
        <v>4.74</v>
      </c>
      <c r="I36" s="37">
        <v>5.08</v>
      </c>
      <c r="J36" s="38">
        <v>4.38</v>
      </c>
      <c r="K36" s="22"/>
      <c r="L36" s="22"/>
      <c r="M36" s="22"/>
      <c r="N36" s="22"/>
      <c r="O36" s="22"/>
      <c r="P36" s="22"/>
    </row>
    <row r="37" spans="1:16" ht="39" customHeight="1" x14ac:dyDescent="0.2">
      <c r="A37" s="22"/>
      <c r="B37" s="35"/>
      <c r="C37" s="1145" t="s">
        <v>535</v>
      </c>
      <c r="D37" s="1146"/>
      <c r="E37" s="1147"/>
      <c r="F37" s="36">
        <v>0.7</v>
      </c>
      <c r="G37" s="37">
        <v>2.31</v>
      </c>
      <c r="H37" s="37">
        <v>1.71</v>
      </c>
      <c r="I37" s="37">
        <v>2.21</v>
      </c>
      <c r="J37" s="38">
        <v>1.55</v>
      </c>
      <c r="K37" s="22"/>
      <c r="L37" s="22"/>
      <c r="M37" s="22"/>
      <c r="N37" s="22"/>
      <c r="O37" s="22"/>
      <c r="P37" s="22"/>
    </row>
    <row r="38" spans="1:16" ht="39" customHeight="1" x14ac:dyDescent="0.2">
      <c r="A38" s="22"/>
      <c r="B38" s="35"/>
      <c r="C38" s="1145" t="s">
        <v>536</v>
      </c>
      <c r="D38" s="1146"/>
      <c r="E38" s="1147"/>
      <c r="F38" s="36">
        <v>0.42</v>
      </c>
      <c r="G38" s="37">
        <v>0.52</v>
      </c>
      <c r="H38" s="37">
        <v>0.5</v>
      </c>
      <c r="I38" s="37">
        <v>0.52</v>
      </c>
      <c r="J38" s="38">
        <v>0.59</v>
      </c>
      <c r="K38" s="22"/>
      <c r="L38" s="22"/>
      <c r="M38" s="22"/>
      <c r="N38" s="22"/>
      <c r="O38" s="22"/>
      <c r="P38" s="22"/>
    </row>
    <row r="39" spans="1:16" ht="39" customHeight="1" x14ac:dyDescent="0.2">
      <c r="A39" s="22"/>
      <c r="B39" s="35"/>
      <c r="C39" s="1145" t="s">
        <v>537</v>
      </c>
      <c r="D39" s="1146"/>
      <c r="E39" s="1147"/>
      <c r="F39" s="36">
        <v>0.25</v>
      </c>
      <c r="G39" s="37">
        <v>0.56000000000000005</v>
      </c>
      <c r="H39" s="37">
        <v>1.05</v>
      </c>
      <c r="I39" s="37">
        <v>1.04</v>
      </c>
      <c r="J39" s="38">
        <v>0.37</v>
      </c>
      <c r="K39" s="22"/>
      <c r="L39" s="22"/>
      <c r="M39" s="22"/>
      <c r="N39" s="22"/>
      <c r="O39" s="22"/>
      <c r="P39" s="22"/>
    </row>
    <row r="40" spans="1:16" ht="39" customHeight="1" x14ac:dyDescent="0.2">
      <c r="A40" s="22"/>
      <c r="B40" s="35"/>
      <c r="C40" s="1145" t="s">
        <v>538</v>
      </c>
      <c r="D40" s="1146"/>
      <c r="E40" s="1147"/>
      <c r="F40" s="36">
        <v>0.06</v>
      </c>
      <c r="G40" s="37">
        <v>7.0000000000000007E-2</v>
      </c>
      <c r="H40" s="37">
        <v>0.05</v>
      </c>
      <c r="I40" s="37">
        <v>0.04</v>
      </c>
      <c r="J40" s="38">
        <v>0.04</v>
      </c>
      <c r="K40" s="22"/>
      <c r="L40" s="22"/>
      <c r="M40" s="22"/>
      <c r="N40" s="22"/>
      <c r="O40" s="22"/>
      <c r="P40" s="22"/>
    </row>
    <row r="41" spans="1:16" ht="39" customHeight="1" x14ac:dyDescent="0.2">
      <c r="A41" s="22"/>
      <c r="B41" s="35"/>
      <c r="C41" s="1145" t="s">
        <v>539</v>
      </c>
      <c r="D41" s="1146"/>
      <c r="E41" s="1147"/>
      <c r="F41" s="36">
        <v>0.12</v>
      </c>
      <c r="G41" s="37">
        <v>0.11</v>
      </c>
      <c r="H41" s="37">
        <v>0.12</v>
      </c>
      <c r="I41" s="37">
        <v>0.09</v>
      </c>
      <c r="J41" s="38">
        <v>0.02</v>
      </c>
      <c r="K41" s="22"/>
      <c r="L41" s="22"/>
      <c r="M41" s="22"/>
      <c r="N41" s="22"/>
      <c r="O41" s="22"/>
      <c r="P41" s="22"/>
    </row>
    <row r="42" spans="1:16" ht="39" customHeight="1" x14ac:dyDescent="0.2">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541</v>
      </c>
      <c r="D43" s="1149"/>
      <c r="E43" s="1150"/>
      <c r="F43" s="41">
        <v>0.14000000000000001</v>
      </c>
      <c r="G43" s="42">
        <v>0.28999999999999998</v>
      </c>
      <c r="H43" s="42">
        <v>0.04</v>
      </c>
      <c r="I43" s="42">
        <v>0.03</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sE/qDdnwP3DZkXS650coeF8wpt8Ot+GJRJcJJ6IOmJrxIEMQtuLrFYE734KNIUKGmbxSpRPfKY1OL1NvujeYg==" saltValue="gvdKsgY8p9Ak69MpAxUw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1490</v>
      </c>
      <c r="L45" s="60">
        <v>1306</v>
      </c>
      <c r="M45" s="60">
        <v>1316</v>
      </c>
      <c r="N45" s="60">
        <v>1340</v>
      </c>
      <c r="O45" s="61">
        <v>1307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227</v>
      </c>
      <c r="L48" s="64">
        <v>240</v>
      </c>
      <c r="M48" s="64">
        <v>251</v>
      </c>
      <c r="N48" s="64">
        <v>214</v>
      </c>
      <c r="O48" s="65">
        <v>218</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1357</v>
      </c>
      <c r="L52" s="64">
        <v>1317</v>
      </c>
      <c r="M52" s="64">
        <v>1344</v>
      </c>
      <c r="N52" s="64">
        <v>1314</v>
      </c>
      <c r="O52" s="65">
        <v>1247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360</v>
      </c>
      <c r="L53" s="69">
        <v>229</v>
      </c>
      <c r="M53" s="69">
        <v>223</v>
      </c>
      <c r="N53" s="69">
        <v>240</v>
      </c>
      <c r="O53" s="70">
        <v>278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9OEp7yLZgQuXRWDGdmWUMEhFfNgjTcr+LzzD7eV9EKhVKov7dWG4kwLEb26pR1Fin3niQUnk6obRQER+BYpaw==" saltValue="bF9fFJln+lsIkgSdyF7u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16303</v>
      </c>
      <c r="J41" s="356">
        <v>16246</v>
      </c>
      <c r="K41" s="356">
        <v>15812</v>
      </c>
      <c r="L41" s="356">
        <v>15074</v>
      </c>
      <c r="M41" s="357">
        <v>14416</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2690</v>
      </c>
      <c r="J43" s="359">
        <v>2316</v>
      </c>
      <c r="K43" s="359">
        <v>2172</v>
      </c>
      <c r="L43" s="359">
        <v>1935</v>
      </c>
      <c r="M43" s="360">
        <v>1927</v>
      </c>
    </row>
    <row r="44" spans="2:13" ht="27.75" customHeight="1" x14ac:dyDescent="0.2">
      <c r="B44" s="1186"/>
      <c r="C44" s="1187"/>
      <c r="D44" s="106"/>
      <c r="E44" s="1192" t="s">
        <v>34</v>
      </c>
      <c r="F44" s="1192"/>
      <c r="G44" s="1192"/>
      <c r="H44" s="1193"/>
      <c r="I44" s="358" t="s">
        <v>489</v>
      </c>
      <c r="J44" s="359" t="s">
        <v>489</v>
      </c>
      <c r="K44" s="359" t="s">
        <v>489</v>
      </c>
      <c r="L44" s="359" t="s">
        <v>489</v>
      </c>
      <c r="M44" s="360" t="s">
        <v>489</v>
      </c>
    </row>
    <row r="45" spans="2:13" ht="27.75" customHeight="1" x14ac:dyDescent="0.2">
      <c r="B45" s="1186"/>
      <c r="C45" s="1187"/>
      <c r="D45" s="106"/>
      <c r="E45" s="1192" t="s">
        <v>35</v>
      </c>
      <c r="F45" s="1192"/>
      <c r="G45" s="1192"/>
      <c r="H45" s="1193"/>
      <c r="I45" s="358">
        <v>2778</v>
      </c>
      <c r="J45" s="359">
        <v>2813</v>
      </c>
      <c r="K45" s="359">
        <v>2917</v>
      </c>
      <c r="L45" s="359">
        <v>2800</v>
      </c>
      <c r="M45" s="360">
        <v>2619</v>
      </c>
    </row>
    <row r="46" spans="2:13" ht="27.75" customHeight="1" x14ac:dyDescent="0.2">
      <c r="B46" s="1186"/>
      <c r="C46" s="1187"/>
      <c r="D46" s="107"/>
      <c r="E46" s="1192" t="s">
        <v>36</v>
      </c>
      <c r="F46" s="1192"/>
      <c r="G46" s="1192"/>
      <c r="H46" s="1193"/>
      <c r="I46" s="358">
        <v>122</v>
      </c>
      <c r="J46" s="359">
        <v>122</v>
      </c>
      <c r="K46" s="359">
        <v>122</v>
      </c>
      <c r="L46" s="359">
        <v>122</v>
      </c>
      <c r="M46" s="360">
        <v>121</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4497</v>
      </c>
      <c r="J50" s="359">
        <v>5526</v>
      </c>
      <c r="K50" s="359">
        <v>7180</v>
      </c>
      <c r="L50" s="359">
        <v>7463</v>
      </c>
      <c r="M50" s="360">
        <v>7055</v>
      </c>
    </row>
    <row r="51" spans="2:13" ht="27.75" customHeight="1" x14ac:dyDescent="0.2">
      <c r="B51" s="1186"/>
      <c r="C51" s="1187"/>
      <c r="D51" s="106"/>
      <c r="E51" s="1192" t="s">
        <v>42</v>
      </c>
      <c r="F51" s="1192"/>
      <c r="G51" s="1192"/>
      <c r="H51" s="1193"/>
      <c r="I51" s="358">
        <v>2976</v>
      </c>
      <c r="J51" s="359">
        <v>2515</v>
      </c>
      <c r="K51" s="359">
        <v>2267</v>
      </c>
      <c r="L51" s="359">
        <v>1942</v>
      </c>
      <c r="M51" s="360">
        <v>1912</v>
      </c>
    </row>
    <row r="52" spans="2:13" ht="27.75" customHeight="1" x14ac:dyDescent="0.2">
      <c r="B52" s="1188"/>
      <c r="C52" s="1189"/>
      <c r="D52" s="106"/>
      <c r="E52" s="1192" t="s">
        <v>43</v>
      </c>
      <c r="F52" s="1192"/>
      <c r="G52" s="1192"/>
      <c r="H52" s="1193"/>
      <c r="I52" s="358">
        <v>12103</v>
      </c>
      <c r="J52" s="359">
        <v>12089</v>
      </c>
      <c r="K52" s="359">
        <v>11986</v>
      </c>
      <c r="L52" s="359">
        <v>11322</v>
      </c>
      <c r="M52" s="360">
        <v>10591</v>
      </c>
    </row>
    <row r="53" spans="2:13" ht="27.75" customHeight="1" thickBot="1" x14ac:dyDescent="0.25">
      <c r="B53" s="1199" t="s">
        <v>19</v>
      </c>
      <c r="C53" s="1200"/>
      <c r="D53" s="110"/>
      <c r="E53" s="1201" t="s">
        <v>44</v>
      </c>
      <c r="F53" s="1201"/>
      <c r="G53" s="1201"/>
      <c r="H53" s="1202"/>
      <c r="I53" s="361">
        <v>2317</v>
      </c>
      <c r="J53" s="362">
        <v>1367</v>
      </c>
      <c r="K53" s="362">
        <v>-409</v>
      </c>
      <c r="L53" s="362">
        <v>-794</v>
      </c>
      <c r="M53" s="363">
        <v>-476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YIUBRcZ8uRPqTxEO2T34NZBihqS8PWtnGCbR9fanxSLHRa9bgH7c2/0ihlHyEW2PingaAZN8XDL2C36LRuMug==" saltValue="OsDBuw2ccT9/atjYWsqa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2843</v>
      </c>
      <c r="G55" s="122">
        <v>3315</v>
      </c>
      <c r="H55" s="123">
        <v>3274</v>
      </c>
    </row>
    <row r="56" spans="2:8" ht="52.5" customHeight="1" x14ac:dyDescent="0.2">
      <c r="B56" s="124"/>
      <c r="C56" s="1213" t="s">
        <v>47</v>
      </c>
      <c r="D56" s="1213"/>
      <c r="E56" s="1214"/>
      <c r="F56" s="125" t="s">
        <v>489</v>
      </c>
      <c r="G56" s="125" t="s">
        <v>489</v>
      </c>
      <c r="H56" s="126" t="s">
        <v>489</v>
      </c>
    </row>
    <row r="57" spans="2:8" ht="53.25" customHeight="1" x14ac:dyDescent="0.2">
      <c r="B57" s="124"/>
      <c r="C57" s="1215" t="s">
        <v>48</v>
      </c>
      <c r="D57" s="1215"/>
      <c r="E57" s="1216"/>
      <c r="F57" s="127">
        <v>3574</v>
      </c>
      <c r="G57" s="127">
        <v>3758</v>
      </c>
      <c r="H57" s="128">
        <v>3478</v>
      </c>
    </row>
    <row r="58" spans="2:8" ht="45.75" customHeight="1" x14ac:dyDescent="0.2">
      <c r="B58" s="129"/>
      <c r="C58" s="1203" t="s">
        <v>561</v>
      </c>
      <c r="D58" s="1204"/>
      <c r="E58" s="1205"/>
      <c r="F58" s="130">
        <v>1001</v>
      </c>
      <c r="G58" s="130">
        <v>1001</v>
      </c>
      <c r="H58" s="131">
        <v>1001</v>
      </c>
    </row>
    <row r="59" spans="2:8" ht="45.75" customHeight="1" x14ac:dyDescent="0.2">
      <c r="B59" s="129"/>
      <c r="C59" s="1203" t="s">
        <v>563</v>
      </c>
      <c r="D59" s="1204"/>
      <c r="E59" s="1205"/>
      <c r="F59" s="130">
        <v>664</v>
      </c>
      <c r="G59" s="130">
        <v>863</v>
      </c>
      <c r="H59" s="131">
        <v>806</v>
      </c>
    </row>
    <row r="60" spans="2:8" ht="45.75" customHeight="1" x14ac:dyDescent="0.2">
      <c r="B60" s="129"/>
      <c r="C60" s="1203" t="s">
        <v>562</v>
      </c>
      <c r="D60" s="1204"/>
      <c r="E60" s="1205"/>
      <c r="F60" s="130">
        <v>886</v>
      </c>
      <c r="G60" s="130">
        <v>914</v>
      </c>
      <c r="H60" s="131">
        <v>787</v>
      </c>
    </row>
    <row r="61" spans="2:8" ht="45.75" customHeight="1" x14ac:dyDescent="0.2">
      <c r="B61" s="129"/>
      <c r="C61" s="1203" t="s">
        <v>564</v>
      </c>
      <c r="D61" s="1204"/>
      <c r="E61" s="1205"/>
      <c r="F61" s="130">
        <v>563</v>
      </c>
      <c r="G61" s="130">
        <v>528</v>
      </c>
      <c r="H61" s="131">
        <v>493</v>
      </c>
    </row>
    <row r="62" spans="2:8" ht="45.75" customHeight="1" thickBot="1" x14ac:dyDescent="0.25">
      <c r="B62" s="132"/>
      <c r="C62" s="1206" t="s">
        <v>565</v>
      </c>
      <c r="D62" s="1207"/>
      <c r="E62" s="1208"/>
      <c r="F62" s="133">
        <v>134</v>
      </c>
      <c r="G62" s="133">
        <v>134</v>
      </c>
      <c r="H62" s="134">
        <v>134</v>
      </c>
    </row>
    <row r="63" spans="2:8" ht="52.5" customHeight="1" thickBot="1" x14ac:dyDescent="0.25">
      <c r="B63" s="135"/>
      <c r="C63" s="1209" t="s">
        <v>49</v>
      </c>
      <c r="D63" s="1209"/>
      <c r="E63" s="1210"/>
      <c r="F63" s="136">
        <v>6417</v>
      </c>
      <c r="G63" s="136">
        <v>7073</v>
      </c>
      <c r="H63" s="137">
        <v>6752</v>
      </c>
    </row>
    <row r="64" spans="2:8" ht="13" x14ac:dyDescent="0.2"/>
  </sheetData>
  <sheetProtection algorithmName="SHA-512" hashValue="tR89dRT2943sQW2aWaqkfyCsi/jnzRHbqup9f9cEuhhBuq3/M0aKIzUN7vghirA7g69IM91icg1Y+SlxAw1SKA==" saltValue="eUVEEYhk0NBnUh0G99lE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32866</v>
      </c>
      <c r="E3" s="156"/>
      <c r="F3" s="157">
        <v>74581</v>
      </c>
      <c r="G3" s="158"/>
      <c r="H3" s="159"/>
    </row>
    <row r="4" spans="1:8" x14ac:dyDescent="0.2">
      <c r="A4" s="160"/>
      <c r="B4" s="161"/>
      <c r="C4" s="162"/>
      <c r="D4" s="163">
        <v>11945</v>
      </c>
      <c r="E4" s="164"/>
      <c r="F4" s="165">
        <v>41563</v>
      </c>
      <c r="G4" s="166"/>
      <c r="H4" s="167"/>
    </row>
    <row r="5" spans="1:8" x14ac:dyDescent="0.2">
      <c r="A5" s="148" t="s">
        <v>521</v>
      </c>
      <c r="B5" s="153"/>
      <c r="C5" s="154"/>
      <c r="D5" s="155">
        <v>32355</v>
      </c>
      <c r="E5" s="156"/>
      <c r="F5" s="157">
        <v>76347</v>
      </c>
      <c r="G5" s="158"/>
      <c r="H5" s="159"/>
    </row>
    <row r="6" spans="1:8" x14ac:dyDescent="0.2">
      <c r="A6" s="160"/>
      <c r="B6" s="161"/>
      <c r="C6" s="162"/>
      <c r="D6" s="163">
        <v>18655</v>
      </c>
      <c r="E6" s="164"/>
      <c r="F6" s="165">
        <v>41762</v>
      </c>
      <c r="G6" s="166"/>
      <c r="H6" s="167"/>
    </row>
    <row r="7" spans="1:8" x14ac:dyDescent="0.2">
      <c r="A7" s="148" t="s">
        <v>522</v>
      </c>
      <c r="B7" s="153"/>
      <c r="C7" s="154"/>
      <c r="D7" s="155">
        <v>25190</v>
      </c>
      <c r="E7" s="156"/>
      <c r="F7" s="157">
        <v>71279</v>
      </c>
      <c r="G7" s="158"/>
      <c r="H7" s="159"/>
    </row>
    <row r="8" spans="1:8" x14ac:dyDescent="0.2">
      <c r="A8" s="160"/>
      <c r="B8" s="161"/>
      <c r="C8" s="162"/>
      <c r="D8" s="163">
        <v>17492</v>
      </c>
      <c r="E8" s="164"/>
      <c r="F8" s="165">
        <v>36731</v>
      </c>
      <c r="G8" s="166"/>
      <c r="H8" s="167"/>
    </row>
    <row r="9" spans="1:8" x14ac:dyDescent="0.2">
      <c r="A9" s="148" t="s">
        <v>523</v>
      </c>
      <c r="B9" s="153"/>
      <c r="C9" s="154"/>
      <c r="D9" s="155">
        <v>22119</v>
      </c>
      <c r="E9" s="156"/>
      <c r="F9" s="157">
        <v>74994</v>
      </c>
      <c r="G9" s="158"/>
      <c r="H9" s="159"/>
    </row>
    <row r="10" spans="1:8" x14ac:dyDescent="0.2">
      <c r="A10" s="160"/>
      <c r="B10" s="161"/>
      <c r="C10" s="162"/>
      <c r="D10" s="163">
        <v>17621</v>
      </c>
      <c r="E10" s="164"/>
      <c r="F10" s="165">
        <v>36188</v>
      </c>
      <c r="G10" s="166"/>
      <c r="H10" s="167"/>
    </row>
    <row r="11" spans="1:8" x14ac:dyDescent="0.2">
      <c r="A11" s="148" t="s">
        <v>524</v>
      </c>
      <c r="B11" s="153"/>
      <c r="C11" s="154"/>
      <c r="D11" s="155">
        <v>24047</v>
      </c>
      <c r="E11" s="156"/>
      <c r="F11" s="157">
        <v>71849</v>
      </c>
      <c r="G11" s="158"/>
      <c r="H11" s="159"/>
    </row>
    <row r="12" spans="1:8" x14ac:dyDescent="0.2">
      <c r="A12" s="160"/>
      <c r="B12" s="161"/>
      <c r="C12" s="168"/>
      <c r="D12" s="163">
        <v>16622</v>
      </c>
      <c r="E12" s="164"/>
      <c r="F12" s="165">
        <v>36144</v>
      </c>
      <c r="G12" s="166"/>
      <c r="H12" s="167"/>
    </row>
    <row r="13" spans="1:8" x14ac:dyDescent="0.2">
      <c r="A13" s="148"/>
      <c r="B13" s="153"/>
      <c r="C13" s="169"/>
      <c r="D13" s="170">
        <v>27315</v>
      </c>
      <c r="E13" s="171"/>
      <c r="F13" s="172">
        <v>73810</v>
      </c>
      <c r="G13" s="173"/>
      <c r="H13" s="159"/>
    </row>
    <row r="14" spans="1:8" x14ac:dyDescent="0.2">
      <c r="A14" s="160"/>
      <c r="B14" s="161"/>
      <c r="C14" s="162"/>
      <c r="D14" s="163">
        <v>16467</v>
      </c>
      <c r="E14" s="164"/>
      <c r="F14" s="165">
        <v>38478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7.18</v>
      </c>
      <c r="C19" s="174">
        <f>ROUND(VALUE(SUBSTITUTE(実質収支比率等に係る経年分析!G$48,"▲","-")),2)</f>
        <v>9.39</v>
      </c>
      <c r="D19" s="174">
        <f>ROUND(VALUE(SUBSTITUTE(実質収支比率等に係る経年分析!H$48,"▲","-")),2)</f>
        <v>10.4</v>
      </c>
      <c r="E19" s="174">
        <f>ROUND(VALUE(SUBSTITUTE(実質収支比率等に係る経年分析!I$48,"▲","-")),2)</f>
        <v>7.18</v>
      </c>
      <c r="F19" s="174">
        <f>ROUND(VALUE(SUBSTITUTE(実質収支比率等に係る経年分析!J$48,"▲","-")),2)</f>
        <v>8.4700000000000006</v>
      </c>
    </row>
    <row r="20" spans="1:11" x14ac:dyDescent="0.2">
      <c r="A20" s="174" t="s">
        <v>53</v>
      </c>
      <c r="B20" s="174">
        <f>ROUND(VALUE(SUBSTITUTE(実質収支比率等に係る経年分析!F$47,"▲","-")),2)</f>
        <v>13.74</v>
      </c>
      <c r="C20" s="174">
        <f>ROUND(VALUE(SUBSTITUTE(実質収支比率等に係る経年分析!G$47,"▲","-")),2)</f>
        <v>21.53</v>
      </c>
      <c r="D20" s="174">
        <f>ROUND(VALUE(SUBSTITUTE(実質収支比率等に係る経年分析!H$47,"▲","-")),2)</f>
        <v>29.43</v>
      </c>
      <c r="E20" s="174">
        <f>ROUND(VALUE(SUBSTITUTE(実質収支比率等に係る経年分析!I$47,"▲","-")),2)</f>
        <v>35.54</v>
      </c>
      <c r="F20" s="174">
        <f>ROUND(VALUE(SUBSTITUTE(実質収支比率等に係る経年分析!J$47,"▲","-")),2)</f>
        <v>34.69</v>
      </c>
    </row>
    <row r="21" spans="1:11" x14ac:dyDescent="0.2">
      <c r="A21" s="174" t="s">
        <v>54</v>
      </c>
      <c r="B21" s="174">
        <f>IF(ISNUMBER(VALUE(SUBSTITUTE(実質収支比率等に係る経年分析!F$49,"▲","-"))),ROUND(VALUE(SUBSTITUTE(実質収支比率等に係る経年分析!F$49,"▲","-")),2),NA())</f>
        <v>4.1500000000000004</v>
      </c>
      <c r="C21" s="174">
        <f>IF(ISNUMBER(VALUE(SUBSTITUTE(実質収支比率等に係る経年分析!G$49,"▲","-"))),ROUND(VALUE(SUBSTITUTE(実質収支比率等に係る経年分析!G$49,"▲","-")),2),NA())</f>
        <v>10.44</v>
      </c>
      <c r="D21" s="174">
        <f>IF(ISNUMBER(VALUE(SUBSTITUTE(実質収支比率等に係る経年分析!H$49,"▲","-"))),ROUND(VALUE(SUBSTITUTE(実質収支比率等に係る経年分析!H$49,"▲","-")),2),NA())</f>
        <v>10.91</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0.95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0.28999999999999998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通所介護事業特別会計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教育基金事業特別会計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訪問看護ステーション事業特別会計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17.559999999999999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1357</v>
      </c>
      <c r="E42" s="176"/>
      <c r="F42" s="176"/>
      <c r="G42" s="176">
        <f>'実質公債費比率（分子）の構造'!L$52</f>
        <v>1317</v>
      </c>
      <c r="H42" s="176"/>
      <c r="I42" s="176"/>
      <c r="J42" s="176">
        <f>'実質公債費比率（分子）の構造'!M$52</f>
        <v>1344</v>
      </c>
      <c r="K42" s="176"/>
      <c r="L42" s="176"/>
      <c r="M42" s="176">
        <f>'実質公債費比率（分子）の構造'!N$52</f>
        <v>1314</v>
      </c>
      <c r="N42" s="176"/>
      <c r="O42" s="176"/>
      <c r="P42" s="176">
        <f>'実質公債費比率（分子）の構造'!O$52</f>
        <v>1247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227</v>
      </c>
      <c r="C46" s="176"/>
      <c r="D46" s="176"/>
      <c r="E46" s="176">
        <f>'実質公債費比率（分子）の構造'!L$48</f>
        <v>240</v>
      </c>
      <c r="F46" s="176"/>
      <c r="G46" s="176"/>
      <c r="H46" s="176">
        <f>'実質公債費比率（分子）の構造'!M$48</f>
        <v>251</v>
      </c>
      <c r="I46" s="176"/>
      <c r="J46" s="176"/>
      <c r="K46" s="176">
        <f>'実質公債費比率（分子）の構造'!N$48</f>
        <v>214</v>
      </c>
      <c r="L46" s="176"/>
      <c r="M46" s="176"/>
      <c r="N46" s="176">
        <f>'実質公債費比率（分子）の構造'!O$48</f>
        <v>218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1490</v>
      </c>
      <c r="C49" s="176"/>
      <c r="D49" s="176"/>
      <c r="E49" s="176">
        <f>'実質公債費比率（分子）の構造'!L$45</f>
        <v>1306</v>
      </c>
      <c r="F49" s="176"/>
      <c r="G49" s="176"/>
      <c r="H49" s="176">
        <f>'実質公債費比率（分子）の構造'!M$45</f>
        <v>1316</v>
      </c>
      <c r="I49" s="176"/>
      <c r="J49" s="176"/>
      <c r="K49" s="176">
        <f>'実質公債費比率（分子）の構造'!N$45</f>
        <v>1340</v>
      </c>
      <c r="L49" s="176"/>
      <c r="M49" s="176"/>
      <c r="N49" s="176">
        <f>'実質公債費比率（分子）の構造'!O$45</f>
        <v>1307</v>
      </c>
      <c r="O49" s="176"/>
      <c r="P49" s="176"/>
    </row>
    <row r="50" spans="1:16" x14ac:dyDescent="0.2">
      <c r="A50" s="176" t="s">
        <v>67</v>
      </c>
      <c r="B50" s="176" t="e">
        <f>NA()</f>
        <v>#N/A</v>
      </c>
      <c r="C50" s="176">
        <f>IF(ISNUMBER('実質公債費比率（分子）の構造'!K$53),'実質公債費比率（分子）の構造'!K$53,NA())</f>
        <v>360</v>
      </c>
      <c r="D50" s="176" t="e">
        <f>NA()</f>
        <v>#N/A</v>
      </c>
      <c r="E50" s="176" t="e">
        <f>NA()</f>
        <v>#N/A</v>
      </c>
      <c r="F50" s="176">
        <f>IF(ISNUMBER('実質公債費比率（分子）の構造'!L$53),'実質公債費比率（分子）の構造'!L$53,NA())</f>
        <v>229</v>
      </c>
      <c r="G50" s="176" t="e">
        <f>NA()</f>
        <v>#N/A</v>
      </c>
      <c r="H50" s="176" t="e">
        <f>NA()</f>
        <v>#N/A</v>
      </c>
      <c r="I50" s="176">
        <f>IF(ISNUMBER('実質公債費比率（分子）の構造'!M$53),'実質公債費比率（分子）の構造'!M$53,NA())</f>
        <v>223</v>
      </c>
      <c r="J50" s="176" t="e">
        <f>NA()</f>
        <v>#N/A</v>
      </c>
      <c r="K50" s="176" t="e">
        <f>NA()</f>
        <v>#N/A</v>
      </c>
      <c r="L50" s="176">
        <f>IF(ISNUMBER('実質公債費比率（分子）の構造'!N$53),'実質公債費比率（分子）の構造'!N$53,NA())</f>
        <v>240</v>
      </c>
      <c r="M50" s="176" t="e">
        <f>NA()</f>
        <v>#N/A</v>
      </c>
      <c r="N50" s="176" t="e">
        <f>NA()</f>
        <v>#N/A</v>
      </c>
      <c r="O50" s="176">
        <f>IF(ISNUMBER('実質公債費比率（分子）の構造'!O$53),'実質公債費比率（分子）の構造'!O$53,NA())</f>
        <v>278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12103</v>
      </c>
      <c r="E56" s="175"/>
      <c r="F56" s="175"/>
      <c r="G56" s="175">
        <f>'将来負担比率（分子）の構造'!J$52</f>
        <v>12089</v>
      </c>
      <c r="H56" s="175"/>
      <c r="I56" s="175"/>
      <c r="J56" s="175">
        <f>'将来負担比率（分子）の構造'!K$52</f>
        <v>11986</v>
      </c>
      <c r="K56" s="175"/>
      <c r="L56" s="175"/>
      <c r="M56" s="175">
        <f>'将来負担比率（分子）の構造'!L$52</f>
        <v>11322</v>
      </c>
      <c r="N56" s="175"/>
      <c r="O56" s="175"/>
      <c r="P56" s="175">
        <f>'将来負担比率（分子）の構造'!M$52</f>
        <v>10591</v>
      </c>
    </row>
    <row r="57" spans="1:16" x14ac:dyDescent="0.2">
      <c r="A57" s="175" t="s">
        <v>42</v>
      </c>
      <c r="B57" s="175"/>
      <c r="C57" s="175"/>
      <c r="D57" s="175">
        <f>'将来負担比率（分子）の構造'!I$51</f>
        <v>2976</v>
      </c>
      <c r="E57" s="175"/>
      <c r="F57" s="175"/>
      <c r="G57" s="175">
        <f>'将来負担比率（分子）の構造'!J$51</f>
        <v>2515</v>
      </c>
      <c r="H57" s="175"/>
      <c r="I57" s="175"/>
      <c r="J57" s="175">
        <f>'将来負担比率（分子）の構造'!K$51</f>
        <v>2267</v>
      </c>
      <c r="K57" s="175"/>
      <c r="L57" s="175"/>
      <c r="M57" s="175">
        <f>'将来負担比率（分子）の構造'!L$51</f>
        <v>1942</v>
      </c>
      <c r="N57" s="175"/>
      <c r="O57" s="175"/>
      <c r="P57" s="175">
        <f>'将来負担比率（分子）の構造'!M$51</f>
        <v>1912</v>
      </c>
    </row>
    <row r="58" spans="1:16" x14ac:dyDescent="0.2">
      <c r="A58" s="175" t="s">
        <v>41</v>
      </c>
      <c r="B58" s="175"/>
      <c r="C58" s="175"/>
      <c r="D58" s="175">
        <f>'将来負担比率（分子）の構造'!I$50</f>
        <v>4497</v>
      </c>
      <c r="E58" s="175"/>
      <c r="F58" s="175"/>
      <c r="G58" s="175">
        <f>'将来負担比率（分子）の構造'!J$50</f>
        <v>5526</v>
      </c>
      <c r="H58" s="175"/>
      <c r="I58" s="175"/>
      <c r="J58" s="175">
        <f>'将来負担比率（分子）の構造'!K$50</f>
        <v>7180</v>
      </c>
      <c r="K58" s="175"/>
      <c r="L58" s="175"/>
      <c r="M58" s="175">
        <f>'将来負担比率（分子）の構造'!L$50</f>
        <v>7463</v>
      </c>
      <c r="N58" s="175"/>
      <c r="O58" s="175"/>
      <c r="P58" s="175">
        <f>'将来負担比率（分子）の構造'!M$50</f>
        <v>7055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122</v>
      </c>
      <c r="C61" s="175"/>
      <c r="D61" s="175"/>
      <c r="E61" s="175">
        <f>'将来負担比率（分子）の構造'!J$46</f>
        <v>122</v>
      </c>
      <c r="F61" s="175"/>
      <c r="G61" s="175"/>
      <c r="H61" s="175">
        <f>'将来負担比率（分子）の構造'!K$46</f>
        <v>122</v>
      </c>
      <c r="I61" s="175"/>
      <c r="J61" s="175"/>
      <c r="K61" s="175">
        <f>'将来負担比率（分子）の構造'!L$46</f>
        <v>122</v>
      </c>
      <c r="L61" s="175"/>
      <c r="M61" s="175"/>
      <c r="N61" s="175">
        <f>'将来負担比率（分子）の構造'!M$46</f>
        <v>121</v>
      </c>
      <c r="O61" s="175"/>
      <c r="P61" s="175"/>
    </row>
    <row r="62" spans="1:16" x14ac:dyDescent="0.2">
      <c r="A62" s="175" t="s">
        <v>35</v>
      </c>
      <c r="B62" s="175">
        <f>'将来負担比率（分子）の構造'!I$45</f>
        <v>2778</v>
      </c>
      <c r="C62" s="175"/>
      <c r="D62" s="175"/>
      <c r="E62" s="175">
        <f>'将来負担比率（分子）の構造'!J$45</f>
        <v>2813</v>
      </c>
      <c r="F62" s="175"/>
      <c r="G62" s="175"/>
      <c r="H62" s="175">
        <f>'将来負担比率（分子）の構造'!K$45</f>
        <v>2917</v>
      </c>
      <c r="I62" s="175"/>
      <c r="J62" s="175"/>
      <c r="K62" s="175">
        <f>'将来負担比率（分子）の構造'!L$45</f>
        <v>2800</v>
      </c>
      <c r="L62" s="175"/>
      <c r="M62" s="175"/>
      <c r="N62" s="175">
        <f>'将来負担比率（分子）の構造'!M$45</f>
        <v>2619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2690</v>
      </c>
      <c r="C64" s="175"/>
      <c r="D64" s="175"/>
      <c r="E64" s="175">
        <f>'将来負担比率（分子）の構造'!J$43</f>
        <v>2316</v>
      </c>
      <c r="F64" s="175"/>
      <c r="G64" s="175"/>
      <c r="H64" s="175">
        <f>'将来負担比率（分子）の構造'!K$43</f>
        <v>2172</v>
      </c>
      <c r="I64" s="175"/>
      <c r="J64" s="175"/>
      <c r="K64" s="175">
        <f>'将来負担比率（分子）の構造'!L$43</f>
        <v>1935</v>
      </c>
      <c r="L64" s="175"/>
      <c r="M64" s="175"/>
      <c r="N64" s="175">
        <f>'将来負担比率（分子）の構造'!M$43</f>
        <v>1927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16303</v>
      </c>
      <c r="C66" s="175"/>
      <c r="D66" s="175"/>
      <c r="E66" s="175">
        <f>'将来負担比率（分子）の構造'!J$41</f>
        <v>16246</v>
      </c>
      <c r="F66" s="175"/>
      <c r="G66" s="175"/>
      <c r="H66" s="175">
        <f>'将来負担比率（分子）の構造'!K$41</f>
        <v>15812</v>
      </c>
      <c r="I66" s="175"/>
      <c r="J66" s="175"/>
      <c r="K66" s="175">
        <f>'将来負担比率（分子）の構造'!L$41</f>
        <v>15074</v>
      </c>
      <c r="L66" s="175"/>
      <c r="M66" s="175"/>
      <c r="N66" s="175">
        <f>'将来負担比率（分子）の構造'!M$41</f>
        <v>14416</v>
      </c>
      <c r="O66" s="175"/>
      <c r="P66" s="175"/>
    </row>
    <row r="67" spans="1:16" x14ac:dyDescent="0.2">
      <c r="A67" s="175" t="s">
        <v>71</v>
      </c>
      <c r="B67" s="175" t="e">
        <f>NA()</f>
        <v>#N/A</v>
      </c>
      <c r="C67" s="175">
        <f>IF(ISNUMBER('将来負担比率（分子）の構造'!I$53), IF('将来負担比率（分子）の構造'!I$53 &lt; 0, 0, '将来負担比率（分子）の構造'!I$53), NA())</f>
        <v>2317</v>
      </c>
      <c r="D67" s="175" t="e">
        <f>NA()</f>
        <v>#N/A</v>
      </c>
      <c r="E67" s="175" t="e">
        <f>NA()</f>
        <v>#N/A</v>
      </c>
      <c r="F67" s="175">
        <f>IF(ISNUMBER('将来負担比率（分子）の構造'!J$53), IF('将来負担比率（分子）の構造'!J$53 &lt; 0, 0, '将来負担比率（分子）の構造'!J$53), NA())</f>
        <v>1367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2843</v>
      </c>
      <c r="C72" s="179">
        <f>基金残高に係る経年分析!G55</f>
        <v>3315</v>
      </c>
      <c r="D72" s="179">
        <f>基金残高に係る経年分析!H55</f>
        <v>3274</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3574</v>
      </c>
      <c r="C74" s="179">
        <f>基金残高に係る経年分析!G57</f>
        <v>3758</v>
      </c>
      <c r="D74" s="179">
        <f>基金残高に係る経年分析!H57</f>
        <v>3478</v>
      </c>
    </row>
  </sheetData>
  <sheetProtection algorithmName="SHA-512" hashValue="ooIBrXefeYgUhywjIwsGa8J82u/qNH68h38r0ipbp3O59EqJlBqFuAL3mDYS2g7f6Q2DcJeMIT8pSftdiJ+DXw==" saltValue="FhqxBlXkL7aWL9FlJCB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2025-03-21T02:04:42Z</cp:lastPrinted>
  <dcterms:created xsi:type="dcterms:W3CDTF">2025-02-19T02:01:17Z</dcterms:created>
  <dcterms:modified xsi:type="dcterms:W3CDTF">2025-03-25T02:51:51Z</dcterms:modified>
  <cp:category/>
</cp:coreProperties>
</file>