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3_01統計管理課\02_普及\01_刊行物\01_県勢要覧\05_要覧原稿\05_ホームページ\HP掲載用（R5)\県勢要覧2023Excel\"/>
    </mc:Choice>
  </mc:AlternateContent>
  <bookViews>
    <workbookView xWindow="0" yWindow="0" windowWidth="14490" windowHeight="11670"/>
  </bookViews>
  <sheets>
    <sheet name="3-1" sheetId="13" r:id="rId1"/>
    <sheet name="3-2" sheetId="1" r:id="rId2"/>
    <sheet name="3-3" sheetId="10" r:id="rId3"/>
    <sheet name="3-4-1" sheetId="2" r:id="rId4"/>
    <sheet name="3-4-2-1" sheetId="3" r:id="rId5"/>
    <sheet name="3-4-2-2" sheetId="4" r:id="rId6"/>
    <sheet name="3-4-3" sheetId="5" r:id="rId7"/>
    <sheet name="3-4-4" sheetId="6" r:id="rId8"/>
    <sheet name="3-5" sheetId="7" r:id="rId9"/>
    <sheet name="3-6" sheetId="8" r:id="rId10"/>
  </sheets>
  <definedNames>
    <definedName name="_xlnm._FilterDatabase" localSheetId="1" hidden="1">'3-2'!$A$9:$K$13</definedName>
    <definedName name="_xlnm.Print_Titles" localSheetId="4">'3-4-2-1'!$3:$6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6" i="13" l="1"/>
  <c r="AI8" i="13"/>
  <c r="AI9" i="13"/>
  <c r="AI10" i="13"/>
  <c r="AI11" i="13"/>
  <c r="AI12" i="13"/>
  <c r="AI14" i="13"/>
  <c r="AI15" i="13"/>
  <c r="AI16" i="13"/>
  <c r="AI17" i="13"/>
  <c r="AI18" i="13"/>
  <c r="AI20" i="13"/>
  <c r="AI21" i="13"/>
  <c r="AI22" i="13"/>
  <c r="AI23" i="13"/>
  <c r="AI24" i="13"/>
  <c r="AI26" i="13"/>
  <c r="AI27" i="13"/>
  <c r="AI28" i="13"/>
  <c r="AI29" i="13"/>
  <c r="AI31" i="13"/>
  <c r="AI32" i="13"/>
  <c r="AI33" i="13"/>
  <c r="AI34" i="13"/>
  <c r="AI35" i="13"/>
  <c r="AI37" i="13"/>
  <c r="AI38" i="13"/>
  <c r="AI39" i="13"/>
  <c r="AI40" i="13"/>
  <c r="AI41" i="13"/>
  <c r="AI43" i="13"/>
  <c r="AI44" i="13"/>
  <c r="AI45" i="13"/>
  <c r="AI46" i="13"/>
  <c r="AC46" i="13"/>
  <c r="AC45" i="13"/>
  <c r="AC44" i="13"/>
  <c r="AC43" i="13"/>
  <c r="AC41" i="13"/>
  <c r="AC40" i="13"/>
  <c r="AC39" i="13"/>
  <c r="AC38" i="13"/>
  <c r="AC37" i="13"/>
  <c r="AC35" i="13"/>
  <c r="AC34" i="13"/>
  <c r="AC33" i="13"/>
  <c r="AC32" i="13"/>
  <c r="AC31" i="13"/>
  <c r="AC29" i="13"/>
  <c r="AC28" i="13"/>
  <c r="AC27" i="13"/>
  <c r="AC26" i="13"/>
  <c r="AC24" i="13"/>
  <c r="AC23" i="13"/>
  <c r="AC22" i="13"/>
  <c r="AC21" i="13"/>
  <c r="AC20" i="13"/>
  <c r="AC18" i="13"/>
  <c r="AC17" i="13"/>
  <c r="AC16" i="13"/>
  <c r="AC15" i="13"/>
  <c r="AC14" i="13"/>
  <c r="AC12" i="13"/>
  <c r="AC11" i="13"/>
  <c r="AC10" i="13"/>
  <c r="AC9" i="13"/>
  <c r="AC8" i="13"/>
  <c r="AC6" i="13"/>
  <c r="W46" i="13" l="1"/>
  <c r="N46" i="13"/>
  <c r="Q46" i="13" s="1"/>
  <c r="W45" i="13"/>
  <c r="N45" i="13"/>
  <c r="Q45" i="13" s="1"/>
  <c r="W44" i="13"/>
  <c r="N44" i="13"/>
  <c r="Q44" i="13" s="1"/>
  <c r="W43" i="13"/>
  <c r="N43" i="13"/>
  <c r="Q43" i="13" s="1"/>
  <c r="W41" i="13"/>
  <c r="N41" i="13"/>
  <c r="Q41" i="13" s="1"/>
  <c r="W40" i="13"/>
  <c r="N40" i="13"/>
  <c r="Q40" i="13" s="1"/>
  <c r="W39" i="13"/>
  <c r="N39" i="13"/>
  <c r="Q39" i="13" s="1"/>
  <c r="W38" i="13"/>
  <c r="N38" i="13"/>
  <c r="Q38" i="13" s="1"/>
  <c r="W37" i="13"/>
  <c r="N37" i="13"/>
  <c r="Q37" i="13" s="1"/>
  <c r="W35" i="13"/>
  <c r="N35" i="13"/>
  <c r="Q35" i="13" s="1"/>
  <c r="W34" i="13"/>
  <c r="N34" i="13"/>
  <c r="Q34" i="13" s="1"/>
  <c r="W33" i="13"/>
  <c r="N33" i="13"/>
  <c r="Q33" i="13" s="1"/>
  <c r="W32" i="13"/>
  <c r="N32" i="13"/>
  <c r="Q32" i="13" s="1"/>
  <c r="W31" i="13"/>
  <c r="N31" i="13"/>
  <c r="Q31" i="13" s="1"/>
  <c r="W29" i="13"/>
  <c r="N29" i="13"/>
  <c r="Q29" i="13" s="1"/>
  <c r="W28" i="13"/>
  <c r="N28" i="13"/>
  <c r="Q28" i="13" s="1"/>
  <c r="W27" i="13"/>
  <c r="N27" i="13"/>
  <c r="Q27" i="13" s="1"/>
  <c r="W26" i="13"/>
  <c r="N26" i="13"/>
  <c r="Q26" i="13" s="1"/>
  <c r="W24" i="13"/>
  <c r="N24" i="13"/>
  <c r="Q24" i="13" s="1"/>
  <c r="W23" i="13"/>
  <c r="N23" i="13"/>
  <c r="Q23" i="13" s="1"/>
  <c r="W22" i="13"/>
  <c r="N22" i="13"/>
  <c r="Q22" i="13" s="1"/>
  <c r="W21" i="13"/>
  <c r="N21" i="13"/>
  <c r="Q21" i="13" s="1"/>
  <c r="W20" i="13"/>
  <c r="N20" i="13"/>
  <c r="Q20" i="13" s="1"/>
  <c r="W18" i="13"/>
  <c r="N18" i="13"/>
  <c r="Q18" i="13" s="1"/>
  <c r="W17" i="13"/>
  <c r="N17" i="13"/>
  <c r="Q17" i="13" s="1"/>
  <c r="W16" i="13"/>
  <c r="N16" i="13"/>
  <c r="Q16" i="13" s="1"/>
  <c r="W15" i="13"/>
  <c r="N15" i="13"/>
  <c r="Q15" i="13" s="1"/>
  <c r="W14" i="13"/>
  <c r="N14" i="13"/>
  <c r="Q14" i="13" s="1"/>
  <c r="W12" i="13"/>
  <c r="N12" i="13"/>
  <c r="Q12" i="13" s="1"/>
  <c r="W11" i="13"/>
  <c r="N11" i="13"/>
  <c r="Q11" i="13" s="1"/>
  <c r="W10" i="13"/>
  <c r="N10" i="13"/>
  <c r="Q10" i="13" s="1"/>
  <c r="W9" i="13"/>
  <c r="N9" i="13"/>
  <c r="Q9" i="13" s="1"/>
  <c r="W8" i="13"/>
  <c r="N8" i="13"/>
  <c r="Q8" i="13" s="1"/>
  <c r="W6" i="13"/>
  <c r="N6" i="13"/>
  <c r="Q6" i="13" s="1"/>
  <c r="U11" i="1" l="1"/>
  <c r="U7" i="1" s="1"/>
  <c r="T11" i="1"/>
  <c r="S11" i="1"/>
  <c r="R11" i="1"/>
  <c r="R7" i="1" s="1"/>
  <c r="Q11" i="1"/>
  <c r="Q7" i="1" s="1"/>
  <c r="P11" i="1"/>
  <c r="P7" i="1" s="1"/>
  <c r="N11" i="1"/>
  <c r="M11" i="1"/>
  <c r="L11" i="1"/>
  <c r="L7" i="1" s="1"/>
  <c r="K11" i="1"/>
  <c r="J11" i="1"/>
  <c r="I11" i="1"/>
  <c r="H11" i="1"/>
  <c r="H7" i="1" s="1"/>
  <c r="G11" i="1"/>
  <c r="F11" i="1"/>
  <c r="E11" i="1"/>
  <c r="D11" i="1"/>
  <c r="C11" i="1"/>
  <c r="T7" i="1"/>
  <c r="S7" i="1"/>
  <c r="N7" i="1"/>
  <c r="M7" i="1"/>
  <c r="K7" i="1"/>
  <c r="J7" i="1"/>
  <c r="I7" i="1"/>
  <c r="F7" i="1"/>
</calcChain>
</file>

<file path=xl/sharedStrings.xml><?xml version="1.0" encoding="utf-8"?>
<sst xmlns="http://schemas.openxmlformats.org/spreadsheetml/2006/main" count="1292" uniqueCount="246">
  <si>
    <t>　単位　ha</t>
    <rPh sb="1" eb="3">
      <t>タンイ</t>
    </rPh>
    <phoneticPr fontId="3"/>
  </si>
  <si>
    <t>（各年４月１日現在）都市計画課調</t>
    <rPh sb="1" eb="3">
      <t>カクトシ</t>
    </rPh>
    <rPh sb="4" eb="5">
      <t>ガツ</t>
    </rPh>
    <rPh sb="6" eb="7">
      <t>ヒ</t>
    </rPh>
    <rPh sb="7" eb="9">
      <t>ゲンザイ</t>
    </rPh>
    <rPh sb="10" eb="12">
      <t>トシ</t>
    </rPh>
    <rPh sb="12" eb="14">
      <t>ケイカク</t>
    </rPh>
    <rPh sb="14" eb="15">
      <t>カ</t>
    </rPh>
    <rPh sb="15" eb="16">
      <t>シラ</t>
    </rPh>
    <phoneticPr fontId="3"/>
  </si>
  <si>
    <t>市 町 村 別</t>
  </si>
  <si>
    <t>都市計画区域</t>
  </si>
  <si>
    <t>　用</t>
  </si>
  <si>
    <t>途</t>
  </si>
  <si>
    <t>地</t>
  </si>
  <si>
    <t>域</t>
  </si>
  <si>
    <t>計</t>
  </si>
  <si>
    <t>市 街 化
調整区域</t>
  </si>
  <si>
    <t>第一種
低層住居
専用地域</t>
    <phoneticPr fontId="3"/>
  </si>
  <si>
    <t>第二種
低層住居
専用地域</t>
    <phoneticPr fontId="3"/>
  </si>
  <si>
    <t>第 一 種
住居地域</t>
  </si>
  <si>
    <t>第 二 種
住居地域</t>
  </si>
  <si>
    <t>準住居
地　域</t>
  </si>
  <si>
    <t>準工業
地　域</t>
  </si>
  <si>
    <t>工　業
地　域</t>
  </si>
  <si>
    <t>令和２年</t>
    <rPh sb="0" eb="2">
      <t>レイワ</t>
    </rPh>
    <phoneticPr fontId="3"/>
  </si>
  <si>
    <t>-</t>
  </si>
  <si>
    <t>　　３年</t>
  </si>
  <si>
    <t>　　４年</t>
  </si>
  <si>
    <t>-</t>
    <phoneticPr fontId="3"/>
  </si>
  <si>
    <t>横浜市</t>
  </si>
  <si>
    <t>川崎市</t>
  </si>
  <si>
    <t>相模原市（合計値）</t>
    <phoneticPr fontId="3"/>
  </si>
  <si>
    <t>（緑区一部、中央区及び南区）</t>
    <rPh sb="1" eb="3">
      <t>ミドリク</t>
    </rPh>
    <rPh sb="3" eb="5">
      <t>イチブ</t>
    </rPh>
    <rPh sb="6" eb="9">
      <t>チュウオウク</t>
    </rPh>
    <rPh sb="9" eb="10">
      <t>オヨ</t>
    </rPh>
    <rPh sb="11" eb="13">
      <t>ミナミク</t>
    </rPh>
    <phoneticPr fontId="3"/>
  </si>
  <si>
    <t>（緑区一部）</t>
    <rPh sb="1" eb="3">
      <t>ミドリク</t>
    </rPh>
    <rPh sb="3" eb="5">
      <t>イチブ</t>
    </rPh>
    <phoneticPr fontId="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</si>
  <si>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</si>
  <si>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</si>
  <si>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</si>
  <si>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</si>
  <si>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</si>
  <si>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</si>
  <si>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</si>
  <si>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</si>
  <si>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</si>
  <si>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</si>
  <si>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</si>
  <si>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</si>
  <si>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</si>
  <si>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</si>
  <si>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</si>
  <si>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</si>
  <si>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</si>
  <si>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</si>
  <si>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</si>
  <si>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</si>
  <si>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</si>
  <si>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</si>
  <si>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</si>
  <si>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</si>
  <si>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</si>
  <si>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</si>
  <si>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</si>
  <si>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</si>
  <si>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</si>
  <si>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</si>
  <si>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(注)　用途地域面積は、都市計画法で定める都市計画の図書（計画書）に表示された数値を引用している。</t>
    <rPh sb="1" eb="2">
      <t>チュウ</t>
    </rPh>
    <rPh sb="4" eb="6">
      <t>ヨウト</t>
    </rPh>
    <rPh sb="6" eb="8">
      <t>チイキ</t>
    </rPh>
    <rPh sb="8" eb="10">
      <t>メンセキ</t>
    </rPh>
    <rPh sb="12" eb="14">
      <t>トシ</t>
    </rPh>
    <rPh sb="14" eb="16">
      <t>ケイカク</t>
    </rPh>
    <rPh sb="16" eb="17">
      <t>ホウ</t>
    </rPh>
    <rPh sb="18" eb="19">
      <t>サダ</t>
    </rPh>
    <rPh sb="21" eb="23">
      <t>トシ</t>
    </rPh>
    <rPh sb="23" eb="25">
      <t>ケイカク</t>
    </rPh>
    <rPh sb="26" eb="28">
      <t>トショ</t>
    </rPh>
    <rPh sb="29" eb="31">
      <t>ケイカク</t>
    </rPh>
    <rPh sb="31" eb="32">
      <t>ショ</t>
    </rPh>
    <rPh sb="34" eb="36">
      <t>ヒョウジ</t>
    </rPh>
    <rPh sb="39" eb="41">
      <t>スウチ</t>
    </rPh>
    <rPh sb="42" eb="44">
      <t>インヨウ</t>
    </rPh>
    <phoneticPr fontId="3"/>
  </si>
  <si>
    <t>１　県　全　域</t>
    <rPh sb="2" eb="3">
      <t>ケン</t>
    </rPh>
    <rPh sb="4" eb="5">
      <t>ゼン</t>
    </rPh>
    <rPh sb="6" eb="7">
      <t>イキ</t>
    </rPh>
    <phoneticPr fontId="3"/>
  </si>
  <si>
    <t>（各年７月１日現在）土地水資源対策課調</t>
    <rPh sb="1" eb="3">
      <t>カクネン</t>
    </rPh>
    <rPh sb="4" eb="5">
      <t>ガツ</t>
    </rPh>
    <rPh sb="6" eb="7">
      <t>ヒ</t>
    </rPh>
    <rPh sb="7" eb="9">
      <t>ゲンザイ</t>
    </rPh>
    <rPh sb="10" eb="12">
      <t>トチ</t>
    </rPh>
    <rPh sb="12" eb="15">
      <t>ミズシゲン</t>
    </rPh>
    <rPh sb="15" eb="17">
      <t>タイサク</t>
    </rPh>
    <rPh sb="17" eb="18">
      <t>カ</t>
    </rPh>
    <rPh sb="18" eb="19">
      <t>シラ</t>
    </rPh>
    <phoneticPr fontId="3"/>
  </si>
  <si>
    <t>用　　　途</t>
    <phoneticPr fontId="3"/>
  </si>
  <si>
    <t>住　　　宅　　　地</t>
    <rPh sb="0" eb="9">
      <t>ジュウタクチ</t>
    </rPh>
    <phoneticPr fontId="12"/>
  </si>
  <si>
    <t>宅　地　見　込　地</t>
    <rPh sb="0" eb="1">
      <t>ジュウタク</t>
    </rPh>
    <rPh sb="2" eb="3">
      <t>チ</t>
    </rPh>
    <rPh sb="4" eb="7">
      <t>ミコミ</t>
    </rPh>
    <rPh sb="8" eb="9">
      <t>チ</t>
    </rPh>
    <phoneticPr fontId="12"/>
  </si>
  <si>
    <t>商　　　業　　　地</t>
    <rPh sb="0" eb="9">
      <t>ショウギョウチ</t>
    </rPh>
    <phoneticPr fontId="12"/>
  </si>
  <si>
    <t>工　　　業　　　地</t>
    <phoneticPr fontId="3"/>
  </si>
  <si>
    <t>平均価格等</t>
  </si>
  <si>
    <t>基準地数</t>
    <rPh sb="2" eb="3">
      <t>チ</t>
    </rPh>
    <rPh sb="3" eb="4">
      <t>スウ</t>
    </rPh>
    <phoneticPr fontId="12"/>
  </si>
  <si>
    <t>平均価格</t>
    <phoneticPr fontId="12"/>
  </si>
  <si>
    <t>平　均
変動率</t>
    <rPh sb="0" eb="3">
      <t>ヘイキン</t>
    </rPh>
    <rPh sb="4" eb="6">
      <t>ヘンドウ</t>
    </rPh>
    <rPh sb="6" eb="7">
      <t>リツ</t>
    </rPh>
    <phoneticPr fontId="12"/>
  </si>
  <si>
    <t>円</t>
  </si>
  <si>
    <t>％</t>
  </si>
  <si>
    <t>令和２年　</t>
    <rPh sb="0" eb="2">
      <t>レイワ</t>
    </rPh>
    <phoneticPr fontId="3"/>
  </si>
  <si>
    <t>(634) 646</t>
  </si>
  <si>
    <t>（223）223</t>
  </si>
  <si>
    <t>(  41) 41</t>
  </si>
  <si>
    <t>　　３年　</t>
  </si>
  <si>
    <t>(627) 646</t>
  </si>
  <si>
    <t>（222）223</t>
  </si>
  <si>
    <t>　　４年　</t>
  </si>
  <si>
    <t>(637) 646</t>
    <phoneticPr fontId="3"/>
  </si>
  <si>
    <t>（219）223</t>
    <phoneticPr fontId="3"/>
  </si>
  <si>
    <t>(  41) 41</t>
    <phoneticPr fontId="3"/>
  </si>
  <si>
    <t>（注）１　基準地数の（　）内の数字は、選定替の基準地を除いた継続基準地数。</t>
    <rPh sb="1" eb="2">
      <t>チュウ</t>
    </rPh>
    <rPh sb="5" eb="8">
      <t>キジュンチ</t>
    </rPh>
    <rPh sb="8" eb="9">
      <t>スウ</t>
    </rPh>
    <rPh sb="13" eb="14">
      <t>ナイ</t>
    </rPh>
    <rPh sb="15" eb="17">
      <t>スウジ</t>
    </rPh>
    <rPh sb="19" eb="21">
      <t>センテイ</t>
    </rPh>
    <rPh sb="21" eb="22">
      <t>カ</t>
    </rPh>
    <rPh sb="23" eb="26">
      <t>キジュンチ</t>
    </rPh>
    <rPh sb="27" eb="28">
      <t>ノゾ</t>
    </rPh>
    <rPh sb="30" eb="32">
      <t>ケイゾク</t>
    </rPh>
    <rPh sb="32" eb="35">
      <t>キジュンチ</t>
    </rPh>
    <rPh sb="35" eb="36">
      <t>スウ</t>
    </rPh>
    <phoneticPr fontId="3"/>
  </si>
  <si>
    <t>　　　２　平均変動率は、基準地（選定替基準地を除く）ごとの変動率の計を当該基準地数で除したもの。</t>
    <rPh sb="5" eb="7">
      <t>ヘイキン</t>
    </rPh>
    <rPh sb="7" eb="10">
      <t>ヘンドウリツ</t>
    </rPh>
    <rPh sb="12" eb="15">
      <t>キジュンチ</t>
    </rPh>
    <rPh sb="16" eb="18">
      <t>センテイ</t>
    </rPh>
    <rPh sb="18" eb="19">
      <t>カ</t>
    </rPh>
    <rPh sb="19" eb="22">
      <t>キジュンチ</t>
    </rPh>
    <rPh sb="23" eb="24">
      <t>ノゾ</t>
    </rPh>
    <rPh sb="29" eb="32">
      <t>ヘンドウリツ</t>
    </rPh>
    <rPh sb="33" eb="34">
      <t>ケイ</t>
    </rPh>
    <rPh sb="35" eb="37">
      <t>トウガイ</t>
    </rPh>
    <rPh sb="37" eb="40">
      <t>キジュンチ</t>
    </rPh>
    <rPh sb="40" eb="41">
      <t>スウ</t>
    </rPh>
    <rPh sb="42" eb="43">
      <t>ジョ</t>
    </rPh>
    <phoneticPr fontId="3"/>
  </si>
  <si>
    <t>　　　３　平均価格は、林地10ａ当たり、その他は１㎡当たりの価格。</t>
    <phoneticPr fontId="3"/>
  </si>
  <si>
    <t>２　都市計画区域</t>
    <rPh sb="2" eb="4">
      <t>トシ</t>
    </rPh>
    <rPh sb="4" eb="6">
      <t>ケイカク</t>
    </rPh>
    <rPh sb="6" eb="8">
      <t>クイキ</t>
    </rPh>
    <phoneticPr fontId="3"/>
  </si>
  <si>
    <t xml:space="preserve">  （１）市街化区域及び市街化調整区域が定められている地域</t>
    <rPh sb="5" eb="8">
      <t>シガイカ</t>
    </rPh>
    <rPh sb="8" eb="10">
      <t>クイキ</t>
    </rPh>
    <rPh sb="10" eb="11">
      <t>オヨ</t>
    </rPh>
    <rPh sb="12" eb="15">
      <t>シガイカ</t>
    </rPh>
    <rPh sb="15" eb="17">
      <t>チョウセイ</t>
    </rPh>
    <rPh sb="17" eb="19">
      <t>クイキ</t>
    </rPh>
    <rPh sb="20" eb="21">
      <t>サダ</t>
    </rPh>
    <rPh sb="27" eb="29">
      <t>チイキ</t>
    </rPh>
    <phoneticPr fontId="3"/>
  </si>
  <si>
    <t>（令和４年７月１日現在）土地水資源対策課調</t>
    <rPh sb="1" eb="3">
      <t>レイワ</t>
    </rPh>
    <rPh sb="4" eb="5">
      <t>ネン</t>
    </rPh>
    <rPh sb="5" eb="6">
      <t>ガンネン</t>
    </rPh>
    <rPh sb="6" eb="7">
      <t>ガツ</t>
    </rPh>
    <rPh sb="8" eb="9">
      <t>ヒ</t>
    </rPh>
    <rPh sb="9" eb="11">
      <t>ゲンザイ</t>
    </rPh>
    <rPh sb="12" eb="14">
      <t>トチ</t>
    </rPh>
    <rPh sb="14" eb="15">
      <t>ミズ</t>
    </rPh>
    <rPh sb="15" eb="17">
      <t>シゲン</t>
    </rPh>
    <rPh sb="17" eb="19">
      <t>タイサク</t>
    </rPh>
    <rPh sb="19" eb="20">
      <t>カ</t>
    </rPh>
    <rPh sb="20" eb="21">
      <t>シラ</t>
    </rPh>
    <phoneticPr fontId="3"/>
  </si>
  <si>
    <t xml:space="preserve">用途 </t>
    <phoneticPr fontId="3"/>
  </si>
  <si>
    <t>市</t>
  </si>
  <si>
    <t>街</t>
  </si>
  <si>
    <t>化</t>
  </si>
  <si>
    <t>区</t>
    <rPh sb="0" eb="1">
      <t>ク</t>
    </rPh>
    <phoneticPr fontId="3"/>
  </si>
  <si>
    <t>域</t>
    <rPh sb="0" eb="1">
      <t>イキ</t>
    </rPh>
    <phoneticPr fontId="3"/>
  </si>
  <si>
    <t>市　街　化　調　整　区　域</t>
    <rPh sb="0" eb="1">
      <t>シ</t>
    </rPh>
    <rPh sb="2" eb="3">
      <t>マチ</t>
    </rPh>
    <rPh sb="4" eb="5">
      <t>カ</t>
    </rPh>
    <rPh sb="6" eb="7">
      <t>チョウ</t>
    </rPh>
    <rPh sb="8" eb="9">
      <t>ヒトシ</t>
    </rPh>
    <rPh sb="10" eb="11">
      <t>ク</t>
    </rPh>
    <rPh sb="12" eb="13">
      <t>イキ</t>
    </rPh>
    <phoneticPr fontId="3"/>
  </si>
  <si>
    <t>住　　　宅　　　地</t>
  </si>
  <si>
    <t>商　　　業　　　地</t>
  </si>
  <si>
    <t>住　　　宅　　　地</t>
    <rPh sb="0" eb="1">
      <t>ジュウ</t>
    </rPh>
    <rPh sb="4" eb="5">
      <t>タク</t>
    </rPh>
    <rPh sb="8" eb="9">
      <t>チ</t>
    </rPh>
    <phoneticPr fontId="3"/>
  </si>
  <si>
    <t>基準地数</t>
  </si>
  <si>
    <t>平均価格</t>
  </si>
  <si>
    <t>平　均
変動率</t>
  </si>
  <si>
    <t>市区町名</t>
  </si>
  <si>
    <t>(</t>
  </si>
  <si>
    <t>)</t>
  </si>
  <si>
    <t>市　　　計</t>
  </si>
  <si>
    <t>町　　　計</t>
  </si>
  <si>
    <t>)</t>
    <phoneticPr fontId="3"/>
  </si>
  <si>
    <t>鶴見区</t>
  </si>
  <si>
    <t>神奈川区</t>
  </si>
  <si>
    <t>(</t>
    <phoneticPr fontId="3"/>
  </si>
  <si>
    <t>西区</t>
  </si>
  <si>
    <t>中区</t>
  </si>
  <si>
    <t>南区</t>
  </si>
  <si>
    <t>保土ケ谷区</t>
    <phoneticPr fontId="3"/>
  </si>
  <si>
    <t>磯子区</t>
  </si>
  <si>
    <t>金沢区</t>
  </si>
  <si>
    <t>港北区</t>
  </si>
  <si>
    <t>戸塚区</t>
  </si>
  <si>
    <t>港南区</t>
  </si>
  <si>
    <t>旭区</t>
  </si>
  <si>
    <t>緑区</t>
  </si>
  <si>
    <t>瀬谷区</t>
  </si>
  <si>
    <t>栄区</t>
  </si>
  <si>
    <t>泉区</t>
  </si>
  <si>
    <t>青葉区</t>
  </si>
  <si>
    <t>都筑区</t>
  </si>
  <si>
    <t>）</t>
  </si>
  <si>
    <t>川崎区</t>
  </si>
  <si>
    <t>幸区</t>
  </si>
  <si>
    <t>中原区</t>
  </si>
  <si>
    <t>高津区</t>
  </si>
  <si>
    <t>多摩区</t>
  </si>
  <si>
    <t>宮前区</t>
  </si>
  <si>
    <t>麻生区</t>
  </si>
  <si>
    <t>相模原市</t>
  </si>
  <si>
    <t>緑区</t>
    <rPh sb="0" eb="2">
      <t>ミドリク</t>
    </rPh>
    <phoneticPr fontId="3"/>
  </si>
  <si>
    <t>中央区</t>
    <rPh sb="0" eb="3">
      <t>チュウオウク</t>
    </rPh>
    <phoneticPr fontId="3"/>
  </si>
  <si>
    <t>南区</t>
    <rPh sb="0" eb="2">
      <t>ミナミク</t>
    </rPh>
    <phoneticPr fontId="3"/>
  </si>
  <si>
    <r>
      <rPr>
        <b/>
        <sz val="8"/>
        <rFont val="ＭＳ 明朝"/>
        <family val="1"/>
        <charset val="128"/>
      </rPr>
      <t>２　都市計画区域</t>
    </r>
    <r>
      <rPr>
        <sz val="8"/>
        <rFont val="ＭＳ 明朝"/>
        <family val="1"/>
        <charset val="128"/>
      </rPr>
      <t>（つづき）</t>
    </r>
    <rPh sb="2" eb="4">
      <t>トシ</t>
    </rPh>
    <rPh sb="4" eb="6">
      <t>ケイカク</t>
    </rPh>
    <rPh sb="6" eb="8">
      <t>クイキ</t>
    </rPh>
    <phoneticPr fontId="3"/>
  </si>
  <si>
    <t>　（２）その他の地域（該当する用途区分のみ掲載）</t>
    <rPh sb="6" eb="7">
      <t>タ</t>
    </rPh>
    <rPh sb="8" eb="10">
      <t>チイキ</t>
    </rPh>
    <rPh sb="11" eb="13">
      <t>ガイトウ</t>
    </rPh>
    <rPh sb="15" eb="17">
      <t>ヨウト</t>
    </rPh>
    <rPh sb="17" eb="19">
      <t>クブン</t>
    </rPh>
    <rPh sb="21" eb="23">
      <t>ケイサイ</t>
    </rPh>
    <phoneticPr fontId="3"/>
  </si>
  <si>
    <t>（令和４年７月１日現在）土地水資源対策課調</t>
    <rPh sb="5" eb="6">
      <t>ガンネン</t>
    </rPh>
    <rPh sb="6" eb="7">
      <t>ガツ</t>
    </rPh>
    <rPh sb="8" eb="9">
      <t>ヒ</t>
    </rPh>
    <rPh sb="9" eb="11">
      <t>ゲンザイ</t>
    </rPh>
    <rPh sb="12" eb="14">
      <t>トチ</t>
    </rPh>
    <rPh sb="14" eb="15">
      <t>ミズ</t>
    </rPh>
    <rPh sb="15" eb="17">
      <t>シゲン</t>
    </rPh>
    <rPh sb="17" eb="19">
      <t>タイサク</t>
    </rPh>
    <rPh sb="19" eb="20">
      <t>カ</t>
    </rPh>
    <rPh sb="20" eb="21">
      <t>シラ</t>
    </rPh>
    <phoneticPr fontId="3"/>
  </si>
  <si>
    <t>用途</t>
  </si>
  <si>
    <t>基準地数</t>
    <phoneticPr fontId="3"/>
  </si>
  <si>
    <t>平均価格</t>
    <phoneticPr fontId="3"/>
  </si>
  <si>
    <t>平　均
変動率</t>
    <phoneticPr fontId="3"/>
  </si>
  <si>
    <t>市区町名</t>
    <rPh sb="0" eb="1">
      <t>シ</t>
    </rPh>
    <rPh sb="1" eb="2">
      <t>ク</t>
    </rPh>
    <phoneticPr fontId="3"/>
  </si>
  <si>
    <t>　緑　　　　区</t>
    <rPh sb="1" eb="2">
      <t>ミドリ</t>
    </rPh>
    <rPh sb="6" eb="7">
      <t>ク</t>
    </rPh>
    <phoneticPr fontId="3"/>
  </si>
  <si>
    <t>３　都市計画区域以外の地域</t>
    <rPh sb="2" eb="4">
      <t>トシ</t>
    </rPh>
    <rPh sb="4" eb="6">
      <t>ケイカク</t>
    </rPh>
    <rPh sb="6" eb="8">
      <t>クイキ</t>
    </rPh>
    <rPh sb="8" eb="10">
      <t>イガイ</t>
    </rPh>
    <rPh sb="11" eb="13">
      <t>チイキ</t>
    </rPh>
    <phoneticPr fontId="3"/>
  </si>
  <si>
    <t>市区村名</t>
    <rPh sb="0" eb="1">
      <t>シ</t>
    </rPh>
    <rPh sb="1" eb="2">
      <t>ク</t>
    </rPh>
    <phoneticPr fontId="3"/>
  </si>
  <si>
    <t>相模原市</t>
    <rPh sb="0" eb="4">
      <t>サガミハラシ</t>
    </rPh>
    <phoneticPr fontId="3"/>
  </si>
  <si>
    <t>　緑区</t>
    <rPh sb="1" eb="2">
      <t>ミドリ</t>
    </rPh>
    <rPh sb="2" eb="3">
      <t>ク</t>
    </rPh>
    <phoneticPr fontId="3"/>
  </si>
  <si>
    <t>４　林　地</t>
    <rPh sb="2" eb="3">
      <t>ハヤシ</t>
    </rPh>
    <rPh sb="4" eb="5">
      <t>チ</t>
    </rPh>
    <phoneticPr fontId="3"/>
  </si>
  <si>
    <t>地　域</t>
  </si>
  <si>
    <t>都市近郊林地地域</t>
  </si>
  <si>
    <t>農 村 林 地 地 域</t>
  </si>
  <si>
    <t>全            体</t>
  </si>
  <si>
    <t>平　均
価格等</t>
  </si>
  <si>
    <t>円</t>
    <phoneticPr fontId="3"/>
  </si>
  <si>
    <t>県全域</t>
  </si>
  <si>
    <t>（注）１（都市近郊林地地域）</t>
    <rPh sb="1" eb="2">
      <t>チュウ</t>
    </rPh>
    <rPh sb="5" eb="7">
      <t>トシ</t>
    </rPh>
    <rPh sb="7" eb="9">
      <t>キンコウ</t>
    </rPh>
    <rPh sb="9" eb="11">
      <t>リンチ</t>
    </rPh>
    <rPh sb="11" eb="13">
      <t>チイキ</t>
    </rPh>
    <phoneticPr fontId="3"/>
  </si>
  <si>
    <t>　　　　　相模原市、小田原市、秦野市、厚木市、伊勢原市、南足柄市</t>
    <rPh sb="5" eb="9">
      <t>サガミハラシ</t>
    </rPh>
    <rPh sb="10" eb="14">
      <t>オダワラシ</t>
    </rPh>
    <rPh sb="15" eb="18">
      <t>ハダノシ</t>
    </rPh>
    <rPh sb="19" eb="22">
      <t>アツギシ</t>
    </rPh>
    <rPh sb="23" eb="27">
      <t>イセハラシ</t>
    </rPh>
    <rPh sb="28" eb="29">
      <t>ミナミ</t>
    </rPh>
    <rPh sb="31" eb="32">
      <t>シ</t>
    </rPh>
    <phoneticPr fontId="3"/>
  </si>
  <si>
    <t>　　　　（農村林地地域）</t>
    <rPh sb="5" eb="7">
      <t>ノウソン</t>
    </rPh>
    <rPh sb="7" eb="9">
      <t>リンチ</t>
    </rPh>
    <rPh sb="9" eb="11">
      <t>チイキ</t>
    </rPh>
    <phoneticPr fontId="3"/>
  </si>
  <si>
    <t>　　　　　相模原市、中井町、大井町、松田町、山北町、湯河原町、愛川町、清川村</t>
    <rPh sb="5" eb="9">
      <t>サガミハラシ</t>
    </rPh>
    <rPh sb="10" eb="13">
      <t>ナカイマチ</t>
    </rPh>
    <rPh sb="14" eb="16">
      <t>オオイ</t>
    </rPh>
    <rPh sb="16" eb="17">
      <t>マチ</t>
    </rPh>
    <rPh sb="18" eb="21">
      <t>マツダマチ</t>
    </rPh>
    <rPh sb="22" eb="25">
      <t>ヤマキタマチ</t>
    </rPh>
    <rPh sb="26" eb="30">
      <t>ユガワラマチ</t>
    </rPh>
    <rPh sb="31" eb="34">
      <t>アイカワマチ</t>
    </rPh>
    <rPh sb="35" eb="37">
      <t>キヨカワ</t>
    </rPh>
    <rPh sb="37" eb="38">
      <t>ムラ</t>
    </rPh>
    <phoneticPr fontId="3"/>
  </si>
  <si>
    <t>　　　２　基準地数の（　）内の数字は、選定替の基準地を除いた継続基準地数。</t>
    <rPh sb="5" eb="8">
      <t>キジュンチ</t>
    </rPh>
    <rPh sb="8" eb="9">
      <t>スウ</t>
    </rPh>
    <rPh sb="13" eb="14">
      <t>ナイ</t>
    </rPh>
    <rPh sb="15" eb="17">
      <t>スウジ</t>
    </rPh>
    <rPh sb="19" eb="21">
      <t>センテイ</t>
    </rPh>
    <rPh sb="21" eb="22">
      <t>カ</t>
    </rPh>
    <rPh sb="23" eb="26">
      <t>キジュンチ</t>
    </rPh>
    <rPh sb="27" eb="28">
      <t>ノゾ</t>
    </rPh>
    <rPh sb="30" eb="32">
      <t>ケイゾク</t>
    </rPh>
    <rPh sb="32" eb="35">
      <t>キジュンチ</t>
    </rPh>
    <rPh sb="35" eb="36">
      <t>スウ</t>
    </rPh>
    <phoneticPr fontId="3"/>
  </si>
  <si>
    <t>　　　３　平均変動率は、基準地（選定替基準地を除く）ごとの変動率の計を当該基準地数で除したもの。</t>
    <rPh sb="5" eb="7">
      <t>ヘイキン</t>
    </rPh>
    <rPh sb="7" eb="10">
      <t>ヘンドウリツ</t>
    </rPh>
    <rPh sb="12" eb="15">
      <t>キジュンチ</t>
    </rPh>
    <rPh sb="16" eb="18">
      <t>センテイ</t>
    </rPh>
    <rPh sb="18" eb="19">
      <t>カ</t>
    </rPh>
    <rPh sb="19" eb="22">
      <t>キジュンチ</t>
    </rPh>
    <rPh sb="23" eb="24">
      <t>ノゾ</t>
    </rPh>
    <rPh sb="29" eb="32">
      <t>ヘンドウリツ</t>
    </rPh>
    <rPh sb="33" eb="34">
      <t>ケイ</t>
    </rPh>
    <rPh sb="35" eb="37">
      <t>トウガイ</t>
    </rPh>
    <rPh sb="37" eb="40">
      <t>キジュンチ</t>
    </rPh>
    <rPh sb="40" eb="41">
      <t>スウ</t>
    </rPh>
    <rPh sb="42" eb="43">
      <t>ジョ</t>
    </rPh>
    <phoneticPr fontId="3"/>
  </si>
  <si>
    <t>　　　４　平均価格は、林地10ａ当たり、その他は１㎡当たりの価格。</t>
    <phoneticPr fontId="3"/>
  </si>
  <si>
    <t>単位　％</t>
    <rPh sb="0" eb="2">
      <t>タンイ</t>
    </rPh>
    <phoneticPr fontId="3"/>
  </si>
  <si>
    <t>土地水資源対策課調</t>
    <rPh sb="0" eb="2">
      <t>トチ</t>
    </rPh>
    <rPh sb="2" eb="3">
      <t>ミズ</t>
    </rPh>
    <rPh sb="3" eb="5">
      <t>シゲン</t>
    </rPh>
    <rPh sb="5" eb="7">
      <t>タイサク</t>
    </rPh>
    <rPh sb="7" eb="8">
      <t>カ</t>
    </rPh>
    <rPh sb="8" eb="9">
      <t>シラ</t>
    </rPh>
    <phoneticPr fontId="3"/>
  </si>
  <si>
    <t>　　　　　　用　途</t>
    <phoneticPr fontId="3"/>
  </si>
  <si>
    <t>住宅地</t>
    <rPh sb="0" eb="3">
      <t>ジュウタクチ</t>
    </rPh>
    <phoneticPr fontId="3"/>
  </si>
  <si>
    <t>宅  地
見込地</t>
    <rPh sb="0" eb="1">
      <t>タク</t>
    </rPh>
    <rPh sb="3" eb="4">
      <t>チ</t>
    </rPh>
    <rPh sb="5" eb="7">
      <t>ミコ</t>
    </rPh>
    <rPh sb="7" eb="8">
      <t>チ</t>
    </rPh>
    <phoneticPr fontId="3"/>
  </si>
  <si>
    <t>商業地</t>
    <rPh sb="0" eb="3">
      <t>ショウギョウチ</t>
    </rPh>
    <phoneticPr fontId="3"/>
  </si>
  <si>
    <t>工業地</t>
    <rPh sb="0" eb="3">
      <t>コウギョウチ</t>
    </rPh>
    <phoneticPr fontId="3"/>
  </si>
  <si>
    <t>調査年、
本県・全国別</t>
    <rPh sb="0" eb="2">
      <t>チョウサ</t>
    </rPh>
    <rPh sb="2" eb="3">
      <t>ドシ</t>
    </rPh>
    <rPh sb="5" eb="7">
      <t>ホンケン</t>
    </rPh>
    <rPh sb="8" eb="10">
      <t>ゼンコク</t>
    </rPh>
    <rPh sb="10" eb="11">
      <t>ベツ</t>
    </rPh>
    <phoneticPr fontId="3"/>
  </si>
  <si>
    <t>２年調査</t>
    <rPh sb="1" eb="2">
      <t>ネン</t>
    </rPh>
    <rPh sb="2" eb="4">
      <t>チョウサ</t>
    </rPh>
    <phoneticPr fontId="3"/>
  </si>
  <si>
    <t>本　県</t>
  </si>
  <si>
    <t>全　国</t>
  </si>
  <si>
    <t>３年調査</t>
    <rPh sb="1" eb="2">
      <t>ネン</t>
    </rPh>
    <rPh sb="2" eb="4">
      <t>チョウサ</t>
    </rPh>
    <phoneticPr fontId="3"/>
  </si>
  <si>
    <t>４年調査</t>
    <rPh sb="1" eb="2">
      <t>ネン</t>
    </rPh>
    <rPh sb="2" eb="4">
      <t>チョウサ</t>
    </rPh>
    <phoneticPr fontId="3"/>
  </si>
  <si>
    <t>（注）平均変動率は、基準地（選定替基準地を除く）ごとの変動率の計を当該基準地数で除したもの。</t>
    <rPh sb="1" eb="2">
      <t>チュウ</t>
    </rPh>
    <rPh sb="3" eb="5">
      <t>ヘイキン</t>
    </rPh>
    <rPh sb="5" eb="8">
      <t>ヘンドウリツ</t>
    </rPh>
    <rPh sb="10" eb="12">
      <t>キジュン</t>
    </rPh>
    <rPh sb="12" eb="13">
      <t>チ</t>
    </rPh>
    <rPh sb="14" eb="16">
      <t>センテイ</t>
    </rPh>
    <rPh sb="16" eb="17">
      <t>カ</t>
    </rPh>
    <rPh sb="17" eb="20">
      <t>キジュンチ</t>
    </rPh>
    <rPh sb="21" eb="22">
      <t>ノゾ</t>
    </rPh>
    <rPh sb="27" eb="30">
      <t>ヘンドウリツ</t>
    </rPh>
    <rPh sb="31" eb="32">
      <t>ケイ</t>
    </rPh>
    <rPh sb="33" eb="35">
      <t>トウガイ</t>
    </rPh>
    <rPh sb="35" eb="38">
      <t>キジュンチ</t>
    </rPh>
    <rPh sb="38" eb="39">
      <t>スウ</t>
    </rPh>
    <rPh sb="40" eb="41">
      <t>ジョ</t>
    </rPh>
    <phoneticPr fontId="3"/>
  </si>
  <si>
    <t>変動率（％）</t>
  </si>
  <si>
    <t>平均価格
（円/㎡）</t>
    <phoneticPr fontId="12"/>
  </si>
  <si>
    <t>茅ヶ崎市</t>
    <rPh sb="0" eb="3">
      <t>チガサキ</t>
    </rPh>
    <rPh sb="3" eb="4">
      <t>シ</t>
    </rPh>
    <phoneticPr fontId="12"/>
  </si>
  <si>
    <t>保土ケ谷区</t>
  </si>
  <si>
    <t>緑区</t>
    <rPh sb="0" eb="2">
      <t>ミドリク</t>
    </rPh>
    <phoneticPr fontId="12"/>
  </si>
  <si>
    <t>中央区</t>
    <rPh sb="0" eb="3">
      <t>チュウオウク</t>
    </rPh>
    <phoneticPr fontId="12"/>
  </si>
  <si>
    <t>南区</t>
    <rPh sb="0" eb="2">
      <t>ミナミク</t>
    </rPh>
    <phoneticPr fontId="12"/>
  </si>
  <si>
    <t>単位　㎡</t>
    <rPh sb="0" eb="2">
      <t>タンイ</t>
    </rPh>
    <phoneticPr fontId="3"/>
  </si>
  <si>
    <t>（各年１月１日現在）市町村課調</t>
    <rPh sb="1" eb="3">
      <t>カクネン</t>
    </rPh>
    <rPh sb="4" eb="5">
      <t>ガツ</t>
    </rPh>
    <rPh sb="6" eb="7">
      <t>ヒ</t>
    </rPh>
    <rPh sb="7" eb="9">
      <t>ゲンザイ</t>
    </rPh>
    <rPh sb="10" eb="13">
      <t>シチョウソン</t>
    </rPh>
    <rPh sb="13" eb="14">
      <t>カ</t>
    </rPh>
    <rPh sb="14" eb="15">
      <t>シラ</t>
    </rPh>
    <phoneticPr fontId="3"/>
  </si>
  <si>
    <t>田</t>
  </si>
  <si>
    <t>畑</t>
  </si>
  <si>
    <t>宅　　地</t>
  </si>
  <si>
    <t>池　　沼</t>
  </si>
  <si>
    <t>山　　林</t>
  </si>
  <si>
    <t>牧　　場</t>
  </si>
  <si>
    <t>原　　野</t>
  </si>
  <si>
    <t>雑　種　地</t>
  </si>
  <si>
    <t>令和３年</t>
    <rPh sb="0" eb="2">
      <t>レイワ</t>
    </rPh>
    <rPh sb="3" eb="4">
      <t>ネン</t>
    </rPh>
    <phoneticPr fontId="3"/>
  </si>
  <si>
    <t>　　４年</t>
    <rPh sb="3" eb="4">
      <t>ネン</t>
    </rPh>
    <phoneticPr fontId="3"/>
  </si>
  <si>
    <t>　　５年</t>
    <rPh sb="3" eb="4">
      <t>ネン</t>
    </rPh>
    <phoneticPr fontId="3"/>
  </si>
  <si>
    <t>(注)  本表の数値は各市町村が保管している土地課税台帳、又は土地補充課税台帳に登録された土地のうち、</t>
    <phoneticPr fontId="3"/>
  </si>
  <si>
    <t>　　地方税法により課税対象となる土地（免税点未満を含む）の面積を表す。したがって、国及び地方公共</t>
    <phoneticPr fontId="3"/>
  </si>
  <si>
    <t>　　団体の所有地、公用地等の非課税地の面積は含まれていない。</t>
    <phoneticPr fontId="3"/>
  </si>
  <si>
    <t>市　町　村　別</t>
  </si>
  <si>
    <t>総　　　　　面　　　　　積</t>
  </si>
  <si>
    <t xml:space="preserve">可住地面積 </t>
    <phoneticPr fontId="3"/>
  </si>
  <si>
    <t>林野面積</t>
    <rPh sb="0" eb="2">
      <t>リンヤ</t>
    </rPh>
    <rPh sb="2" eb="4">
      <t>メンセキ</t>
    </rPh>
    <phoneticPr fontId="3"/>
  </si>
  <si>
    <t>耕地面積</t>
    <rPh sb="0" eb="2">
      <t>コウチ</t>
    </rPh>
    <rPh sb="2" eb="4">
      <t>メンセキ</t>
    </rPh>
    <phoneticPr fontId="3"/>
  </si>
  <si>
    <t>人口集中地区面積</t>
  </si>
  <si>
    <r>
      <t xml:space="preserve">令和２年
</t>
    </r>
    <r>
      <rPr>
        <sz val="7"/>
        <rFont val="ＭＳ ゴシック"/>
        <family val="3"/>
        <charset val="128"/>
      </rPr>
      <t>10</t>
    </r>
    <r>
      <rPr>
        <sz val="7"/>
        <rFont val="ＭＳ 明朝"/>
        <family val="1"/>
        <charset val="128"/>
      </rPr>
      <t>月</t>
    </r>
    <r>
      <rPr>
        <sz val="7"/>
        <rFont val="ＭＳ ゴシック"/>
        <family val="3"/>
        <charset val="128"/>
      </rPr>
      <t>１</t>
    </r>
    <r>
      <rPr>
        <sz val="7"/>
        <rFont val="ＭＳ 明朝"/>
        <family val="1"/>
        <charset val="128"/>
      </rPr>
      <t>日現在</t>
    </r>
    <rPh sb="0" eb="2">
      <t>レイワ</t>
    </rPh>
    <rPh sb="3" eb="4">
      <t>ネン</t>
    </rPh>
    <phoneticPr fontId="3"/>
  </si>
  <si>
    <r>
      <t xml:space="preserve">令和３年
</t>
    </r>
    <r>
      <rPr>
        <sz val="7"/>
        <rFont val="ＭＳ ゴシック"/>
        <family val="3"/>
        <charset val="128"/>
      </rPr>
      <t>10</t>
    </r>
    <r>
      <rPr>
        <sz val="7"/>
        <rFont val="ＭＳ 明朝"/>
        <family val="1"/>
        <charset val="128"/>
      </rPr>
      <t>月</t>
    </r>
    <r>
      <rPr>
        <sz val="7"/>
        <rFont val="ＭＳ ゴシック"/>
        <family val="3"/>
        <charset val="128"/>
      </rPr>
      <t>１</t>
    </r>
    <r>
      <rPr>
        <sz val="7"/>
        <rFont val="ＭＳ 明朝"/>
        <family val="1"/>
        <charset val="128"/>
      </rPr>
      <t>日現在</t>
    </r>
    <rPh sb="0" eb="2">
      <t>レイワ</t>
    </rPh>
    <rPh sb="3" eb="4">
      <t>ネン</t>
    </rPh>
    <phoneticPr fontId="3"/>
  </si>
  <si>
    <t>（令和４年）</t>
    <rPh sb="1" eb="3">
      <t>レイワ</t>
    </rPh>
    <rPh sb="4" eb="5">
      <t>ネン</t>
    </rPh>
    <rPh sb="5" eb="6">
      <t>ヘイネン</t>
    </rPh>
    <phoneticPr fontId="3"/>
  </si>
  <si>
    <t>総面積に対
する構成比</t>
  </si>
  <si>
    <r>
      <rPr>
        <sz val="6"/>
        <rFont val="ＭＳ 明朝"/>
        <family val="1"/>
        <charset val="128"/>
      </rPr>
      <t>令和２年</t>
    </r>
    <r>
      <rPr>
        <sz val="6"/>
        <rFont val="ＭＳ ゴシック"/>
        <family val="3"/>
        <charset val="128"/>
      </rPr>
      <t xml:space="preserve">
２</t>
    </r>
    <r>
      <rPr>
        <sz val="6"/>
        <rFont val="ＭＳ 明朝"/>
        <family val="1"/>
        <charset val="128"/>
      </rPr>
      <t>月</t>
    </r>
    <r>
      <rPr>
        <sz val="6"/>
        <rFont val="ＭＳ ゴシック"/>
        <family val="3"/>
        <charset val="128"/>
      </rPr>
      <t>１</t>
    </r>
    <r>
      <rPr>
        <sz val="6"/>
        <rFont val="ＭＳ 明朝"/>
        <family val="1"/>
        <charset val="128"/>
      </rPr>
      <t>日現在</t>
    </r>
    <rPh sb="0" eb="2">
      <t>レイワ</t>
    </rPh>
    <rPh sb="3" eb="4">
      <t>ネン</t>
    </rPh>
    <rPh sb="4" eb="5">
      <t>ヘイネン</t>
    </rPh>
    <rPh sb="6" eb="7">
      <t>ガツ</t>
    </rPh>
    <rPh sb="8" eb="9">
      <t>ニチ</t>
    </rPh>
    <rPh sb="9" eb="11">
      <t>ゲンザイ</t>
    </rPh>
    <phoneticPr fontId="3"/>
  </si>
  <si>
    <t>（令和２年)</t>
    <rPh sb="1" eb="3">
      <t>レイワ</t>
    </rPh>
    <rPh sb="4" eb="5">
      <t>ネン</t>
    </rPh>
    <rPh sb="5" eb="6">
      <t>ヘイネン</t>
    </rPh>
    <phoneticPr fontId="3"/>
  </si>
  <si>
    <t>総面積に対
する構成比</t>
    <phoneticPr fontId="3"/>
  </si>
  <si>
    <r>
      <t>km</t>
    </r>
    <r>
      <rPr>
        <vertAlign val="superscript"/>
        <sz val="8"/>
        <rFont val="ＭＳ 明朝"/>
        <family val="1"/>
        <charset val="128"/>
      </rPr>
      <t>2</t>
    </r>
    <phoneticPr fontId="3"/>
  </si>
  <si>
    <t>県　　　計</t>
  </si>
  <si>
    <t>（注）１　総面積及び主要湖沼面積は、国土交通省国土地理院「全国都道府県市区町村別面積調」による。</t>
    <rPh sb="1" eb="2">
      <t>チュウ</t>
    </rPh>
    <rPh sb="5" eb="8">
      <t>ソウメンセキ</t>
    </rPh>
    <rPh sb="8" eb="9">
      <t>オヨ</t>
    </rPh>
    <rPh sb="18" eb="23">
      <t>コクドコウツウショウ</t>
    </rPh>
    <rPh sb="23" eb="25">
      <t>コクド</t>
    </rPh>
    <rPh sb="25" eb="27">
      <t>チリ</t>
    </rPh>
    <rPh sb="27" eb="28">
      <t>イン</t>
    </rPh>
    <rPh sb="42" eb="43">
      <t>シラ</t>
    </rPh>
    <phoneticPr fontId="3"/>
  </si>
  <si>
    <t>　　　　なお、(※)の数値は境界未定のため参考値である。</t>
    <phoneticPr fontId="3"/>
  </si>
  <si>
    <t>　　　２　可住地面積＝総面積－林野面積（現況森林面積＋森林以外の草生地）－主要湖沼面積</t>
    <phoneticPr fontId="3"/>
  </si>
  <si>
    <t>　　　　なお、本県の主要湖沼は芦ノ湖（7.03K㎡）である。</t>
    <rPh sb="7" eb="9">
      <t>ホンケン</t>
    </rPh>
    <rPh sb="10" eb="12">
      <t>シュヨウ</t>
    </rPh>
    <rPh sb="12" eb="13">
      <t>ミズウミ</t>
    </rPh>
    <rPh sb="13" eb="14">
      <t>ヌマ</t>
    </rPh>
    <rPh sb="15" eb="16">
      <t>アシ</t>
    </rPh>
    <phoneticPr fontId="3"/>
  </si>
  <si>
    <t>　　　３　林野面積は、農林業センサス（農山村地域調査）（令和２年２月１日現在）による。</t>
    <phoneticPr fontId="3"/>
  </si>
  <si>
    <t>　　　４　耕地面積は、作物（面積）統計調査（令和３年７月15日現在）による。</t>
    <rPh sb="11" eb="13">
      <t>サクモツ</t>
    </rPh>
    <rPh sb="14" eb="16">
      <t>メンセキ</t>
    </rPh>
    <rPh sb="17" eb="19">
      <t>トウケイ</t>
    </rPh>
    <rPh sb="19" eb="21">
      <t>チョウサ</t>
    </rPh>
    <rPh sb="22" eb="24">
      <t>レイワ</t>
    </rPh>
    <phoneticPr fontId="3"/>
  </si>
  <si>
    <r>
      <t xml:space="preserve">      ５　「人口集中地区面積」市部・郡部別地域表章が、町村合併及び新市の創設による市域の拡大などに</t>
    </r>
    <r>
      <rPr>
        <sz val="7"/>
        <rFont val="ＭＳ ゴシック"/>
        <family val="3"/>
        <charset val="128"/>
      </rPr>
      <t/>
    </r>
    <phoneticPr fontId="3"/>
  </si>
  <si>
    <t xml:space="preserve">      　より、必ずしも都市的地域と農村的地域の特質を明瞭に示さなくなった事情を考慮して、昭和35年</t>
    <phoneticPr fontId="3"/>
  </si>
  <si>
    <r>
      <t xml:space="preserve">      　国勢調査で初めて設定された。市区町村の境域内で人口密度の高い基本単位区等（原則として人口密　　　　</t>
    </r>
    <r>
      <rPr>
        <sz val="7"/>
        <rFont val="ＭＳ ゴシック"/>
        <family val="3"/>
        <charset val="128"/>
      </rPr>
      <t/>
    </r>
    <rPh sb="37" eb="39">
      <t>キホン</t>
    </rPh>
    <rPh sb="39" eb="41">
      <t>タンイ</t>
    </rPh>
    <rPh sb="41" eb="42">
      <t>ク</t>
    </rPh>
    <rPh sb="42" eb="43">
      <t>トウ</t>
    </rPh>
    <phoneticPr fontId="3"/>
  </si>
  <si>
    <t>　　　　度が１平方キロメートル当たり4,000人以上）が隣接して、その人口が、5,000人以上となる地域を</t>
    <phoneticPr fontId="3"/>
  </si>
  <si>
    <t>　　　　いう。</t>
    <phoneticPr fontId="3"/>
  </si>
  <si>
    <r>
      <t>　</t>
    </r>
    <r>
      <rPr>
        <sz val="7"/>
        <rFont val="ＭＳ ゴシック"/>
        <family val="3"/>
        <charset val="128"/>
      </rPr>
      <t/>
    </r>
    <phoneticPr fontId="3"/>
  </si>
  <si>
    <t>　　</t>
    <phoneticPr fontId="3"/>
  </si>
  <si>
    <r>
      <t xml:space="preserve">令和４年
</t>
    </r>
    <r>
      <rPr>
        <sz val="7"/>
        <rFont val="ＭＳ ゴシック"/>
        <family val="3"/>
        <charset val="128"/>
      </rPr>
      <t>10</t>
    </r>
    <r>
      <rPr>
        <sz val="7"/>
        <rFont val="ＭＳ 明朝"/>
        <family val="1"/>
        <charset val="128"/>
      </rPr>
      <t>月</t>
    </r>
    <r>
      <rPr>
        <sz val="7"/>
        <rFont val="ＭＳ ゴシック"/>
        <family val="3"/>
        <charset val="128"/>
      </rPr>
      <t>１</t>
    </r>
    <r>
      <rPr>
        <sz val="7"/>
        <rFont val="ＭＳ 明朝"/>
        <family val="1"/>
        <charset val="128"/>
      </rPr>
      <t>日現在</t>
    </r>
    <rPh sb="0" eb="2">
      <t>レイワ</t>
    </rPh>
    <rPh sb="3" eb="4">
      <t>ネン</t>
    </rPh>
    <phoneticPr fontId="3"/>
  </si>
  <si>
    <r>
      <rPr>
        <sz val="7"/>
        <rFont val="ＭＳ 明朝"/>
        <family val="1"/>
        <charset val="128"/>
      </rPr>
      <t>令和４年</t>
    </r>
    <r>
      <rPr>
        <sz val="7"/>
        <rFont val="ＭＳ ゴシック"/>
        <family val="3"/>
        <charset val="128"/>
      </rPr>
      <t xml:space="preserve">
７</t>
    </r>
    <r>
      <rPr>
        <sz val="7"/>
        <rFont val="ＭＳ 明朝"/>
        <family val="1"/>
        <charset val="128"/>
      </rPr>
      <t>月</t>
    </r>
    <r>
      <rPr>
        <sz val="7"/>
        <rFont val="ＭＳ ゴシック"/>
        <family val="3"/>
        <charset val="128"/>
      </rPr>
      <t>15</t>
    </r>
    <r>
      <rPr>
        <sz val="7"/>
        <rFont val="ＭＳ 明朝"/>
        <family val="1"/>
        <charset val="128"/>
      </rPr>
      <t>日現在</t>
    </r>
    <rPh sb="0" eb="2">
      <t>レイワ</t>
    </rPh>
    <rPh sb="3" eb="4">
      <t>ネン</t>
    </rPh>
    <rPh sb="4" eb="5">
      <t>ガンネン</t>
    </rPh>
    <rPh sb="6" eb="7">
      <t>ガツ</t>
    </rPh>
    <rPh sb="9" eb="10">
      <t>ニチ</t>
    </rPh>
    <rPh sb="10" eb="12">
      <t>ゲンザイ</t>
    </rPh>
    <phoneticPr fontId="3"/>
  </si>
  <si>
    <r>
      <t>全国都道府県市区町村別面積調、農林業センサス、作物(面積)統計調査</t>
    </r>
    <r>
      <rPr>
        <b/>
        <sz val="8"/>
        <rFont val="ＭＳ 明朝"/>
        <family val="1"/>
        <charset val="128"/>
      </rPr>
      <t>、</t>
    </r>
    <r>
      <rPr>
        <sz val="8"/>
        <rFont val="ＭＳ 明朝"/>
        <family val="1"/>
        <charset val="128"/>
      </rPr>
      <t>国勢調査結果</t>
    </r>
    <rPh sb="0" eb="2">
      <t>ゼンコク</t>
    </rPh>
    <rPh sb="2" eb="6">
      <t>トドウフケン</t>
    </rPh>
    <rPh sb="6" eb="8">
      <t>シク</t>
    </rPh>
    <rPh sb="8" eb="10">
      <t>チョウソン</t>
    </rPh>
    <rPh sb="10" eb="11">
      <t>ベツ</t>
    </rPh>
    <rPh sb="11" eb="13">
      <t>メンセキ</t>
    </rPh>
    <rPh sb="13" eb="14">
      <t>シラ</t>
    </rPh>
    <rPh sb="15" eb="18">
      <t>ノウリンギョウ</t>
    </rPh>
    <rPh sb="23" eb="25">
      <t>サクモツ</t>
    </rPh>
    <rPh sb="26" eb="28">
      <t>メンセキ</t>
    </rPh>
    <rPh sb="29" eb="31">
      <t>トウケイ</t>
    </rPh>
    <rPh sb="31" eb="33">
      <t>チョウサ</t>
    </rPh>
    <rPh sb="38" eb="40">
      <t>ケッカ</t>
    </rPh>
    <phoneticPr fontId="3"/>
  </si>
  <si>
    <t>（令和４年７月１日現在）土地水資源対策課調</t>
    <rPh sb="1" eb="3">
      <t>レイワ</t>
    </rPh>
    <rPh sb="4" eb="5">
      <t>ネン</t>
    </rPh>
    <rPh sb="5" eb="6">
      <t>ガンネン</t>
    </rPh>
    <rPh sb="6" eb="7">
      <t>ツキ</t>
    </rPh>
    <rPh sb="8" eb="9">
      <t>ニチ</t>
    </rPh>
    <rPh sb="9" eb="11">
      <t>ゲンザイ</t>
    </rPh>
    <rPh sb="12" eb="14">
      <t>トチ</t>
    </rPh>
    <rPh sb="14" eb="17">
      <t>ミズシゲン</t>
    </rPh>
    <rPh sb="17" eb="20">
      <t>タイサクカ</t>
    </rPh>
    <rPh sb="20" eb="21">
      <t>シラ</t>
    </rPh>
    <phoneticPr fontId="12"/>
  </si>
  <si>
    <t>商　業
地　域</t>
    <phoneticPr fontId="3"/>
  </si>
  <si>
    <t>田園住居
地　域</t>
    <rPh sb="0" eb="2">
      <t>デンエン</t>
    </rPh>
    <rPh sb="2" eb="3">
      <t>ジュウ</t>
    </rPh>
    <rPh sb="3" eb="4">
      <t>キョ</t>
    </rPh>
    <rPh sb="5" eb="6">
      <t>チ</t>
    </rPh>
    <rPh sb="7" eb="8">
      <t>イキ</t>
    </rPh>
    <phoneticPr fontId="3"/>
  </si>
  <si>
    <t>近隣商業
地　域</t>
    <phoneticPr fontId="3"/>
  </si>
  <si>
    <t>工業専用
地　域</t>
    <phoneticPr fontId="3"/>
  </si>
  <si>
    <t>第一種中
高層住居
専用地域</t>
    <phoneticPr fontId="3"/>
  </si>
  <si>
    <t>第二種中
高層住居
専用地域</t>
    <phoneticPr fontId="3"/>
  </si>
  <si>
    <t>市街化
区　域</t>
    <phoneticPr fontId="3"/>
  </si>
  <si>
    <t>非線引
区　域</t>
    <rPh sb="0" eb="1">
      <t>ヒ</t>
    </rPh>
    <phoneticPr fontId="3"/>
  </si>
  <si>
    <t>特別用途
地　区</t>
    <phoneticPr fontId="3"/>
  </si>
  <si>
    <t>鉱泉地</t>
    <phoneticPr fontId="3"/>
  </si>
  <si>
    <t xml:space="preserve">      ６　「総面積に対する構成比」の「総面積」は、令和４年10月１日現在の総面積である。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</si>
</sst>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0_ "/>
    <numFmt numFmtId="178" formatCode="#,##0;&quot;△ &quot;#,##0"/>
    <numFmt numFmtId="179" formatCode="#,##0.0;&quot;△ &quot;#,##0.0"/>
    <numFmt numFmtId="180" formatCode="0_);[Red]\(0\)"/>
    <numFmt numFmtId="181" formatCode="#,##0.0;[Red]\-#,##0.0"/>
    <numFmt numFmtId="182" formatCode="0.0_ "/>
    <numFmt numFmtId="183" formatCode="0.0;&quot;△ &quot;0.0"/>
    <numFmt numFmtId="184" formatCode="0.0_);[Red]\(0.0\)"/>
    <numFmt numFmtId="185" formatCode="_(* #,##0_);_(* \(#,##0\);_(* &quot;-&quot;_);_(@_)"/>
    <numFmt numFmtId="186" formatCode="&quot;(&quot;0&quot;)&quot;"/>
    <numFmt numFmtId="187" formatCode="0.00_);[Red]\(0.00\)"/>
    <numFmt numFmtId="188" formatCode="#,##0.00;&quot;△ &quot;#,##0.00"/>
    <numFmt numFmtId="189" formatCode="#,##0.0_);[Red]\(#,##0.0\)"/>
    <numFmt numFmtId="190" formatCode="0.00;&quot;△ &quot;0.00"/>
  </numFmts>
  <fonts count="25">
    <font>
      <sz val="8"/>
      <name val="ＭＳ ゴシック"/>
      <family val="3"/>
      <charset val="128"/>
    </font>
    <font>
      <sz val="8"/>
      <name val="ＭＳ ゴシック"/>
      <family val="3"/>
      <charset val="128"/>
    </font>
    <font>
      <sz val="8"/>
      <name val="ＭＳ 明朝"/>
      <family val="1"/>
      <charset val="128"/>
    </font>
    <font>
      <sz val="6"/>
      <name val="ＭＳ ゴシック"/>
      <family val="3"/>
      <charset val="128"/>
    </font>
    <font>
      <sz val="7"/>
      <name val="ＭＳ 明朝"/>
      <family val="1"/>
      <charset val="128"/>
    </font>
    <font>
      <sz val="7"/>
      <name val="ＭＳ ゴシック"/>
      <family val="3"/>
      <charset val="128"/>
    </font>
    <font>
      <b/>
      <sz val="8"/>
      <name val="ＭＳ ゴシック"/>
      <family val="3"/>
      <charset val="128"/>
    </font>
    <font>
      <b/>
      <sz val="7"/>
      <name val="ＭＳ ゴシック"/>
      <family val="3"/>
      <charset val="128"/>
    </font>
    <font>
      <b/>
      <sz val="8"/>
      <color rgb="FFFF0000"/>
      <name val="ＭＳ ゴシック"/>
      <family val="3"/>
      <charset val="128"/>
    </font>
    <font>
      <sz val="8"/>
      <color rgb="FFFF0000"/>
      <name val="ＭＳ ゴシック"/>
      <family val="3"/>
      <charset val="128"/>
    </font>
    <font>
      <b/>
      <sz val="8"/>
      <name val="ＭＳ 明朝"/>
      <family val="1"/>
      <charset val="128"/>
    </font>
    <font>
      <sz val="8"/>
      <color rgb="FFFF0000"/>
      <name val="ＭＳ 明朝"/>
      <family val="1"/>
      <charset val="128"/>
    </font>
    <font>
      <sz val="6"/>
      <name val="ＭＳ Ｐゴシック"/>
      <family val="3"/>
      <charset val="128"/>
    </font>
    <font>
      <sz val="6"/>
      <name val="ＭＳ 明朝"/>
      <family val="1"/>
      <charset val="128"/>
    </font>
    <font>
      <sz val="6.5"/>
      <name val="ＭＳ 明朝"/>
      <family val="1"/>
      <charset val="128"/>
    </font>
    <font>
      <sz val="6.5"/>
      <name val="ＭＳ ゴシック"/>
      <family val="3"/>
      <charset val="128"/>
    </font>
    <font>
      <sz val="7"/>
      <color rgb="FFFF0000"/>
      <name val="ＭＳ 明朝"/>
      <family val="1"/>
      <charset val="128"/>
    </font>
    <font>
      <sz val="11"/>
      <name val="ＭＳ Ｐゴシック"/>
      <family val="3"/>
      <charset val="128"/>
    </font>
    <font>
      <sz val="9"/>
      <name val="ＭＳ Ｐゴシック"/>
      <family val="3"/>
      <charset val="128"/>
    </font>
    <font>
      <sz val="10"/>
      <name val="ＭＳ 明朝"/>
      <family val="1"/>
      <charset val="128"/>
    </font>
    <font>
      <sz val="12"/>
      <name val="ＭＳ 明朝"/>
      <family val="1"/>
      <charset val="128"/>
    </font>
    <font>
      <sz val="10"/>
      <name val="ＭＳ ゴシック"/>
      <family val="3"/>
      <charset val="128"/>
    </font>
    <font>
      <sz val="10"/>
      <name val="ＭＳ Ｐゴシック"/>
      <family val="3"/>
      <charset val="128"/>
    </font>
    <font>
      <sz val="11"/>
      <name val="ＭＳ 明朝"/>
      <family val="1"/>
      <charset val="128"/>
    </font>
    <font>
      <vertAlign val="superscript"/>
      <sz val="8"/>
      <name val="ＭＳ 明朝"/>
      <family val="1"/>
      <charset val="128"/>
    </font>
  </fonts>
  <fills count="2">
    <fill>
      <patternFill patternType="none"/>
    </fill>
    <fill>
      <patternFill patternType="gray125"/>
    </fill>
  </fills>
  <borders count="30">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s>
  <cellStyleXfs count="6">
    <xf numFmtId="0" fontId="0" fillId="0" borderId="0"/>
    <xf numFmtId="38" fontId="1" fillId="0" borderId="0" applyFont="0" applyFill="0" applyBorder="0" applyAlignment="0" applyProtection="0"/>
    <xf numFmtId="0" fontId="17" fillId="0" borderId="0"/>
    <xf numFmtId="38" fontId="17" fillId="0" borderId="0" applyFont="0" applyFill="0" applyBorder="0" applyAlignment="0" applyProtection="0"/>
    <xf numFmtId="0" fontId="20" fillId="0" borderId="0">
      <alignment vertical="center"/>
    </xf>
    <xf numFmtId="0" fontId="20" fillId="0" borderId="0">
      <alignment vertical="center"/>
    </xf>
  </cellStyleXfs>
  <cellXfs count="498">
    <xf numFmtId="0" fontId="0" fillId="0" borderId="0" xfId="0"/>
    <xf numFmtId="0" fontId="2" fillId="0" borderId="0" xfId="0" applyFont="1" applyFill="1" applyAlignment="1">
      <alignment horizontal="left"/>
    </xf>
    <xf numFmtId="0" fontId="4" fillId="0" borderId="0" xfId="0" applyFont="1" applyFill="1" applyAlignment="1">
      <alignment horizontal="center"/>
    </xf>
    <xf numFmtId="176" fontId="2" fillId="0" borderId="0" xfId="0" applyNumberFormat="1" applyFont="1" applyFill="1" applyAlignment="1">
      <alignment horizontal="center"/>
    </xf>
    <xf numFmtId="177" fontId="2" fillId="0" borderId="0" xfId="0" applyNumberFormat="1" applyFont="1" applyFill="1" applyAlignment="1">
      <alignment horizontal="center"/>
    </xf>
    <xf numFmtId="177" fontId="2" fillId="0" borderId="0" xfId="0" applyNumberFormat="1" applyFont="1" applyFill="1"/>
    <xf numFmtId="0" fontId="4" fillId="0" borderId="3" xfId="0" applyFont="1" applyFill="1" applyBorder="1" applyAlignment="1">
      <alignment horizontal="center" vertical="center"/>
    </xf>
    <xf numFmtId="177" fontId="2" fillId="0" borderId="4" xfId="0" applyNumberFormat="1" applyFont="1" applyFill="1" applyBorder="1" applyAlignment="1">
      <alignment vertical="center"/>
    </xf>
    <xf numFmtId="177" fontId="2" fillId="0" borderId="5" xfId="0" applyNumberFormat="1" applyFont="1" applyFill="1" applyBorder="1" applyAlignment="1">
      <alignment vertical="center"/>
    </xf>
    <xf numFmtId="177" fontId="2" fillId="0" borderId="5" xfId="0" applyNumberFormat="1" applyFont="1" applyFill="1" applyBorder="1" applyAlignment="1">
      <alignment horizontal="right" vertical="center"/>
    </xf>
    <xf numFmtId="177" fontId="2" fillId="0" borderId="5"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9" xfId="0"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0" fontId="4" fillId="0" borderId="0" xfId="0" applyFont="1" applyFill="1" applyBorder="1"/>
    <xf numFmtId="0" fontId="4" fillId="0" borderId="13" xfId="0" applyFont="1" applyFill="1" applyBorder="1"/>
    <xf numFmtId="176" fontId="0" fillId="0" borderId="0" xfId="0" applyNumberFormat="1" applyFont="1" applyFill="1" applyBorder="1"/>
    <xf numFmtId="177" fontId="0" fillId="0" borderId="0" xfId="0" applyNumberFormat="1" applyFont="1" applyFill="1" applyBorder="1"/>
    <xf numFmtId="0" fontId="5" fillId="0" borderId="0" xfId="0" applyFont="1" applyFill="1"/>
    <xf numFmtId="0" fontId="6" fillId="0" borderId="0" xfId="0" applyFont="1" applyFill="1" applyBorder="1" applyAlignment="1">
      <alignment horizontal="center" vertical="center"/>
    </xf>
    <xf numFmtId="0" fontId="7" fillId="0" borderId="13" xfId="0" applyFont="1" applyFill="1" applyBorder="1" applyAlignment="1">
      <alignment vertical="center"/>
    </xf>
    <xf numFmtId="178" fontId="6" fillId="0" borderId="0"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7" fillId="0" borderId="0" xfId="0" applyFont="1" applyFill="1" applyAlignment="1">
      <alignment vertical="center"/>
    </xf>
    <xf numFmtId="0" fontId="2" fillId="0" borderId="0" xfId="0" applyFont="1" applyFill="1" applyBorder="1" applyAlignment="1">
      <alignment vertical="center"/>
    </xf>
    <xf numFmtId="0" fontId="4" fillId="0" borderId="13" xfId="0" applyFont="1" applyFill="1" applyBorder="1" applyAlignment="1">
      <alignment vertical="center"/>
    </xf>
    <xf numFmtId="177"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180" fontId="0" fillId="0" borderId="0" xfId="0" applyNumberFormat="1" applyFont="1" applyFill="1" applyBorder="1" applyAlignment="1">
      <alignment vertical="center"/>
    </xf>
    <xf numFmtId="0" fontId="5" fillId="0" borderId="0" xfId="0" applyFont="1" applyFill="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vertical="center" shrinkToFit="1"/>
    </xf>
    <xf numFmtId="0" fontId="2" fillId="0" borderId="0" xfId="0" applyFont="1" applyFill="1" applyBorder="1" applyAlignment="1">
      <alignment horizontal="distributed"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vertical="center"/>
    </xf>
    <xf numFmtId="0" fontId="4" fillId="0" borderId="14" xfId="0" applyFont="1" applyFill="1" applyBorder="1" applyAlignment="1">
      <alignment vertical="center"/>
    </xf>
    <xf numFmtId="178" fontId="7" fillId="0" borderId="15" xfId="0" applyNumberFormat="1" applyFont="1" applyFill="1" applyBorder="1" applyAlignment="1">
      <alignment horizontal="right" vertical="center"/>
    </xf>
    <xf numFmtId="176" fontId="5" fillId="0" borderId="1" xfId="0" applyNumberFormat="1" applyFont="1" applyFill="1" applyBorder="1" applyAlignment="1">
      <alignment vertical="center"/>
    </xf>
    <xf numFmtId="178" fontId="0" fillId="0" borderId="1" xfId="1" applyNumberFormat="1" applyFont="1" applyFill="1" applyBorder="1" applyAlignment="1" applyProtection="1">
      <alignment horizontal="right" vertical="center"/>
    </xf>
    <xf numFmtId="178" fontId="5" fillId="0" borderId="1" xfId="0" applyNumberFormat="1" applyFont="1" applyFill="1" applyBorder="1" applyAlignment="1">
      <alignment vertical="center"/>
    </xf>
    <xf numFmtId="179" fontId="5" fillId="0" borderId="1" xfId="0" applyNumberFormat="1" applyFont="1" applyFill="1" applyBorder="1" applyAlignment="1">
      <alignment vertical="center"/>
    </xf>
    <xf numFmtId="0" fontId="4" fillId="0" borderId="0" xfId="0" applyFont="1" applyFill="1"/>
    <xf numFmtId="176" fontId="5" fillId="0" borderId="0" xfId="0" applyNumberFormat="1" applyFont="1" applyFill="1"/>
    <xf numFmtId="177" fontId="5" fillId="0" borderId="0" xfId="0" applyNumberFormat="1" applyFont="1" applyFill="1"/>
    <xf numFmtId="176" fontId="4" fillId="0" borderId="0" xfId="0" applyNumberFormat="1" applyFont="1" applyFill="1"/>
    <xf numFmtId="177" fontId="4" fillId="0" borderId="0" xfId="0" applyNumberFormat="1" applyFont="1" applyFill="1"/>
    <xf numFmtId="178" fontId="0" fillId="0" borderId="0" xfId="0" applyNumberFormat="1" applyFont="1" applyFill="1" applyBorder="1" applyAlignment="1">
      <alignment horizontal="right" vertical="center"/>
    </xf>
    <xf numFmtId="178" fontId="0" fillId="0" borderId="0" xfId="1" applyNumberFormat="1" applyFont="1" applyFill="1" applyBorder="1" applyAlignment="1">
      <alignment horizontal="right" vertical="center"/>
    </xf>
    <xf numFmtId="178" fontId="0" fillId="0" borderId="0" xfId="1" applyNumberFormat="1" applyFont="1" applyFill="1" applyBorder="1" applyAlignment="1" applyProtection="1">
      <alignment horizontal="right" vertical="center"/>
    </xf>
    <xf numFmtId="38" fontId="0" fillId="0" borderId="0" xfId="1" applyFont="1" applyFill="1" applyBorder="1" applyAlignment="1" applyProtection="1">
      <alignment horizontal="right" vertical="center"/>
    </xf>
    <xf numFmtId="179" fontId="0" fillId="0" borderId="0" xfId="1" applyNumberFormat="1" applyFont="1" applyFill="1" applyBorder="1" applyAlignment="1">
      <alignment horizontal="right" vertical="center"/>
    </xf>
    <xf numFmtId="181" fontId="0" fillId="0" borderId="0" xfId="1" applyNumberFormat="1" applyFont="1" applyFill="1" applyBorder="1" applyAlignment="1" applyProtection="1">
      <alignment horizontal="right" vertical="center"/>
    </xf>
    <xf numFmtId="181" fontId="0" fillId="0" borderId="0" xfId="1" applyNumberFormat="1" applyFont="1" applyFill="1" applyBorder="1" applyAlignment="1">
      <alignment horizontal="right" vertical="center"/>
    </xf>
    <xf numFmtId="38" fontId="0" fillId="0" borderId="0" xfId="1" applyFont="1" applyFill="1" applyBorder="1" applyAlignment="1">
      <alignment horizontal="right" vertical="center"/>
    </xf>
    <xf numFmtId="181" fontId="0" fillId="0" borderId="0" xfId="1" applyNumberFormat="1" applyFont="1" applyFill="1" applyBorder="1" applyAlignment="1">
      <alignment vertical="center"/>
    </xf>
    <xf numFmtId="38" fontId="0" fillId="0" borderId="0" xfId="1" applyNumberFormat="1" applyFont="1" applyFill="1" applyBorder="1" applyAlignment="1">
      <alignment horizontal="right" vertical="center"/>
    </xf>
    <xf numFmtId="38" fontId="0" fillId="0" borderId="0" xfId="1" applyNumberFormat="1" applyFont="1" applyFill="1" applyBorder="1" applyAlignment="1">
      <alignment vertical="center"/>
    </xf>
    <xf numFmtId="179" fontId="0" fillId="0" borderId="0" xfId="1" applyNumberFormat="1" applyFont="1" applyFill="1" applyBorder="1" applyAlignment="1" applyProtection="1">
      <alignment horizontal="right" vertical="center"/>
    </xf>
    <xf numFmtId="0" fontId="2" fillId="0" borderId="0" xfId="0" applyFont="1" applyFill="1"/>
    <xf numFmtId="0" fontId="10" fillId="0" borderId="0" xfId="0" applyFont="1" applyFill="1" applyAlignment="1">
      <alignment vertical="center"/>
    </xf>
    <xf numFmtId="0" fontId="2" fillId="0" borderId="0" xfId="0" applyFont="1" applyFill="1" applyBorder="1" applyAlignment="1">
      <alignment horizontal="right"/>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13" fillId="0" borderId="0" xfId="0" applyFont="1" applyFill="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3" fillId="0" borderId="0" xfId="0" applyFont="1" applyFill="1" applyBorder="1" applyAlignment="1">
      <alignment horizontal="center" vertical="center"/>
    </xf>
    <xf numFmtId="0" fontId="2" fillId="0" borderId="13" xfId="0" applyFont="1" applyFill="1" applyBorder="1" applyAlignment="1">
      <alignment horizontal="right"/>
    </xf>
    <xf numFmtId="0" fontId="4" fillId="0" borderId="0" xfId="0" applyFont="1" applyFill="1" applyBorder="1" applyAlignment="1">
      <alignment horizontal="right"/>
    </xf>
    <xf numFmtId="0" fontId="4" fillId="0" borderId="0" xfId="0" applyFont="1" applyFill="1" applyAlignment="1">
      <alignment horizontal="right"/>
    </xf>
    <xf numFmtId="0" fontId="2" fillId="0" borderId="0" xfId="0" applyNumberFormat="1" applyFont="1" applyFill="1" applyBorder="1" applyAlignment="1">
      <alignment horizontal="right" vertical="center"/>
    </xf>
    <xf numFmtId="0" fontId="2" fillId="0" borderId="13" xfId="0" applyFont="1" applyFill="1" applyBorder="1" applyAlignment="1">
      <alignment horizontal="right" vertical="center"/>
    </xf>
    <xf numFmtId="0" fontId="0" fillId="0" borderId="18" xfId="0" applyFont="1" applyFill="1" applyBorder="1" applyAlignment="1">
      <alignment horizontal="right" vertical="center"/>
    </xf>
    <xf numFmtId="3" fontId="0" fillId="0" borderId="0" xfId="0" applyNumberFormat="1" applyFont="1" applyFill="1" applyBorder="1" applyAlignment="1">
      <alignment horizontal="right" vertical="center"/>
    </xf>
    <xf numFmtId="182" fontId="0" fillId="0" borderId="0" xfId="0" applyNumberFormat="1" applyFont="1" applyFill="1"/>
    <xf numFmtId="0" fontId="0" fillId="0" borderId="0" xfId="0" applyFont="1" applyFill="1" applyBorder="1" applyAlignment="1">
      <alignment horizontal="right" vertical="center"/>
    </xf>
    <xf numFmtId="183" fontId="0" fillId="0" borderId="0" xfId="0" applyNumberFormat="1" applyFont="1" applyFill="1" applyBorder="1" applyAlignment="1">
      <alignment horizontal="right" vertical="center"/>
    </xf>
    <xf numFmtId="182" fontId="0" fillId="0" borderId="0" xfId="0" applyNumberFormat="1" applyFont="1" applyFill="1" applyAlignment="1">
      <alignment horizontal="right" vertical="center"/>
    </xf>
    <xf numFmtId="0" fontId="5" fillId="0" borderId="0" xfId="0" applyFont="1" applyFill="1" applyBorder="1" applyAlignment="1">
      <alignment horizontal="right" vertical="center"/>
    </xf>
    <xf numFmtId="0" fontId="4" fillId="0" borderId="0" xfId="0" applyFont="1" applyFill="1" applyBorder="1" applyAlignment="1">
      <alignment horizontal="right" vertical="center"/>
    </xf>
    <xf numFmtId="0" fontId="2" fillId="0" borderId="1" xfId="0" applyFont="1" applyFill="1" applyBorder="1"/>
    <xf numFmtId="0" fontId="2" fillId="0" borderId="14" xfId="0" applyFont="1" applyFill="1" applyBorder="1"/>
    <xf numFmtId="0" fontId="0" fillId="0" borderId="1" xfId="0" applyFont="1" applyFill="1" applyBorder="1"/>
    <xf numFmtId="0" fontId="0" fillId="0" borderId="0" xfId="0" applyFont="1" applyFill="1" applyAlignment="1">
      <alignment vertical="center"/>
    </xf>
    <xf numFmtId="0" fontId="2" fillId="0" borderId="0" xfId="0" applyFont="1" applyFill="1" applyAlignment="1">
      <alignment horizontal="right"/>
    </xf>
    <xf numFmtId="0" fontId="2" fillId="0" borderId="0" xfId="0" applyFont="1" applyFill="1" applyAlignment="1">
      <alignment vertical="center"/>
    </xf>
    <xf numFmtId="38" fontId="2" fillId="0" borderId="0" xfId="0" applyNumberFormat="1" applyFont="1" applyFill="1" applyAlignment="1">
      <alignment horizontal="right"/>
    </xf>
    <xf numFmtId="176" fontId="2" fillId="0" borderId="0" xfId="0" applyNumberFormat="1" applyFont="1" applyFill="1" applyAlignment="1">
      <alignment horizontal="left"/>
    </xf>
    <xf numFmtId="182" fontId="2" fillId="0" borderId="0" xfId="0" applyNumberFormat="1" applyFont="1" applyFill="1" applyAlignment="1">
      <alignment horizontal="right"/>
    </xf>
    <xf numFmtId="0" fontId="2" fillId="0" borderId="0" xfId="0" applyFont="1" applyFill="1" applyAlignment="1"/>
    <xf numFmtId="0" fontId="2" fillId="0" borderId="0" xfId="0" applyFont="1" applyFill="1" applyBorder="1"/>
    <xf numFmtId="38" fontId="2" fillId="0" borderId="0" xfId="0" applyNumberFormat="1" applyFont="1" applyFill="1" applyAlignment="1"/>
    <xf numFmtId="182" fontId="2" fillId="0" borderId="0" xfId="0" applyNumberFormat="1" applyFont="1" applyFill="1" applyAlignment="1"/>
    <xf numFmtId="0" fontId="2" fillId="0" borderId="0" xfId="0" applyFont="1" applyFill="1" applyBorder="1" applyAlignment="1"/>
    <xf numFmtId="38" fontId="2" fillId="0" borderId="0" xfId="0" applyNumberFormat="1" applyFont="1" applyFill="1" applyBorder="1" applyAlignment="1"/>
    <xf numFmtId="184" fontId="2" fillId="0" borderId="4" xfId="0" applyNumberFormat="1" applyFont="1" applyFill="1" applyBorder="1" applyAlignment="1">
      <alignment vertical="center"/>
    </xf>
    <xf numFmtId="184" fontId="2" fillId="0" borderId="5" xfId="0" applyNumberFormat="1" applyFont="1" applyFill="1" applyBorder="1" applyAlignment="1">
      <alignment vertical="center"/>
    </xf>
    <xf numFmtId="38" fontId="2" fillId="0" borderId="5" xfId="0" applyNumberFormat="1" applyFont="1" applyFill="1" applyBorder="1" applyAlignment="1">
      <alignment vertical="center"/>
    </xf>
    <xf numFmtId="38" fontId="2" fillId="0" borderId="5" xfId="0" applyNumberFormat="1" applyFont="1" applyFill="1" applyBorder="1" applyAlignment="1">
      <alignment horizontal="right" vertical="center"/>
    </xf>
    <xf numFmtId="0" fontId="13" fillId="0" borderId="13" xfId="0" applyFont="1" applyFill="1" applyBorder="1" applyAlignment="1">
      <alignment horizontal="center" vertical="center"/>
    </xf>
    <xf numFmtId="0" fontId="13" fillId="0" borderId="9" xfId="0" applyFont="1" applyFill="1" applyBorder="1" applyAlignment="1">
      <alignment horizontal="center" vertical="center"/>
    </xf>
    <xf numFmtId="0" fontId="4" fillId="0" borderId="26" xfId="0" applyFont="1" applyFill="1" applyBorder="1" applyAlignment="1">
      <alignment horizontal="right"/>
    </xf>
    <xf numFmtId="38" fontId="4" fillId="0" borderId="0" xfId="0" applyNumberFormat="1" applyFont="1" applyFill="1" applyBorder="1" applyAlignment="1">
      <alignment horizontal="right"/>
    </xf>
    <xf numFmtId="176" fontId="4" fillId="0" borderId="0" xfId="0" applyNumberFormat="1" applyFont="1" applyFill="1" applyBorder="1" applyAlignment="1">
      <alignment horizontal="left"/>
    </xf>
    <xf numFmtId="182" fontId="4" fillId="0" borderId="0" xfId="0" applyNumberFormat="1" applyFont="1" applyFill="1" applyBorder="1" applyAlignment="1">
      <alignment horizontal="right"/>
    </xf>
    <xf numFmtId="0" fontId="4" fillId="0" borderId="0" xfId="0" applyFont="1" applyFill="1" applyBorder="1" applyAlignment="1"/>
    <xf numFmtId="0" fontId="7" fillId="0" borderId="13" xfId="0" applyFont="1" applyFill="1" applyBorder="1"/>
    <xf numFmtId="0" fontId="6" fillId="0" borderId="0" xfId="0" applyFont="1" applyFill="1" applyBorder="1" applyAlignment="1">
      <alignment horizontal="right"/>
    </xf>
    <xf numFmtId="185" fontId="0" fillId="0" borderId="0" xfId="0" applyNumberFormat="1" applyFont="1" applyFill="1" applyAlignment="1">
      <alignment vertical="center"/>
    </xf>
    <xf numFmtId="38" fontId="0" fillId="0" borderId="0" xfId="0" applyNumberFormat="1" applyFont="1" applyFill="1" applyAlignment="1">
      <alignment vertical="center"/>
    </xf>
    <xf numFmtId="176" fontId="0" fillId="0" borderId="0" xfId="0" applyNumberFormat="1" applyFont="1" applyFill="1" applyBorder="1" applyAlignment="1">
      <alignment horizontal="left"/>
    </xf>
    <xf numFmtId="183" fontId="0" fillId="0" borderId="0" xfId="0" applyNumberFormat="1" applyFont="1" applyFill="1" applyAlignment="1">
      <alignment horizontal="right"/>
    </xf>
    <xf numFmtId="0" fontId="6" fillId="0" borderId="0" xfId="0" applyFont="1" applyFill="1" applyBorder="1" applyAlignment="1"/>
    <xf numFmtId="0" fontId="0" fillId="0" borderId="0" xfId="0" applyFont="1" applyFill="1" applyBorder="1" applyAlignment="1"/>
    <xf numFmtId="0" fontId="7" fillId="0" borderId="0" xfId="0" applyFont="1" applyFill="1" applyBorder="1"/>
    <xf numFmtId="0" fontId="10" fillId="0" borderId="0" xfId="0" applyFont="1" applyFill="1" applyBorder="1" applyAlignment="1">
      <alignment horizontal="center"/>
    </xf>
    <xf numFmtId="185" fontId="6" fillId="0" borderId="0" xfId="0" applyNumberFormat="1" applyFont="1" applyFill="1" applyBorder="1" applyAlignment="1">
      <alignment horizontal="right"/>
    </xf>
    <xf numFmtId="38" fontId="6" fillId="0" borderId="0" xfId="0" applyNumberFormat="1" applyFont="1" applyFill="1" applyBorder="1" applyAlignment="1">
      <alignment horizontal="right"/>
    </xf>
    <xf numFmtId="176" fontId="6" fillId="0" borderId="0" xfId="0" applyNumberFormat="1" applyFont="1" applyFill="1" applyBorder="1" applyAlignment="1">
      <alignment horizontal="left"/>
    </xf>
    <xf numFmtId="0" fontId="0" fillId="0" borderId="0" xfId="0" applyFont="1" applyFill="1" applyBorder="1" applyAlignment="1">
      <alignment horizontal="right"/>
    </xf>
    <xf numFmtId="0" fontId="5" fillId="0" borderId="0" xfId="0" applyFont="1" applyFill="1" applyBorder="1"/>
    <xf numFmtId="176" fontId="0" fillId="0" borderId="0" xfId="0" applyNumberFormat="1" applyFont="1" applyFill="1" applyBorder="1" applyAlignment="1">
      <alignment horizontal="right"/>
    </xf>
    <xf numFmtId="0" fontId="5" fillId="0" borderId="13" xfId="0" applyFont="1" applyFill="1" applyBorder="1"/>
    <xf numFmtId="0" fontId="2" fillId="0" borderId="0" xfId="0" applyFont="1" applyFill="1" applyBorder="1" applyAlignment="1">
      <alignment horizontal="distributed"/>
    </xf>
    <xf numFmtId="185" fontId="0" fillId="0" borderId="0" xfId="0" applyNumberFormat="1" applyFont="1" applyFill="1" applyBorder="1" applyAlignment="1">
      <alignment horizontal="right"/>
    </xf>
    <xf numFmtId="38" fontId="0" fillId="0" borderId="0" xfId="0" applyNumberFormat="1" applyFont="1" applyFill="1" applyBorder="1" applyAlignment="1">
      <alignment horizontal="right"/>
    </xf>
    <xf numFmtId="178" fontId="0" fillId="0" borderId="0" xfId="0" applyNumberFormat="1" applyFont="1" applyFill="1" applyBorder="1" applyAlignment="1">
      <alignment horizontal="right"/>
    </xf>
    <xf numFmtId="185" fontId="0" fillId="0" borderId="0" xfId="0" applyNumberFormat="1" applyFont="1" applyFill="1" applyAlignment="1">
      <alignment horizontal="right"/>
    </xf>
    <xf numFmtId="38" fontId="0" fillId="0" borderId="0" xfId="0" applyNumberFormat="1" applyFont="1" applyFill="1" applyAlignment="1">
      <alignment horizontal="right"/>
    </xf>
    <xf numFmtId="176" fontId="0" fillId="0" borderId="0" xfId="0" applyNumberFormat="1" applyFont="1" applyFill="1" applyAlignment="1">
      <alignment horizontal="right"/>
    </xf>
    <xf numFmtId="0" fontId="0" fillId="0" borderId="0" xfId="0" applyFont="1" applyFill="1" applyAlignment="1">
      <alignment horizontal="right"/>
    </xf>
    <xf numFmtId="176" fontId="0" fillId="0" borderId="0" xfId="0" applyNumberFormat="1" applyFont="1" applyFill="1" applyAlignment="1">
      <alignment horizontal="left"/>
    </xf>
    <xf numFmtId="182" fontId="0" fillId="0" borderId="0" xfId="0" applyNumberFormat="1" applyFont="1" applyFill="1" applyAlignment="1">
      <alignment horizontal="right"/>
    </xf>
    <xf numFmtId="0" fontId="0" fillId="0" borderId="0" xfId="0" applyFont="1" applyFill="1" applyAlignment="1"/>
    <xf numFmtId="0" fontId="0" fillId="0" borderId="0" xfId="0" applyFont="1" applyFill="1" applyBorder="1"/>
    <xf numFmtId="185" fontId="0" fillId="0" borderId="0" xfId="0" applyNumberFormat="1" applyFont="1" applyFill="1" applyBorder="1"/>
    <xf numFmtId="38" fontId="0" fillId="0" borderId="0" xfId="0" applyNumberFormat="1" applyFont="1" applyFill="1" applyBorder="1"/>
    <xf numFmtId="0" fontId="2" fillId="0" borderId="0" xfId="0" applyFont="1" applyFill="1" applyAlignment="1">
      <alignment horizontal="distributed"/>
    </xf>
    <xf numFmtId="183" fontId="0" fillId="0" borderId="0" xfId="0" applyNumberFormat="1" applyFont="1" applyFill="1" applyBorder="1" applyAlignment="1">
      <alignment horizontal="right"/>
    </xf>
    <xf numFmtId="176" fontId="0" fillId="0" borderId="0" xfId="0" applyNumberFormat="1" applyFont="1" applyFill="1" applyAlignment="1">
      <alignment horizontal="center"/>
    </xf>
    <xf numFmtId="3" fontId="0" fillId="0" borderId="0" xfId="0" applyNumberFormat="1" applyFont="1" applyFill="1" applyAlignment="1">
      <alignment horizontal="right"/>
    </xf>
    <xf numFmtId="49" fontId="0" fillId="0" borderId="0" xfId="0" applyNumberFormat="1" applyFont="1" applyFill="1" applyAlignment="1">
      <alignment horizontal="right"/>
    </xf>
    <xf numFmtId="0" fontId="5" fillId="0" borderId="14" xfId="0" applyFont="1" applyFill="1" applyBorder="1"/>
    <xf numFmtId="0" fontId="5" fillId="0" borderId="1" xfId="0" applyFont="1" applyFill="1" applyBorder="1" applyAlignment="1">
      <alignment horizontal="right"/>
    </xf>
    <xf numFmtId="38" fontId="5" fillId="0" borderId="1" xfId="0" applyNumberFormat="1" applyFont="1" applyFill="1" applyBorder="1" applyAlignment="1">
      <alignment horizontal="right"/>
    </xf>
    <xf numFmtId="176" fontId="5" fillId="0" borderId="1" xfId="0" applyNumberFormat="1" applyFont="1" applyFill="1" applyBorder="1" applyAlignment="1">
      <alignment horizontal="left"/>
    </xf>
    <xf numFmtId="183" fontId="5" fillId="0" borderId="1" xfId="0" applyNumberFormat="1" applyFont="1" applyFill="1" applyBorder="1" applyAlignment="1">
      <alignment horizontal="right"/>
    </xf>
    <xf numFmtId="0" fontId="5" fillId="0" borderId="1" xfId="0" applyFont="1" applyFill="1" applyBorder="1" applyAlignment="1"/>
    <xf numFmtId="182" fontId="5" fillId="0" borderId="1" xfId="0" applyNumberFormat="1" applyFont="1" applyFill="1" applyBorder="1" applyAlignment="1">
      <alignment horizontal="right"/>
    </xf>
    <xf numFmtId="0" fontId="4" fillId="0" borderId="0" xfId="0" applyFont="1" applyFill="1" applyAlignment="1"/>
    <xf numFmtId="38" fontId="4" fillId="0" borderId="0" xfId="0" applyNumberFormat="1" applyFont="1" applyFill="1" applyAlignment="1">
      <alignment horizontal="right"/>
    </xf>
    <xf numFmtId="176" fontId="4" fillId="0" borderId="0" xfId="0" applyNumberFormat="1" applyFont="1" applyFill="1" applyAlignment="1">
      <alignment horizontal="left"/>
    </xf>
    <xf numFmtId="183" fontId="4" fillId="0" borderId="0" xfId="0" applyNumberFormat="1" applyFont="1" applyFill="1" applyAlignment="1">
      <alignment horizontal="right"/>
    </xf>
    <xf numFmtId="176" fontId="4" fillId="0" borderId="0" xfId="0" applyNumberFormat="1" applyFont="1" applyFill="1" applyAlignment="1">
      <alignment horizontal="right"/>
    </xf>
    <xf numFmtId="182" fontId="4" fillId="0" borderId="0" xfId="0" applyNumberFormat="1" applyFont="1" applyFill="1" applyAlignment="1">
      <alignment horizontal="right"/>
    </xf>
    <xf numFmtId="38" fontId="4" fillId="0" borderId="0" xfId="0" applyNumberFormat="1" applyFont="1" applyFill="1" applyBorder="1"/>
    <xf numFmtId="183" fontId="4" fillId="0" borderId="0" xfId="0" applyNumberFormat="1" applyFont="1" applyFill="1" applyBorder="1"/>
    <xf numFmtId="0" fontId="5" fillId="0" borderId="0" xfId="0" applyFont="1" applyFill="1" applyAlignment="1">
      <alignment horizontal="right"/>
    </xf>
    <xf numFmtId="38" fontId="5" fillId="0" borderId="0" xfId="0" applyNumberFormat="1" applyFont="1" applyFill="1" applyAlignment="1">
      <alignment horizontal="right"/>
    </xf>
    <xf numFmtId="176" fontId="5" fillId="0" borderId="0" xfId="0" applyNumberFormat="1" applyFont="1" applyFill="1" applyAlignment="1">
      <alignment horizontal="left"/>
    </xf>
    <xf numFmtId="182" fontId="5" fillId="0" borderId="0" xfId="0" applyNumberFormat="1" applyFont="1" applyFill="1" applyAlignment="1">
      <alignment horizontal="right"/>
    </xf>
    <xf numFmtId="0" fontId="5" fillId="0" borderId="0" xfId="0" applyFont="1" applyFill="1" applyAlignment="1"/>
    <xf numFmtId="38" fontId="5" fillId="0" borderId="0" xfId="0" applyNumberFormat="1" applyFont="1" applyFill="1" applyBorder="1"/>
    <xf numFmtId="49" fontId="13" fillId="0" borderId="8" xfId="0" applyNumberFormat="1" applyFont="1" applyFill="1" applyBorder="1" applyAlignment="1">
      <alignment horizontal="left" vertical="center"/>
    </xf>
    <xf numFmtId="49" fontId="13" fillId="0" borderId="9" xfId="0" applyNumberFormat="1" applyFont="1" applyFill="1" applyBorder="1" applyAlignment="1">
      <alignment horizontal="center" vertical="center"/>
    </xf>
    <xf numFmtId="0" fontId="4" fillId="0" borderId="25" xfId="0" applyFont="1" applyFill="1" applyBorder="1"/>
    <xf numFmtId="0" fontId="4" fillId="0" borderId="26" xfId="0" applyFont="1" applyFill="1" applyBorder="1"/>
    <xf numFmtId="49" fontId="2" fillId="0" borderId="0" xfId="0" applyNumberFormat="1" applyFont="1" applyFill="1" applyBorder="1" applyAlignment="1">
      <alignment horizontal="right"/>
    </xf>
    <xf numFmtId="49" fontId="10" fillId="0" borderId="0" xfId="0" applyNumberFormat="1" applyFont="1" applyFill="1" applyBorder="1" applyAlignment="1">
      <alignment horizontal="distributed"/>
    </xf>
    <xf numFmtId="49" fontId="10" fillId="0" borderId="13" xfId="0" applyNumberFormat="1" applyFont="1" applyFill="1" applyBorder="1"/>
    <xf numFmtId="49" fontId="6" fillId="0" borderId="0" xfId="0" applyNumberFormat="1" applyFont="1" applyFill="1" applyBorder="1" applyAlignment="1">
      <alignment horizontal="right"/>
    </xf>
    <xf numFmtId="49" fontId="6" fillId="0" borderId="0" xfId="0" applyNumberFormat="1" applyFont="1" applyFill="1" applyBorder="1" applyAlignment="1">
      <alignment horizontal="left"/>
    </xf>
    <xf numFmtId="0" fontId="6" fillId="0" borderId="0" xfId="0" applyNumberFormat="1" applyFont="1" applyFill="1" applyBorder="1" applyAlignment="1">
      <alignment horizontal="right"/>
    </xf>
    <xf numFmtId="38" fontId="6" fillId="0" borderId="0" xfId="1" applyFont="1" applyFill="1" applyBorder="1" applyAlignment="1">
      <alignment horizontal="right"/>
    </xf>
    <xf numFmtId="183" fontId="6" fillId="0" borderId="0" xfId="0" applyNumberFormat="1" applyFont="1" applyFill="1" applyBorder="1" applyAlignment="1">
      <alignment horizontal="right"/>
    </xf>
    <xf numFmtId="183" fontId="6" fillId="0" borderId="0" xfId="0" applyNumberFormat="1" applyFont="1" applyFill="1" applyAlignment="1">
      <alignment horizontal="right"/>
    </xf>
    <xf numFmtId="0" fontId="7" fillId="0" borderId="0" xfId="0" applyFont="1" applyFill="1"/>
    <xf numFmtId="0" fontId="6" fillId="0" borderId="0" xfId="0" applyFont="1" applyFill="1" applyAlignment="1">
      <alignment horizontal="right"/>
    </xf>
    <xf numFmtId="185" fontId="6" fillId="0" borderId="0" xfId="0" applyNumberFormat="1" applyFont="1" applyFill="1" applyAlignment="1">
      <alignment horizontal="right"/>
    </xf>
    <xf numFmtId="38" fontId="6" fillId="0" borderId="0" xfId="1" applyFont="1" applyFill="1" applyAlignment="1">
      <alignment horizontal="right"/>
    </xf>
    <xf numFmtId="185" fontId="6" fillId="0" borderId="0" xfId="0" applyNumberFormat="1" applyFont="1" applyFill="1"/>
    <xf numFmtId="0" fontId="6" fillId="0" borderId="0" xfId="0" applyFont="1" applyFill="1"/>
    <xf numFmtId="38" fontId="6" fillId="0" borderId="0" xfId="1" applyFont="1" applyFill="1"/>
    <xf numFmtId="0" fontId="2" fillId="0" borderId="13" xfId="0" applyFont="1" applyFill="1" applyBorder="1"/>
    <xf numFmtId="185" fontId="0" fillId="0" borderId="0" xfId="0" applyNumberFormat="1" applyFont="1" applyFill="1"/>
    <xf numFmtId="0" fontId="0" fillId="0" borderId="0" xfId="0" applyFont="1" applyFill="1"/>
    <xf numFmtId="0" fontId="2" fillId="0" borderId="13" xfId="0" applyFont="1" applyFill="1" applyBorder="1" applyAlignment="1">
      <alignment horizontal="distributed"/>
    </xf>
    <xf numFmtId="38" fontId="0" fillId="0" borderId="0" xfId="1" applyFont="1" applyFill="1" applyAlignment="1">
      <alignment horizontal="right"/>
    </xf>
    <xf numFmtId="38" fontId="0" fillId="0" borderId="0" xfId="1" applyFont="1" applyFill="1"/>
    <xf numFmtId="183" fontId="0" fillId="0" borderId="0" xfId="0" applyNumberFormat="1" applyFont="1" applyFill="1"/>
    <xf numFmtId="49" fontId="2" fillId="0" borderId="0" xfId="0" applyNumberFormat="1" applyFont="1" applyFill="1" applyBorder="1" applyAlignment="1">
      <alignment horizontal="distributed"/>
    </xf>
    <xf numFmtId="49" fontId="2" fillId="0" borderId="13" xfId="0" applyNumberFormat="1" applyFont="1" applyFill="1" applyBorder="1"/>
    <xf numFmtId="49" fontId="0" fillId="0" borderId="0" xfId="0" applyNumberFormat="1" applyFont="1" applyFill="1" applyBorder="1" applyAlignment="1">
      <alignment horizontal="right"/>
    </xf>
    <xf numFmtId="185" fontId="0" fillId="0" borderId="0" xfId="0" quotePrefix="1" applyNumberFormat="1" applyFont="1" applyFill="1" applyBorder="1" applyAlignment="1">
      <alignment horizontal="right"/>
    </xf>
    <xf numFmtId="0" fontId="0" fillId="0" borderId="0" xfId="0" quotePrefix="1" applyNumberFormat="1" applyFont="1" applyFill="1" applyBorder="1" applyAlignment="1">
      <alignment horizontal="right"/>
    </xf>
    <xf numFmtId="38" fontId="0" fillId="0" borderId="0" xfId="1" applyFont="1" applyFill="1" applyBorder="1" applyAlignment="1">
      <alignment horizontal="right"/>
    </xf>
    <xf numFmtId="0" fontId="0" fillId="0" borderId="0" xfId="0" applyNumberFormat="1" applyFont="1" applyFill="1" applyBorder="1" applyAlignment="1">
      <alignment horizontal="right"/>
    </xf>
    <xf numFmtId="0" fontId="5" fillId="0" borderId="1" xfId="0" applyFont="1" applyFill="1" applyBorder="1"/>
    <xf numFmtId="38" fontId="14" fillId="0" borderId="0" xfId="1" applyFont="1" applyFill="1" applyBorder="1" applyAlignment="1">
      <alignment horizontal="right"/>
    </xf>
    <xf numFmtId="38" fontId="15" fillId="0" borderId="0" xfId="1" applyFont="1" applyFill="1" applyBorder="1" applyAlignment="1">
      <alignment horizontal="right"/>
    </xf>
    <xf numFmtId="0" fontId="4" fillId="0" borderId="0" xfId="0" applyFont="1" applyFill="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13" fillId="0" borderId="0" xfId="0" applyFont="1" applyFill="1" applyAlignment="1">
      <alignment vertical="center"/>
    </xf>
    <xf numFmtId="49" fontId="4" fillId="0" borderId="8" xfId="0" applyNumberFormat="1" applyFont="1" applyFill="1" applyBorder="1" applyAlignment="1">
      <alignment horizontal="left" vertical="center"/>
    </xf>
    <xf numFmtId="0" fontId="13" fillId="0" borderId="9" xfId="0" applyFont="1" applyFill="1" applyBorder="1" applyAlignment="1">
      <alignment vertical="center"/>
    </xf>
    <xf numFmtId="0" fontId="4" fillId="0" borderId="0" xfId="0" applyFont="1" applyFill="1" applyBorder="1" applyAlignment="1">
      <alignment vertical="center"/>
    </xf>
    <xf numFmtId="49" fontId="2"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pplyAlignment="1">
      <alignment vertical="center"/>
    </xf>
    <xf numFmtId="49" fontId="6" fillId="0" borderId="0" xfId="0" applyNumberFormat="1" applyFont="1" applyFill="1" applyBorder="1" applyAlignment="1">
      <alignment vertical="center"/>
    </xf>
    <xf numFmtId="38" fontId="6" fillId="0" borderId="0" xfId="1" applyFont="1" applyFill="1" applyBorder="1" applyAlignment="1">
      <alignment vertical="center"/>
    </xf>
    <xf numFmtId="183" fontId="6" fillId="0" borderId="0" xfId="0" applyNumberFormat="1" applyFont="1" applyFill="1" applyBorder="1" applyAlignment="1">
      <alignment horizontal="right" vertical="center"/>
    </xf>
    <xf numFmtId="49" fontId="10" fillId="0" borderId="0" xfId="0" applyNumberFormat="1" applyFont="1" applyFill="1" applyBorder="1" applyAlignment="1">
      <alignment horizontal="distributed" vertical="center"/>
    </xf>
    <xf numFmtId="0" fontId="10" fillId="0" borderId="13" xfId="0" applyFont="1" applyFill="1" applyBorder="1" applyAlignment="1">
      <alignment vertical="center"/>
    </xf>
    <xf numFmtId="49" fontId="6" fillId="0" borderId="0" xfId="0" applyNumberFormat="1" applyFont="1" applyFill="1" applyBorder="1" applyAlignment="1">
      <alignment horizontal="right" vertical="center"/>
    </xf>
    <xf numFmtId="0" fontId="0" fillId="0" borderId="0" xfId="0" applyFont="1" applyFill="1" applyBorder="1" applyAlignment="1">
      <alignment vertical="center"/>
    </xf>
    <xf numFmtId="49"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38" fontId="0" fillId="0" borderId="0" xfId="1" applyFont="1" applyFill="1" applyAlignment="1">
      <alignment vertical="center"/>
    </xf>
    <xf numFmtId="0" fontId="5" fillId="0" borderId="1" xfId="0" applyFont="1" applyFill="1" applyBorder="1" applyAlignment="1">
      <alignment vertical="center"/>
    </xf>
    <xf numFmtId="49" fontId="2" fillId="0" borderId="6" xfId="0" applyNumberFormat="1" applyFont="1" applyFill="1" applyBorder="1" applyAlignment="1">
      <alignment horizontal="center" vertical="center"/>
    </xf>
    <xf numFmtId="49" fontId="2" fillId="0" borderId="28"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13" xfId="0" applyNumberFormat="1" applyFont="1" applyFill="1" applyBorder="1" applyAlignment="1">
      <alignment horizontal="distributed" vertical="center" justifyLastLine="1"/>
    </xf>
    <xf numFmtId="186" fontId="0" fillId="0" borderId="0" xfId="0" applyNumberFormat="1" applyFont="1" applyFill="1" applyBorder="1" applyAlignment="1">
      <alignment horizontal="right" vertical="center"/>
    </xf>
    <xf numFmtId="49" fontId="0" fillId="0" borderId="0" xfId="0" applyNumberFormat="1" applyFont="1" applyFill="1" applyBorder="1" applyAlignment="1">
      <alignment horizontal="right" vertical="center"/>
    </xf>
    <xf numFmtId="0" fontId="2" fillId="0" borderId="0" xfId="0" applyFont="1" applyFill="1" applyAlignment="1">
      <alignment horizontal="right" vertical="center"/>
    </xf>
    <xf numFmtId="0" fontId="4" fillId="0" borderId="0" xfId="0" applyFont="1" applyFill="1" applyBorder="1" applyAlignment="1">
      <alignment horizontal="left" vertical="center" wrapText="1"/>
    </xf>
    <xf numFmtId="0" fontId="4" fillId="0" borderId="13" xfId="0" applyFont="1" applyFill="1" applyBorder="1" applyAlignment="1">
      <alignment horizontal="left"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5"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13" xfId="0" applyFont="1" applyFill="1" applyBorder="1" applyAlignment="1">
      <alignment horizontal="center" vertical="center"/>
    </xf>
    <xf numFmtId="183" fontId="0" fillId="0" borderId="18" xfId="0" applyNumberFormat="1" applyFont="1" applyFill="1" applyBorder="1" applyAlignment="1">
      <alignment vertical="center"/>
    </xf>
    <xf numFmtId="183" fontId="0"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183" fontId="0" fillId="0" borderId="15" xfId="0" applyNumberFormat="1" applyFont="1" applyFill="1" applyBorder="1" applyAlignment="1">
      <alignment vertical="center"/>
    </xf>
    <xf numFmtId="183" fontId="0" fillId="0" borderId="1" xfId="0" applyNumberFormat="1" applyFont="1" applyFill="1" applyBorder="1" applyAlignment="1">
      <alignment vertical="center"/>
    </xf>
    <xf numFmtId="0" fontId="4" fillId="0" borderId="0" xfId="0" applyFont="1" applyFill="1" applyAlignment="1">
      <alignment horizontal="right" vertical="center"/>
    </xf>
    <xf numFmtId="0" fontId="17" fillId="0" borderId="0" xfId="2" applyFont="1" applyFill="1" applyAlignment="1">
      <alignment horizontal="left" vertical="center"/>
    </xf>
    <xf numFmtId="49" fontId="17" fillId="0" borderId="0" xfId="2" applyNumberFormat="1" applyFont="1" applyFill="1" applyAlignment="1">
      <alignment horizontal="right" vertical="center"/>
    </xf>
    <xf numFmtId="38" fontId="1" fillId="0" borderId="0" xfId="3" applyFont="1" applyFill="1"/>
    <xf numFmtId="0" fontId="17" fillId="0" borderId="0" xfId="2" applyFont="1" applyFill="1"/>
    <xf numFmtId="0" fontId="17" fillId="0" borderId="0" xfId="2" applyFont="1" applyFill="1" applyAlignment="1">
      <alignment horizontal="left"/>
    </xf>
    <xf numFmtId="0" fontId="17" fillId="0" borderId="10" xfId="2" applyFont="1" applyFill="1" applyBorder="1" applyAlignment="1">
      <alignment horizontal="left" vertical="center"/>
    </xf>
    <xf numFmtId="49" fontId="18" fillId="0" borderId="10" xfId="2" applyNumberFormat="1" applyFont="1" applyFill="1" applyBorder="1" applyAlignment="1">
      <alignment horizontal="right" vertical="center"/>
    </xf>
    <xf numFmtId="38" fontId="18" fillId="0" borderId="10" xfId="3" applyFont="1" applyFill="1" applyBorder="1" applyAlignment="1">
      <alignment horizontal="center" wrapText="1"/>
    </xf>
    <xf numFmtId="0" fontId="17" fillId="0" borderId="10" xfId="2" applyFont="1" applyFill="1" applyBorder="1" applyAlignment="1">
      <alignment horizontal="left"/>
    </xf>
    <xf numFmtId="0" fontId="1" fillId="0" borderId="0" xfId="0" applyFont="1" applyFill="1" applyAlignment="1">
      <alignment vertical="center"/>
    </xf>
    <xf numFmtId="0" fontId="19" fillId="0" borderId="10" xfId="2" applyFont="1" applyFill="1" applyBorder="1" applyAlignment="1">
      <alignment horizontal="left" vertical="center"/>
    </xf>
    <xf numFmtId="182" fontId="21" fillId="0" borderId="10" xfId="4" applyNumberFormat="1" applyFont="1" applyFill="1" applyBorder="1" applyAlignment="1">
      <alignment horizontal="right" vertical="center"/>
    </xf>
    <xf numFmtId="3" fontId="21" fillId="0" borderId="10" xfId="5" applyNumberFormat="1" applyFont="1" applyFill="1" applyBorder="1">
      <alignment vertical="center"/>
    </xf>
    <xf numFmtId="0" fontId="19" fillId="0" borderId="10" xfId="2" applyFont="1" applyFill="1" applyBorder="1" applyAlignment="1">
      <alignment horizontal="left"/>
    </xf>
    <xf numFmtId="0" fontId="18" fillId="0" borderId="0" xfId="2" applyFont="1" applyFill="1"/>
    <xf numFmtId="0" fontId="19" fillId="0" borderId="10" xfId="5" applyFont="1" applyFill="1" applyBorder="1" applyAlignment="1">
      <alignment horizontal="left" vertical="center"/>
    </xf>
    <xf numFmtId="0" fontId="22" fillId="0" borderId="0" xfId="2" applyFont="1" applyFill="1" applyBorder="1" applyAlignment="1">
      <alignment horizontal="left"/>
    </xf>
    <xf numFmtId="49" fontId="22" fillId="0" borderId="0" xfId="2" applyNumberFormat="1" applyFont="1" applyFill="1" applyBorder="1" applyAlignment="1">
      <alignment horizontal="right" vertical="center"/>
    </xf>
    <xf numFmtId="3" fontId="22" fillId="0" borderId="0" xfId="2" applyNumberFormat="1" applyFont="1" applyFill="1" applyBorder="1" applyAlignment="1">
      <alignment wrapText="1"/>
    </xf>
    <xf numFmtId="0" fontId="23" fillId="0" borderId="0" xfId="2" applyFont="1" applyFill="1" applyAlignment="1">
      <alignment horizontal="left" vertical="center"/>
    </xf>
    <xf numFmtId="0" fontId="6" fillId="0" borderId="0" xfId="0" applyFont="1" applyFill="1" applyBorder="1"/>
    <xf numFmtId="0" fontId="6" fillId="0" borderId="13" xfId="0" applyFont="1" applyFill="1" applyBorder="1"/>
    <xf numFmtId="185" fontId="6" fillId="0" borderId="0" xfId="0" applyNumberFormat="1" applyFont="1" applyFill="1" applyAlignment="1">
      <alignment vertical="top"/>
    </xf>
    <xf numFmtId="0" fontId="6" fillId="0" borderId="0" xfId="0" applyFont="1" applyFill="1" applyBorder="1" applyAlignment="1">
      <alignment vertical="top"/>
    </xf>
    <xf numFmtId="0" fontId="6" fillId="0" borderId="13" xfId="0" applyFont="1" applyFill="1" applyBorder="1" applyAlignment="1">
      <alignment vertical="top"/>
    </xf>
    <xf numFmtId="0" fontId="7" fillId="0" borderId="0" xfId="0" applyFont="1" applyFill="1" applyAlignment="1">
      <alignment vertical="top"/>
    </xf>
    <xf numFmtId="0" fontId="6" fillId="0" borderId="0" xfId="0" applyFont="1" applyFill="1" applyBorder="1" applyAlignment="1">
      <alignment horizontal="right" vertical="top"/>
    </xf>
    <xf numFmtId="185" fontId="6" fillId="0" borderId="0" xfId="0" applyNumberFormat="1" applyFont="1" applyFill="1" applyBorder="1" applyAlignment="1">
      <alignment horizontal="right" vertical="top"/>
    </xf>
    <xf numFmtId="0" fontId="0" fillId="0" borderId="13" xfId="0" applyFont="1" applyFill="1" applyBorder="1"/>
    <xf numFmtId="0" fontId="2" fillId="0" borderId="1" xfId="0" applyFont="1" applyFill="1" applyBorder="1" applyAlignment="1">
      <alignment horizontal="distributed"/>
    </xf>
    <xf numFmtId="0" fontId="0" fillId="0" borderId="14" xfId="0" applyFont="1" applyFill="1" applyBorder="1"/>
    <xf numFmtId="0" fontId="0" fillId="0" borderId="1" xfId="0" applyFont="1" applyFill="1" applyBorder="1" applyAlignment="1">
      <alignment horizontal="right"/>
    </xf>
    <xf numFmtId="0" fontId="2" fillId="0" borderId="0" xfId="0" applyFont="1" applyFill="1" applyAlignment="1">
      <alignment horizontal="left" wrapText="1"/>
    </xf>
    <xf numFmtId="0" fontId="4" fillId="0" borderId="0" xfId="0" applyFont="1" applyFill="1" applyAlignment="1">
      <alignment horizontal="left" wrapText="1"/>
    </xf>
    <xf numFmtId="0" fontId="4" fillId="0" borderId="0" xfId="0" applyFont="1" applyFill="1" applyAlignment="1">
      <alignment horizontal="distributed"/>
    </xf>
    <xf numFmtId="187" fontId="0" fillId="0" borderId="0" xfId="0" applyNumberFormat="1" applyFont="1" applyFill="1" applyAlignment="1">
      <alignment horizontal="right"/>
    </xf>
    <xf numFmtId="187" fontId="2" fillId="0" borderId="0" xfId="0" applyNumberFormat="1" applyFont="1" applyFill="1"/>
    <xf numFmtId="184" fontId="0" fillId="0" borderId="0" xfId="0" applyNumberFormat="1" applyFont="1" applyFill="1" applyAlignment="1">
      <alignment horizontal="right"/>
    </xf>
    <xf numFmtId="4" fontId="0" fillId="0" borderId="0" xfId="0" applyNumberFormat="1" applyFont="1" applyFill="1" applyAlignment="1">
      <alignment horizontal="right"/>
    </xf>
    <xf numFmtId="184" fontId="2" fillId="0" borderId="0" xfId="0" applyNumberFormat="1" applyFont="1" applyFill="1" applyAlignment="1">
      <alignment horizontal="right"/>
    </xf>
    <xf numFmtId="187" fontId="4" fillId="0" borderId="0" xfId="0" applyNumberFormat="1" applyFont="1" applyFill="1"/>
    <xf numFmtId="0" fontId="2" fillId="0" borderId="2" xfId="0" applyFont="1" applyFill="1" applyBorder="1"/>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187" fontId="2" fillId="0" borderId="3" xfId="0" applyNumberFormat="1" applyFont="1" applyFill="1" applyBorder="1" applyAlignment="1">
      <alignment horizontal="center" vertical="center"/>
    </xf>
    <xf numFmtId="187" fontId="2" fillId="0" borderId="7" xfId="0" applyNumberFormat="1" applyFont="1" applyFill="1" applyBorder="1" applyAlignment="1">
      <alignment horizontal="center" vertical="center"/>
    </xf>
    <xf numFmtId="187" fontId="4" fillId="0" borderId="3" xfId="0" applyNumberFormat="1" applyFont="1" applyFill="1" applyBorder="1" applyAlignment="1">
      <alignment horizontal="center" vertical="center"/>
    </xf>
    <xf numFmtId="187" fontId="2" fillId="0" borderId="9" xfId="0" applyNumberFormat="1" applyFont="1" applyFill="1" applyBorder="1" applyAlignment="1">
      <alignment horizontal="center" vertical="center"/>
    </xf>
    <xf numFmtId="187" fontId="2" fillId="0" borderId="18" xfId="0" applyNumberFormat="1" applyFont="1" applyFill="1" applyBorder="1" applyAlignment="1">
      <alignment horizontal="center" vertical="center"/>
    </xf>
    <xf numFmtId="187" fontId="4" fillId="0" borderId="9" xfId="0" applyNumberFormat="1" applyFont="1" applyFill="1" applyBorder="1" applyAlignment="1">
      <alignment horizontal="center" vertical="center"/>
    </xf>
    <xf numFmtId="0" fontId="2" fillId="0" borderId="8" xfId="0" applyFont="1" applyFill="1" applyBorder="1"/>
    <xf numFmtId="0" fontId="2" fillId="0" borderId="9" xfId="0" applyFont="1" applyFill="1" applyBorder="1" applyAlignment="1">
      <alignment horizontal="distributed" vertical="center"/>
    </xf>
    <xf numFmtId="0" fontId="2" fillId="0" borderId="12" xfId="0" applyFont="1" applyFill="1" applyBorder="1" applyAlignment="1">
      <alignment horizontal="distributed" vertical="center"/>
    </xf>
    <xf numFmtId="187" fontId="4" fillId="0" borderId="8" xfId="0" applyNumberFormat="1" applyFont="1" applyFill="1" applyBorder="1" applyAlignment="1">
      <alignment horizontal="distributed" vertical="center" wrapText="1"/>
    </xf>
    <xf numFmtId="187" fontId="4" fillId="0" borderId="9" xfId="0" applyNumberFormat="1" applyFont="1" applyFill="1" applyBorder="1" applyAlignment="1">
      <alignment horizontal="distributed" vertical="center"/>
    </xf>
    <xf numFmtId="187" fontId="4" fillId="0" borderId="12" xfId="0" applyNumberFormat="1" applyFont="1" applyFill="1" applyBorder="1" applyAlignment="1">
      <alignment horizontal="distributed" vertical="center"/>
    </xf>
    <xf numFmtId="184" fontId="13" fillId="0" borderId="8" xfId="0" applyNumberFormat="1" applyFont="1" applyFill="1" applyBorder="1" applyAlignment="1">
      <alignment horizontal="center" vertical="center" wrapText="1"/>
    </xf>
    <xf numFmtId="187" fontId="4" fillId="0" borderId="28" xfId="0" applyNumberFormat="1" applyFont="1" applyFill="1" applyBorder="1" applyAlignment="1">
      <alignment horizontal="distributed" vertical="center"/>
    </xf>
    <xf numFmtId="187" fontId="3" fillId="0" borderId="8" xfId="0" applyNumberFormat="1" applyFont="1" applyFill="1" applyBorder="1" applyAlignment="1">
      <alignment horizontal="distributed" vertical="center" wrapText="1"/>
    </xf>
    <xf numFmtId="184" fontId="4" fillId="0" borderId="8" xfId="0" applyNumberFormat="1" applyFont="1" applyFill="1" applyBorder="1" applyAlignment="1">
      <alignment horizontal="distributed" vertical="center" wrapText="1"/>
    </xf>
    <xf numFmtId="0" fontId="4" fillId="0" borderId="0" xfId="0" applyFont="1" applyFill="1" applyAlignment="1">
      <alignment horizontal="distributed" vertical="center"/>
    </xf>
    <xf numFmtId="187" fontId="2" fillId="0" borderId="0" xfId="0" applyNumberFormat="1" applyFont="1" applyFill="1" applyBorder="1" applyAlignment="1">
      <alignment horizontal="right"/>
    </xf>
    <xf numFmtId="187" fontId="2" fillId="0" borderId="0" xfId="0" applyNumberFormat="1" applyFont="1" applyFill="1" applyBorder="1"/>
    <xf numFmtId="184" fontId="2" fillId="0" borderId="0" xfId="0" applyNumberFormat="1" applyFont="1" applyFill="1" applyBorder="1" applyAlignment="1">
      <alignment horizontal="right"/>
    </xf>
    <xf numFmtId="187" fontId="4" fillId="0" borderId="0" xfId="0" applyNumberFormat="1" applyFont="1" applyFill="1" applyBorder="1"/>
    <xf numFmtId="0" fontId="6" fillId="0" borderId="0" xfId="0" applyFont="1" applyFill="1" applyAlignment="1">
      <alignment vertical="center"/>
    </xf>
    <xf numFmtId="0" fontId="10" fillId="0" borderId="0" xfId="0" applyFont="1" applyFill="1" applyBorder="1" applyAlignment="1">
      <alignment horizontal="center" vertical="center"/>
    </xf>
    <xf numFmtId="0" fontId="6" fillId="0" borderId="13" xfId="0" applyFont="1" applyFill="1" applyBorder="1" applyAlignment="1">
      <alignment vertical="center"/>
    </xf>
    <xf numFmtId="188" fontId="6" fillId="0" borderId="0" xfId="0" applyNumberFormat="1" applyFont="1" applyFill="1" applyBorder="1" applyAlignment="1">
      <alignment horizontal="right" vertical="center"/>
    </xf>
    <xf numFmtId="188" fontId="6" fillId="0" borderId="0" xfId="0" applyNumberFormat="1" applyFont="1" applyFill="1" applyBorder="1" applyAlignment="1">
      <alignment vertical="center"/>
    </xf>
    <xf numFmtId="40" fontId="6" fillId="0" borderId="0" xfId="0" applyNumberFormat="1" applyFont="1" applyFill="1" applyBorder="1" applyAlignment="1">
      <alignment vertical="center"/>
    </xf>
    <xf numFmtId="188" fontId="6" fillId="0" borderId="0" xfId="0" applyNumberFormat="1" applyFont="1" applyFill="1" applyBorder="1" applyAlignment="1">
      <alignment horizontal="right"/>
    </xf>
    <xf numFmtId="184" fontId="6" fillId="0" borderId="0" xfId="0" applyNumberFormat="1" applyFont="1" applyFill="1" applyBorder="1" applyAlignment="1">
      <alignment horizontal="right" vertical="center"/>
    </xf>
    <xf numFmtId="188" fontId="7" fillId="0" borderId="0" xfId="0" applyNumberFormat="1" applyFont="1" applyFill="1" applyBorder="1" applyAlignment="1">
      <alignment horizontal="right" vertical="center"/>
    </xf>
    <xf numFmtId="189" fontId="6" fillId="0" borderId="0" xfId="0" applyNumberFormat="1" applyFont="1" applyFill="1" applyBorder="1" applyAlignment="1">
      <alignment vertical="center"/>
    </xf>
    <xf numFmtId="40" fontId="7" fillId="0" borderId="0" xfId="0" applyNumberFormat="1" applyFont="1" applyFill="1" applyBorder="1" applyAlignment="1">
      <alignment vertical="center"/>
    </xf>
    <xf numFmtId="183" fontId="7"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xf>
    <xf numFmtId="188" fontId="0" fillId="0" borderId="0" xfId="0" applyNumberFormat="1" applyFont="1" applyFill="1" applyBorder="1"/>
    <xf numFmtId="184" fontId="0" fillId="0" borderId="0" xfId="0" applyNumberFormat="1" applyFont="1" applyFill="1" applyBorder="1" applyAlignment="1">
      <alignment horizontal="right" vertical="center"/>
    </xf>
    <xf numFmtId="40" fontId="0" fillId="0" borderId="0" xfId="1" applyNumberFormat="1" applyFont="1" applyFill="1" applyBorder="1" applyAlignment="1">
      <alignment horizontal="right"/>
    </xf>
    <xf numFmtId="188" fontId="5" fillId="0" borderId="0" xfId="0" applyNumberFormat="1" applyFont="1" applyFill="1" applyBorder="1" applyAlignment="1">
      <alignment horizontal="right"/>
    </xf>
    <xf numFmtId="188" fontId="4" fillId="0" borderId="0" xfId="0" applyNumberFormat="1" applyFont="1" applyFill="1" applyBorder="1" applyAlignment="1">
      <alignment horizontal="right"/>
    </xf>
    <xf numFmtId="182" fontId="7" fillId="0" borderId="0" xfId="0" applyNumberFormat="1" applyFont="1" applyFill="1" applyAlignment="1">
      <alignment vertical="center"/>
    </xf>
    <xf numFmtId="190" fontId="0" fillId="0" borderId="0" xfId="0" applyNumberFormat="1" applyFont="1" applyFill="1" applyBorder="1" applyAlignment="1">
      <alignment horizontal="right" vertical="center"/>
    </xf>
    <xf numFmtId="4" fontId="0" fillId="0" borderId="0" xfId="0" applyNumberFormat="1" applyFont="1" applyFill="1" applyBorder="1" applyAlignment="1">
      <alignment horizontal="right"/>
    </xf>
    <xf numFmtId="185" fontId="0" fillId="0" borderId="0" xfId="1" applyNumberFormat="1" applyFont="1" applyFill="1" applyBorder="1" applyAlignment="1">
      <alignment horizontal="right"/>
    </xf>
    <xf numFmtId="0" fontId="4" fillId="0" borderId="1" xfId="0" applyFont="1" applyFill="1" applyBorder="1"/>
    <xf numFmtId="0" fontId="4" fillId="0" borderId="1" xfId="0" applyFont="1" applyFill="1" applyBorder="1" applyAlignment="1">
      <alignment horizontal="distributed"/>
    </xf>
    <xf numFmtId="0" fontId="4" fillId="0" borderId="14" xfId="0" applyFont="1" applyFill="1" applyBorder="1"/>
    <xf numFmtId="187" fontId="5" fillId="0" borderId="1" xfId="0" applyNumberFormat="1" applyFont="1" applyFill="1" applyBorder="1" applyAlignment="1">
      <alignment horizontal="right"/>
    </xf>
    <xf numFmtId="187" fontId="4" fillId="0" borderId="1" xfId="0" applyNumberFormat="1" applyFont="1" applyFill="1" applyBorder="1"/>
    <xf numFmtId="184" fontId="5" fillId="0" borderId="1" xfId="0" applyNumberFormat="1" applyFont="1" applyFill="1" applyBorder="1" applyAlignment="1">
      <alignment horizontal="right"/>
    </xf>
    <xf numFmtId="40" fontId="5" fillId="0" borderId="1" xfId="1" applyNumberFormat="1" applyFont="1" applyFill="1" applyBorder="1" applyAlignment="1">
      <alignment horizontal="right"/>
    </xf>
    <xf numFmtId="183" fontId="5" fillId="0" borderId="1" xfId="0" applyNumberFormat="1" applyFont="1" applyFill="1" applyBorder="1" applyAlignment="1">
      <alignment horizontal="right" vertical="center"/>
    </xf>
    <xf numFmtId="4" fontId="5" fillId="0" borderId="1" xfId="0" applyNumberFormat="1" applyFont="1" applyFill="1" applyBorder="1" applyAlignment="1">
      <alignment horizontal="right"/>
    </xf>
    <xf numFmtId="187" fontId="5" fillId="0" borderId="0" xfId="0" applyNumberFormat="1" applyFont="1" applyFill="1" applyAlignment="1">
      <alignment horizontal="right"/>
    </xf>
    <xf numFmtId="184" fontId="5" fillId="0" borderId="0" xfId="0" applyNumberFormat="1" applyFont="1" applyFill="1" applyAlignment="1">
      <alignment horizontal="right"/>
    </xf>
    <xf numFmtId="4" fontId="5" fillId="0" borderId="0" xfId="0" applyNumberFormat="1" applyFont="1" applyFill="1" applyAlignment="1">
      <alignment horizontal="right"/>
    </xf>
    <xf numFmtId="187" fontId="4" fillId="0" borderId="0" xfId="0" applyNumberFormat="1" applyFont="1" applyFill="1" applyAlignment="1">
      <alignment horizontal="right"/>
    </xf>
    <xf numFmtId="184" fontId="4" fillId="0" borderId="0" xfId="0" applyNumberFormat="1" applyFont="1" applyFill="1" applyAlignment="1">
      <alignment horizontal="right"/>
    </xf>
    <xf numFmtId="4" fontId="4" fillId="0" borderId="0" xfId="0" applyNumberFormat="1" applyFont="1" applyFill="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Alignment="1">
      <alignment horizontal="distributed"/>
    </xf>
    <xf numFmtId="0" fontId="2" fillId="0" borderId="0" xfId="0" applyFont="1" applyFill="1" applyBorder="1" applyAlignment="1">
      <alignment horizontal="distributed"/>
    </xf>
    <xf numFmtId="4" fontId="2" fillId="0" borderId="0" xfId="0" applyNumberFormat="1" applyFont="1" applyFill="1" applyBorder="1" applyAlignment="1">
      <alignment horizontal="right"/>
    </xf>
    <xf numFmtId="4" fontId="6" fillId="0" borderId="0" xfId="0" applyNumberFormat="1" applyFont="1" applyFill="1" applyBorder="1" applyAlignment="1">
      <alignment horizontal="right" vertical="center"/>
    </xf>
    <xf numFmtId="187"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87" fontId="2" fillId="0" borderId="2"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distributed"/>
    </xf>
    <xf numFmtId="0" fontId="10" fillId="0" borderId="0" xfId="0" applyFont="1" applyFill="1" applyBorder="1" applyAlignment="1">
      <alignment horizontal="center"/>
    </xf>
    <xf numFmtId="0" fontId="2" fillId="0" borderId="0" xfId="0" applyFont="1" applyFill="1" applyBorder="1" applyAlignment="1">
      <alignment horizontal="distributed"/>
    </xf>
    <xf numFmtId="187" fontId="5" fillId="0" borderId="8" xfId="0" applyNumberFormat="1" applyFont="1" applyFill="1" applyBorder="1" applyAlignment="1">
      <alignment horizontal="distributed" vertical="center" wrapText="1"/>
    </xf>
    <xf numFmtId="0" fontId="16" fillId="0" borderId="0" xfId="0" applyFont="1" applyFill="1"/>
    <xf numFmtId="187" fontId="16" fillId="0" borderId="0" xfId="0" applyNumberFormat="1" applyFont="1" applyFill="1" applyAlignment="1">
      <alignment horizontal="right"/>
    </xf>
    <xf numFmtId="187" fontId="16" fillId="0" borderId="0" xfId="0" applyNumberFormat="1" applyFont="1" applyFill="1"/>
    <xf numFmtId="184" fontId="16" fillId="0" borderId="0" xfId="0" applyNumberFormat="1" applyFont="1" applyFill="1" applyAlignment="1">
      <alignment horizontal="right"/>
    </xf>
    <xf numFmtId="187" fontId="11" fillId="0" borderId="3" xfId="0" applyNumberFormat="1" applyFont="1" applyFill="1" applyBorder="1" applyAlignment="1">
      <alignment horizontal="center" vertical="center"/>
    </xf>
    <xf numFmtId="187" fontId="11" fillId="0" borderId="2" xfId="0" applyNumberFormat="1" applyFont="1" applyFill="1" applyBorder="1" applyAlignment="1">
      <alignment horizontal="center" vertical="center"/>
    </xf>
    <xf numFmtId="187" fontId="11" fillId="0" borderId="9" xfId="0" applyNumberFormat="1" applyFont="1" applyFill="1" applyBorder="1" applyAlignment="1">
      <alignment horizontal="center" vertical="center"/>
    </xf>
    <xf numFmtId="187" fontId="11" fillId="0" borderId="0" xfId="0" applyNumberFormat="1" applyFont="1" applyFill="1" applyBorder="1" applyAlignment="1">
      <alignment horizontal="center" vertical="center"/>
    </xf>
    <xf numFmtId="187" fontId="16" fillId="0" borderId="9" xfId="0" applyNumberFormat="1" applyFont="1" applyFill="1" applyBorder="1" applyAlignment="1">
      <alignment horizontal="distributed" vertical="center"/>
    </xf>
    <xf numFmtId="187" fontId="16" fillId="0" borderId="12" xfId="0" applyNumberFormat="1" applyFont="1" applyFill="1" applyBorder="1" applyAlignment="1">
      <alignment horizontal="distributed" vertical="center"/>
    </xf>
    <xf numFmtId="187" fontId="11" fillId="0" borderId="9" xfId="0" applyNumberFormat="1" applyFont="1" applyFill="1" applyBorder="1" applyAlignment="1">
      <alignment horizontal="distributed" vertical="center"/>
    </xf>
    <xf numFmtId="187" fontId="11" fillId="0" borderId="12" xfId="0" applyNumberFormat="1" applyFont="1" applyFill="1" applyBorder="1" applyAlignment="1">
      <alignment horizontal="distributed" vertical="center"/>
    </xf>
    <xf numFmtId="184" fontId="4" fillId="0" borderId="8" xfId="0" applyNumberFormat="1" applyFont="1" applyFill="1" applyBorder="1" applyAlignment="1">
      <alignment horizontal="center" vertical="center"/>
    </xf>
    <xf numFmtId="187" fontId="11" fillId="0" borderId="0" xfId="0" applyNumberFormat="1" applyFont="1" applyFill="1" applyBorder="1"/>
    <xf numFmtId="188" fontId="8" fillId="0" borderId="0" xfId="0" applyNumberFormat="1" applyFont="1" applyFill="1" applyBorder="1" applyAlignment="1">
      <alignment vertical="center"/>
    </xf>
    <xf numFmtId="40" fontId="8" fillId="0" borderId="0" xfId="0" applyNumberFormat="1" applyFont="1" applyFill="1" applyBorder="1" applyAlignment="1">
      <alignment vertical="center"/>
    </xf>
    <xf numFmtId="188" fontId="8" fillId="0" borderId="0" xfId="0" applyNumberFormat="1" applyFont="1" applyFill="1" applyBorder="1" applyAlignment="1">
      <alignment horizontal="right" vertical="center"/>
    </xf>
    <xf numFmtId="188" fontId="9" fillId="0" borderId="0" xfId="0" applyNumberFormat="1" applyFont="1" applyFill="1" applyBorder="1"/>
    <xf numFmtId="184" fontId="9" fillId="0" borderId="0" xfId="0" applyNumberFormat="1" applyFont="1" applyFill="1" applyBorder="1" applyAlignment="1">
      <alignment vertical="center"/>
    </xf>
    <xf numFmtId="40" fontId="9" fillId="0" borderId="0" xfId="0" applyNumberFormat="1" applyFont="1" applyFill="1" applyBorder="1" applyAlignment="1">
      <alignment vertical="center"/>
    </xf>
    <xf numFmtId="4" fontId="4" fillId="0" borderId="8" xfId="0" applyNumberFormat="1" applyFont="1" applyFill="1" applyBorder="1" applyAlignment="1">
      <alignment horizontal="center" vertical="center"/>
    </xf>
    <xf numFmtId="187" fontId="4" fillId="0" borderId="11" xfId="0" applyNumberFormat="1" applyFont="1" applyFill="1" applyBorder="1" applyAlignment="1">
      <alignment horizontal="distributed" vertical="center"/>
    </xf>
    <xf numFmtId="184" fontId="4" fillId="0" borderId="23" xfId="0" applyNumberFormat="1" applyFont="1" applyFill="1" applyBorder="1" applyAlignment="1">
      <alignment horizontal="distributed" vertical="center" wrapText="1"/>
    </xf>
    <xf numFmtId="0" fontId="4" fillId="0" borderId="12" xfId="0" applyFont="1" applyFill="1" applyBorder="1" applyAlignment="1">
      <alignment horizontal="distributed" vertical="center"/>
    </xf>
    <xf numFmtId="187" fontId="11" fillId="0" borderId="7" xfId="0" applyNumberFormat="1" applyFont="1" applyFill="1" applyBorder="1" applyAlignment="1">
      <alignment horizontal="center" vertical="center"/>
    </xf>
    <xf numFmtId="187" fontId="11" fillId="0" borderId="18" xfId="0" applyNumberFormat="1" applyFont="1" applyFill="1" applyBorder="1" applyAlignment="1">
      <alignment horizontal="center" vertical="center"/>
    </xf>
    <xf numFmtId="0" fontId="2" fillId="0" borderId="0" xfId="0" applyFont="1" applyFill="1" applyBorder="1" applyAlignment="1">
      <alignment horizontal="right" vertical="center"/>
    </xf>
    <xf numFmtId="0" fontId="2" fillId="0" borderId="16" xfId="0" applyFont="1" applyFill="1" applyBorder="1" applyAlignment="1">
      <alignment horizontal="distributed" vertical="center" justifyLastLine="1"/>
    </xf>
    <xf numFmtId="49" fontId="0" fillId="0" borderId="0" xfId="0" applyNumberFormat="1" applyFont="1" applyFill="1" applyBorder="1" applyAlignment="1">
      <alignment horizontal="left"/>
    </xf>
    <xf numFmtId="187" fontId="2" fillId="0" borderId="2" xfId="0" applyNumberFormat="1" applyFont="1" applyFill="1" applyBorder="1" applyAlignment="1">
      <alignment horizontal="distributed" vertical="center"/>
    </xf>
    <xf numFmtId="187" fontId="2" fillId="0" borderId="0" xfId="0" applyNumberFormat="1" applyFont="1" applyFill="1" applyBorder="1" applyAlignment="1">
      <alignment horizontal="distributed"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187" fontId="2" fillId="0" borderId="2" xfId="0" applyNumberFormat="1" applyFont="1" applyFill="1" applyBorder="1" applyAlignment="1">
      <alignment horizontal="center" vertical="center"/>
    </xf>
    <xf numFmtId="187" fontId="2" fillId="0" borderId="8" xfId="0" applyNumberFormat="1" applyFont="1" applyFill="1" applyBorder="1" applyAlignment="1">
      <alignment horizontal="center" vertical="center"/>
    </xf>
    <xf numFmtId="184" fontId="2" fillId="0" borderId="2" xfId="0" applyNumberFormat="1" applyFont="1" applyFill="1" applyBorder="1" applyAlignment="1">
      <alignment horizontal="distributed" vertical="center"/>
    </xf>
    <xf numFmtId="184" fontId="2" fillId="0" borderId="0" xfId="0" applyNumberFormat="1" applyFont="1" applyFill="1" applyBorder="1" applyAlignment="1">
      <alignment horizontal="distributed" vertical="center"/>
    </xf>
    <xf numFmtId="184" fontId="2" fillId="0" borderId="8" xfId="0" applyNumberFormat="1" applyFont="1" applyFill="1" applyBorder="1" applyAlignment="1">
      <alignment horizontal="distributed" vertical="center"/>
    </xf>
    <xf numFmtId="187" fontId="2" fillId="0" borderId="8" xfId="0" applyNumberFormat="1" applyFont="1" applyFill="1" applyBorder="1" applyAlignment="1">
      <alignment horizontal="distributed" vertical="center"/>
    </xf>
    <xf numFmtId="177" fontId="2" fillId="0" borderId="1" xfId="0" applyNumberFormat="1" applyFont="1" applyFill="1" applyBorder="1" applyAlignment="1">
      <alignment horizontal="right"/>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7" fontId="2" fillId="0" borderId="7"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19" xfId="0" applyFont="1" applyFill="1" applyBorder="1" applyAlignment="1">
      <alignment horizontal="right" vertical="center"/>
    </xf>
    <xf numFmtId="0" fontId="4" fillId="0" borderId="20" xfId="0" applyFont="1" applyFill="1" applyBorder="1" applyAlignment="1">
      <alignment horizontal="right" vertical="center"/>
    </xf>
    <xf numFmtId="0" fontId="4" fillId="0" borderId="21" xfId="0" applyFont="1" applyFill="1" applyBorder="1" applyAlignment="1">
      <alignment horizontal="right" vertical="center"/>
    </xf>
    <xf numFmtId="0" fontId="4" fillId="0" borderId="22" xfId="0" applyFont="1" applyFill="1" applyBorder="1" applyAlignment="1">
      <alignment horizontal="right" vertical="center"/>
    </xf>
    <xf numFmtId="182" fontId="2" fillId="0" borderId="7" xfId="0" applyNumberFormat="1" applyFont="1" applyFill="1" applyBorder="1" applyAlignment="1">
      <alignment horizontal="center" vertical="center"/>
    </xf>
    <xf numFmtId="182" fontId="2" fillId="0" borderId="2" xfId="0" applyNumberFormat="1" applyFont="1" applyFill="1" applyBorder="1" applyAlignment="1">
      <alignment horizontal="center" vertical="center"/>
    </xf>
    <xf numFmtId="182" fontId="2" fillId="0" borderId="10" xfId="0" applyNumberFormat="1" applyFont="1" applyFill="1" applyBorder="1" applyAlignment="1">
      <alignment horizontal="center" vertical="center"/>
    </xf>
    <xf numFmtId="182" fontId="2" fillId="0" borderId="11" xfId="0" applyNumberFormat="1" applyFont="1" applyFill="1" applyBorder="1" applyAlignment="1">
      <alignment horizontal="center" vertical="center"/>
    </xf>
    <xf numFmtId="182" fontId="2" fillId="0" borderId="23" xfId="0" applyNumberFormat="1" applyFont="1" applyFill="1" applyBorder="1" applyAlignment="1">
      <alignment horizontal="center" vertical="center"/>
    </xf>
    <xf numFmtId="182" fontId="2" fillId="0" borderId="27" xfId="0" applyNumberFormat="1" applyFont="1" applyFill="1" applyBorder="1" applyAlignment="1">
      <alignment horizontal="center" vertical="center" wrapText="1"/>
    </xf>
    <xf numFmtId="182" fontId="2" fillId="0" borderId="24" xfId="0" applyNumberFormat="1" applyFont="1" applyFill="1" applyBorder="1" applyAlignment="1">
      <alignment horizontal="center" vertical="center" wrapText="1"/>
    </xf>
    <xf numFmtId="182" fontId="2" fillId="0" borderId="17" xfId="0" applyNumberFormat="1" applyFont="1" applyFill="1" applyBorder="1" applyAlignment="1">
      <alignment horizontal="center" vertical="center" wrapText="1"/>
    </xf>
    <xf numFmtId="182" fontId="2" fillId="0" borderId="12" xfId="0" applyNumberFormat="1" applyFont="1" applyFill="1" applyBorder="1" applyAlignment="1">
      <alignment horizontal="center" vertical="center" wrapText="1"/>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38" fontId="2" fillId="0" borderId="27" xfId="0" applyNumberFormat="1" applyFont="1" applyFill="1" applyBorder="1" applyAlignment="1">
      <alignment horizontal="center" vertical="center"/>
    </xf>
    <xf numFmtId="38" fontId="2" fillId="0" borderId="17" xfId="0" applyNumberFormat="1" applyFont="1" applyFill="1" applyBorder="1" applyAlignment="1">
      <alignment horizontal="center" vertical="center"/>
    </xf>
    <xf numFmtId="182" fontId="2" fillId="0" borderId="26" xfId="0" applyNumberFormat="1" applyFont="1" applyFill="1" applyBorder="1" applyAlignment="1">
      <alignment horizontal="center" vertical="center" wrapText="1"/>
    </xf>
    <xf numFmtId="182" fontId="2" fillId="0" borderId="9" xfId="0" applyNumberFormat="1" applyFont="1" applyFill="1" applyBorder="1" applyAlignment="1">
      <alignment horizontal="center" vertical="center" wrapText="1"/>
    </xf>
    <xf numFmtId="0" fontId="2" fillId="0" borderId="0" xfId="0" applyFont="1" applyFill="1" applyAlignment="1">
      <alignment horizontal="distributed"/>
    </xf>
    <xf numFmtId="0" fontId="4" fillId="0" borderId="8" xfId="0" applyFont="1" applyFill="1" applyBorder="1" applyAlignment="1">
      <alignment horizontal="left"/>
    </xf>
    <xf numFmtId="0" fontId="10" fillId="0" borderId="0" xfId="0" applyFont="1" applyFill="1" applyBorder="1" applyAlignment="1">
      <alignment horizontal="center"/>
    </xf>
    <xf numFmtId="0" fontId="2" fillId="0" borderId="0" xfId="0" applyFont="1" applyFill="1" applyBorder="1" applyAlignment="1">
      <alignment horizontal="distributed"/>
    </xf>
    <xf numFmtId="0" fontId="10" fillId="0" borderId="13" xfId="0" applyFont="1" applyFill="1" applyBorder="1" applyAlignment="1">
      <alignment horizontal="center"/>
    </xf>
    <xf numFmtId="49" fontId="13" fillId="0" borderId="2" xfId="0" applyNumberFormat="1" applyFont="1" applyFill="1" applyBorder="1" applyAlignment="1">
      <alignment horizontal="right" vertical="center"/>
    </xf>
    <xf numFmtId="49" fontId="13" fillId="0" borderId="3" xfId="0" applyNumberFormat="1" applyFont="1" applyFill="1" applyBorder="1" applyAlignment="1">
      <alignment horizontal="right" vertical="center"/>
    </xf>
    <xf numFmtId="49" fontId="2" fillId="0"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13" fillId="0" borderId="0" xfId="0" applyNumberFormat="1" applyFont="1" applyFill="1" applyBorder="1" applyAlignment="1">
      <alignment horizontal="right" vertical="center"/>
    </xf>
    <xf numFmtId="49" fontId="13" fillId="0" borderId="13" xfId="0" applyNumberFormat="1" applyFont="1" applyFill="1" applyBorder="1" applyAlignment="1">
      <alignment horizontal="right" vertical="center"/>
    </xf>
    <xf numFmtId="49" fontId="2" fillId="0" borderId="24" xfId="0" applyNumberFormat="1" applyFont="1" applyFill="1" applyBorder="1" applyAlignment="1">
      <alignment horizontal="distributed" vertical="center" wrapText="1" justifyLastLine="1"/>
    </xf>
    <xf numFmtId="49" fontId="2" fillId="0" borderId="25" xfId="0" applyNumberFormat="1" applyFont="1" applyFill="1" applyBorder="1" applyAlignment="1">
      <alignment horizontal="distributed" vertical="center" wrapText="1" justifyLastLine="1"/>
    </xf>
    <xf numFmtId="49" fontId="2" fillId="0" borderId="26" xfId="0" applyNumberFormat="1" applyFont="1" applyFill="1" applyBorder="1" applyAlignment="1">
      <alignment horizontal="distributed" vertical="center" wrapText="1" justifyLastLine="1"/>
    </xf>
    <xf numFmtId="49" fontId="2" fillId="0" borderId="12" xfId="0" applyNumberFormat="1" applyFont="1" applyFill="1" applyBorder="1" applyAlignment="1">
      <alignment horizontal="distributed" vertical="center" wrapText="1" justifyLastLine="1"/>
    </xf>
    <xf numFmtId="49" fontId="2" fillId="0" borderId="8" xfId="0" applyNumberFormat="1" applyFont="1" applyFill="1" applyBorder="1" applyAlignment="1">
      <alignment horizontal="distributed" vertical="center" wrapText="1" justifyLastLine="1"/>
    </xf>
    <xf numFmtId="49" fontId="2" fillId="0" borderId="9" xfId="0" applyNumberFormat="1" applyFont="1" applyFill="1" applyBorder="1" applyAlignment="1">
      <alignment horizontal="distributed" vertical="center" wrapText="1" justifyLastLine="1"/>
    </xf>
    <xf numFmtId="49" fontId="2" fillId="0" borderId="27" xfId="0" applyNumberFormat="1" applyFont="1" applyFill="1" applyBorder="1" applyAlignment="1">
      <alignment horizontal="distributed" vertical="center" wrapText="1" justifyLastLine="1"/>
    </xf>
    <xf numFmtId="49" fontId="2" fillId="0" borderId="17" xfId="0" applyNumberFormat="1" applyFont="1" applyFill="1" applyBorder="1" applyAlignment="1">
      <alignment horizontal="distributed" vertical="center" wrapText="1" justifyLastLine="1"/>
    </xf>
    <xf numFmtId="49" fontId="2" fillId="0" borderId="27"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0" xfId="0" applyNumberFormat="1" applyFont="1" applyFill="1" applyBorder="1" applyAlignment="1">
      <alignment horizontal="right" vertical="center"/>
    </xf>
    <xf numFmtId="49" fontId="2" fillId="0" borderId="13" xfId="0" applyNumberFormat="1" applyFont="1" applyFill="1" applyBorder="1" applyAlignment="1">
      <alignment horizontal="right" vertical="center"/>
    </xf>
    <xf numFmtId="0" fontId="2" fillId="0" borderId="25" xfId="0" applyFont="1" applyFill="1" applyBorder="1" applyAlignment="1">
      <alignment horizontal="distributed" vertical="center" wrapText="1" justifyLastLine="1"/>
    </xf>
    <xf numFmtId="0" fontId="2" fillId="0" borderId="26" xfId="0" applyFont="1" applyFill="1" applyBorder="1" applyAlignment="1">
      <alignment horizontal="distributed" vertical="center" wrapText="1" justifyLastLine="1"/>
    </xf>
    <xf numFmtId="0" fontId="2" fillId="0" borderId="12" xfId="0" applyFont="1" applyFill="1" applyBorder="1" applyAlignment="1">
      <alignment horizontal="distributed" vertical="center" wrapText="1" justifyLastLine="1"/>
    </xf>
    <xf numFmtId="0" fontId="2" fillId="0" borderId="8" xfId="0" applyFont="1" applyFill="1" applyBorder="1" applyAlignment="1">
      <alignment horizontal="distributed" vertical="center" wrapText="1" justifyLastLine="1"/>
    </xf>
    <xf numFmtId="0" fontId="2" fillId="0" borderId="9" xfId="0" applyFont="1" applyFill="1" applyBorder="1" applyAlignment="1">
      <alignment horizontal="distributed" vertical="center" wrapText="1" justifyLastLine="1"/>
    </xf>
    <xf numFmtId="0" fontId="2" fillId="0" borderId="17" xfId="0" applyFont="1" applyFill="1" applyBorder="1" applyAlignment="1">
      <alignment horizontal="distributed" vertical="center" wrapText="1" justifyLastLine="1"/>
    </xf>
    <xf numFmtId="49" fontId="10" fillId="0" borderId="0" xfId="0" applyNumberFormat="1" applyFont="1" applyFill="1" applyBorder="1" applyAlignment="1">
      <alignment horizontal="distributed" vertical="center"/>
    </xf>
    <xf numFmtId="0" fontId="2" fillId="0" borderId="13" xfId="0" applyFont="1" applyFill="1" applyBorder="1" applyAlignment="1">
      <alignment vertical="center"/>
    </xf>
    <xf numFmtId="49" fontId="2" fillId="0" borderId="0" xfId="0" applyNumberFormat="1" applyFont="1" applyFill="1" applyBorder="1" applyAlignment="1">
      <alignment horizontal="distributed" vertical="center"/>
    </xf>
    <xf numFmtId="0" fontId="2" fillId="0" borderId="13" xfId="0" applyFont="1" applyFill="1" applyBorder="1" applyAlignment="1">
      <alignment horizontal="distributed" vertical="center"/>
    </xf>
    <xf numFmtId="49" fontId="2" fillId="0" borderId="2" xfId="0" applyNumberFormat="1" applyFont="1" applyFill="1" applyBorder="1" applyAlignment="1">
      <alignment horizontal="right" vertical="center"/>
    </xf>
    <xf numFmtId="49" fontId="2" fillId="0" borderId="3" xfId="0" applyNumberFormat="1" applyFont="1" applyFill="1" applyBorder="1" applyAlignment="1">
      <alignment horizontal="right" vertical="center"/>
    </xf>
    <xf numFmtId="49" fontId="2" fillId="0" borderId="4" xfId="0" applyNumberFormat="1" applyFont="1" applyFill="1" applyBorder="1" applyAlignment="1">
      <alignment horizontal="distributed" vertical="center" justifyLastLine="1"/>
    </xf>
    <xf numFmtId="49" fontId="2" fillId="0" borderId="5" xfId="0" applyNumberFormat="1" applyFont="1" applyFill="1" applyBorder="1" applyAlignment="1">
      <alignment horizontal="distributed" vertical="center" justifyLastLine="1"/>
    </xf>
    <xf numFmtId="49" fontId="2" fillId="0" borderId="6" xfId="0" applyNumberFormat="1" applyFont="1" applyFill="1" applyBorder="1" applyAlignment="1">
      <alignment horizontal="distributed" vertical="center" justifyLastLine="1"/>
    </xf>
    <xf numFmtId="49" fontId="2" fillId="0" borderId="11" xfId="0" applyNumberFormat="1" applyFont="1" applyFill="1" applyBorder="1" applyAlignment="1">
      <alignment horizontal="distributed" vertical="center" wrapText="1" justifyLastLine="1"/>
    </xf>
    <xf numFmtId="49" fontId="2" fillId="0" borderId="28" xfId="0" applyNumberFormat="1" applyFont="1" applyFill="1" applyBorder="1" applyAlignment="1">
      <alignment horizontal="distributed" vertical="center" wrapText="1" justifyLastLine="1"/>
    </xf>
    <xf numFmtId="49" fontId="2" fillId="0" borderId="7" xfId="0" applyNumberFormat="1" applyFont="1" applyFill="1" applyBorder="1" applyAlignment="1">
      <alignment horizontal="center" vertical="center" justifyLastLine="1"/>
    </xf>
    <xf numFmtId="49" fontId="2" fillId="0" borderId="12" xfId="0" applyNumberFormat="1" applyFont="1" applyFill="1" applyBorder="1" applyAlignment="1">
      <alignment horizontal="center" vertical="center" justifyLastLine="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xf>
    <xf numFmtId="0" fontId="2"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2" fillId="0" borderId="29" xfId="0" applyNumberFormat="1" applyFont="1" applyFill="1" applyBorder="1" applyAlignment="1">
      <alignment horizontal="center" vertical="center" justifyLastLine="1"/>
    </xf>
    <xf numFmtId="49" fontId="2" fillId="0" borderId="17" xfId="0" applyNumberFormat="1" applyFont="1" applyFill="1" applyBorder="1" applyAlignment="1">
      <alignment horizontal="center" vertical="center" justifyLastLine="1"/>
    </xf>
    <xf numFmtId="49" fontId="2" fillId="0" borderId="29" xfId="0" applyNumberFormat="1" applyFont="1" applyFill="1" applyBorder="1" applyAlignment="1">
      <alignment horizontal="center" vertical="center" wrapText="1" justifyLastLine="1"/>
    </xf>
  </cellXfs>
  <cellStyles count="6">
    <cellStyle name="桁区切り" xfId="1" builtinId="6"/>
    <cellStyle name="桁区切り 2" xfId="3"/>
    <cellStyle name="標準" xfId="0" builtinId="0"/>
    <cellStyle name="標準 2" xfId="2"/>
    <cellStyle name="標準_22公示資料2元データ" xfId="5"/>
    <cellStyle name="標準_市区町村データ080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554362</xdr:colOff>
      <xdr:row>10</xdr:row>
      <xdr:rowOff>85725</xdr:rowOff>
    </xdr:from>
    <xdr:to>
      <xdr:col>7</xdr:col>
      <xdr:colOff>526868</xdr:colOff>
      <xdr:row>33</xdr:row>
      <xdr:rowOff>38100</xdr:rowOff>
    </xdr:to>
    <xdr:grpSp>
      <xdr:nvGrpSpPr>
        <xdr:cNvPr id="2" name="グループ化 5"/>
        <xdr:cNvGrpSpPr>
          <a:grpSpLocks/>
        </xdr:cNvGrpSpPr>
      </xdr:nvGrpSpPr>
      <xdr:grpSpPr bwMode="auto">
        <a:xfrm>
          <a:off x="1640212" y="1552575"/>
          <a:ext cx="753556" cy="2714625"/>
          <a:chOff x="2631670" y="1524001"/>
          <a:chExt cx="700449" cy="2555626"/>
        </a:xfrm>
      </xdr:grpSpPr>
      <xdr:sp macro="" textlink="">
        <xdr:nvSpPr>
          <xdr:cNvPr id="3" name="テキスト ボックス 2"/>
          <xdr:cNvSpPr txBox="1"/>
        </xdr:nvSpPr>
        <xdr:spPr>
          <a:xfrm>
            <a:off x="2631670" y="1524001"/>
            <a:ext cx="671663" cy="181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latin typeface="ＭＳ ゴシック" panose="020B0609070205080204" pitchFamily="49" charset="-128"/>
              <a:ea typeface="ＭＳ ゴシック" panose="020B0609070205080204" pitchFamily="49" charset="-128"/>
            </a:endParaRPr>
          </a:p>
        </xdr:txBody>
      </xdr:sp>
      <xdr:sp macro="" textlink="">
        <xdr:nvSpPr>
          <xdr:cNvPr id="4" name="テキスト ボックス 3"/>
          <xdr:cNvSpPr txBox="1"/>
        </xdr:nvSpPr>
        <xdr:spPr>
          <a:xfrm>
            <a:off x="2650860" y="3897766"/>
            <a:ext cx="681259" cy="18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sp macro="" textlink="">
        <xdr:nvSpPr>
          <xdr:cNvPr id="5" name="テキスト ボックス 4"/>
          <xdr:cNvSpPr txBox="1"/>
        </xdr:nvSpPr>
        <xdr:spPr>
          <a:xfrm>
            <a:off x="2631670" y="2088727"/>
            <a:ext cx="671663" cy="18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grpSp>
    <xdr:clientData/>
  </xdr:twoCellAnchor>
  <xdr:twoCellAnchor>
    <xdr:from>
      <xdr:col>2</xdr:col>
      <xdr:colOff>38763</xdr:colOff>
      <xdr:row>10</xdr:row>
      <xdr:rowOff>85725</xdr:rowOff>
    </xdr:from>
    <xdr:to>
      <xdr:col>4</xdr:col>
      <xdr:colOff>518418</xdr:colOff>
      <xdr:row>33</xdr:row>
      <xdr:rowOff>28575</xdr:rowOff>
    </xdr:to>
    <xdr:grpSp>
      <xdr:nvGrpSpPr>
        <xdr:cNvPr id="6" name="グループ化 9"/>
        <xdr:cNvGrpSpPr>
          <a:grpSpLocks/>
        </xdr:cNvGrpSpPr>
      </xdr:nvGrpSpPr>
      <xdr:grpSpPr bwMode="auto">
        <a:xfrm>
          <a:off x="915063" y="1552575"/>
          <a:ext cx="689205" cy="2705100"/>
          <a:chOff x="2734990" y="1536493"/>
          <a:chExt cx="722741" cy="2548301"/>
        </a:xfrm>
      </xdr:grpSpPr>
      <xdr:sp macro="" textlink="">
        <xdr:nvSpPr>
          <xdr:cNvPr id="7" name="テキスト ボックス 6"/>
          <xdr:cNvSpPr txBox="1"/>
        </xdr:nvSpPr>
        <xdr:spPr>
          <a:xfrm>
            <a:off x="2734992" y="1536493"/>
            <a:ext cx="704205"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latin typeface="ＭＳ ゴシック" panose="020B0609070205080204" pitchFamily="49" charset="-128"/>
              <a:ea typeface="ＭＳ ゴシック" panose="020B0609070205080204" pitchFamily="49" charset="-128"/>
            </a:endParaRPr>
          </a:p>
        </xdr:txBody>
      </xdr:sp>
      <xdr:sp macro="" textlink="">
        <xdr:nvSpPr>
          <xdr:cNvPr id="8" name="テキスト ボックス 7"/>
          <xdr:cNvSpPr txBox="1"/>
        </xdr:nvSpPr>
        <xdr:spPr>
          <a:xfrm>
            <a:off x="2781322" y="3902772"/>
            <a:ext cx="676409"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sp macro="" textlink="">
        <xdr:nvSpPr>
          <xdr:cNvPr id="9" name="テキスト ボックス 8"/>
          <xdr:cNvSpPr txBox="1"/>
        </xdr:nvSpPr>
        <xdr:spPr>
          <a:xfrm>
            <a:off x="2734990" y="2092138"/>
            <a:ext cx="704207"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grpSp>
    <xdr:clientData/>
  </xdr:twoCellAnchor>
  <xdr:twoCellAnchor>
    <xdr:from>
      <xdr:col>9</xdr:col>
      <xdr:colOff>87490</xdr:colOff>
      <xdr:row>31</xdr:row>
      <xdr:rowOff>51023</xdr:rowOff>
    </xdr:from>
    <xdr:to>
      <xdr:col>12</xdr:col>
      <xdr:colOff>49529</xdr:colOff>
      <xdr:row>32</xdr:row>
      <xdr:rowOff>113682</xdr:rowOff>
    </xdr:to>
    <xdr:sp macro="" textlink="">
      <xdr:nvSpPr>
        <xdr:cNvPr id="10" name="テキスト ボックス 9"/>
        <xdr:cNvSpPr txBox="1"/>
      </xdr:nvSpPr>
      <xdr:spPr bwMode="auto">
        <a:xfrm>
          <a:off x="2503030" y="3777203"/>
          <a:ext cx="724039" cy="184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8</xdr:col>
      <xdr:colOff>30480</xdr:colOff>
      <xdr:row>10</xdr:row>
      <xdr:rowOff>76200</xdr:rowOff>
    </xdr:from>
    <xdr:to>
      <xdr:col>10</xdr:col>
      <xdr:colOff>516255</xdr:colOff>
      <xdr:row>12</xdr:row>
      <xdr:rowOff>9525</xdr:rowOff>
    </xdr:to>
    <xdr:sp macro="" textlink="">
      <xdr:nvSpPr>
        <xdr:cNvPr id="11" name="テキスト ボックス 10"/>
        <xdr:cNvSpPr txBox="1"/>
      </xdr:nvSpPr>
      <xdr:spPr bwMode="auto">
        <a:xfrm>
          <a:off x="2301240" y="1485900"/>
          <a:ext cx="661035" cy="177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49530</xdr:colOff>
      <xdr:row>31</xdr:row>
      <xdr:rowOff>95250</xdr:rowOff>
    </xdr:from>
    <xdr:to>
      <xdr:col>10</xdr:col>
      <xdr:colOff>529590</xdr:colOff>
      <xdr:row>33</xdr:row>
      <xdr:rowOff>28575</xdr:rowOff>
    </xdr:to>
    <xdr:sp macro="" textlink="">
      <xdr:nvSpPr>
        <xdr:cNvPr id="12" name="テキスト ボックス 11"/>
        <xdr:cNvSpPr txBox="1"/>
      </xdr:nvSpPr>
      <xdr:spPr bwMode="auto">
        <a:xfrm>
          <a:off x="2320290" y="3821430"/>
          <a:ext cx="655320" cy="177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clientData/>
  </xdr:twoCellAnchor>
  <xdr:twoCellAnchor>
    <xdr:from>
      <xdr:col>8</xdr:col>
      <xdr:colOff>30480</xdr:colOff>
      <xdr:row>15</xdr:row>
      <xdr:rowOff>85725</xdr:rowOff>
    </xdr:from>
    <xdr:to>
      <xdr:col>10</xdr:col>
      <xdr:colOff>516255</xdr:colOff>
      <xdr:row>17</xdr:row>
      <xdr:rowOff>9525</xdr:rowOff>
    </xdr:to>
    <xdr:sp macro="" textlink="">
      <xdr:nvSpPr>
        <xdr:cNvPr id="13" name="テキスト ボックス 12"/>
        <xdr:cNvSpPr txBox="1"/>
      </xdr:nvSpPr>
      <xdr:spPr bwMode="auto">
        <a:xfrm>
          <a:off x="2301240" y="2036445"/>
          <a:ext cx="661035" cy="17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6</xdr:row>
      <xdr:rowOff>0</xdr:rowOff>
    </xdr:to>
    <xdr:sp macro="" textlink="">
      <xdr:nvSpPr>
        <xdr:cNvPr id="2" name="Freeform 1"/>
        <xdr:cNvSpPr>
          <a:spLocks/>
        </xdr:cNvSpPr>
      </xdr:nvSpPr>
      <xdr:spPr bwMode="auto">
        <a:xfrm>
          <a:off x="0" y="388620"/>
          <a:ext cx="792480" cy="74676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3" name="Freeform 2"/>
        <xdr:cNvSpPr>
          <a:spLocks/>
        </xdr:cNvSpPr>
      </xdr:nvSpPr>
      <xdr:spPr bwMode="auto">
        <a:xfrm>
          <a:off x="0" y="388620"/>
          <a:ext cx="792480" cy="74676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4" name="Freeform 3"/>
        <xdr:cNvSpPr>
          <a:spLocks/>
        </xdr:cNvSpPr>
      </xdr:nvSpPr>
      <xdr:spPr bwMode="auto">
        <a:xfrm>
          <a:off x="0" y="388620"/>
          <a:ext cx="792480" cy="74676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5" name="Freeform 4"/>
        <xdr:cNvSpPr>
          <a:spLocks/>
        </xdr:cNvSpPr>
      </xdr:nvSpPr>
      <xdr:spPr bwMode="auto">
        <a:xfrm>
          <a:off x="0" y="388620"/>
          <a:ext cx="792480" cy="74676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3</xdr:row>
      <xdr:rowOff>0</xdr:rowOff>
    </xdr:to>
    <xdr:sp macro="" textlink="">
      <xdr:nvSpPr>
        <xdr:cNvPr id="2" name="Freeform 3"/>
        <xdr:cNvSpPr>
          <a:spLocks/>
        </xdr:cNvSpPr>
      </xdr:nvSpPr>
      <xdr:spPr bwMode="auto">
        <a:xfrm>
          <a:off x="0" y="382905"/>
          <a:ext cx="746760" cy="180975"/>
        </a:xfrm>
        <a:custGeom>
          <a:avLst/>
          <a:gdLst>
            <a:gd name="T0" fmla="*/ 2147483646 w 72"/>
            <a:gd name="T1" fmla="*/ 2147483646 h 18"/>
            <a:gd name="T2" fmla="*/ 2147483646 w 72"/>
            <a:gd name="T3" fmla="*/ 2147483646 h 18"/>
            <a:gd name="T4" fmla="*/ 0 w 72"/>
            <a:gd name="T5" fmla="*/ 0 h 18"/>
            <a:gd name="T6" fmla="*/ 0 60000 65536"/>
            <a:gd name="T7" fmla="*/ 0 60000 65536"/>
            <a:gd name="T8" fmla="*/ 0 60000 65536"/>
            <a:gd name="T9" fmla="*/ 0 w 72"/>
            <a:gd name="T10" fmla="*/ 0 h 18"/>
            <a:gd name="T11" fmla="*/ 72 w 72"/>
            <a:gd name="T12" fmla="*/ 18 h 18"/>
          </a:gdLst>
          <a:ahLst/>
          <a:cxnLst>
            <a:cxn ang="T6">
              <a:pos x="T0" y="T1"/>
            </a:cxn>
            <a:cxn ang="T7">
              <a:pos x="T2" y="T3"/>
            </a:cxn>
            <a:cxn ang="T8">
              <a:pos x="T4" y="T5"/>
            </a:cxn>
          </a:cxnLst>
          <a:rect l="T9" t="T10" r="T11" b="T12"/>
          <a:pathLst>
            <a:path w="72" h="18">
              <a:moveTo>
                <a:pt x="72" y="18"/>
              </a:moveTo>
              <a:lnTo>
                <a:pt x="43" y="18"/>
              </a:lnTo>
              <a:lnTo>
                <a:pt x="0" y="0"/>
              </a:lnTo>
            </a:path>
          </a:pathLst>
        </a:custGeom>
        <a:noFill/>
        <a:ln w="31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2</xdr:col>
      <xdr:colOff>0</xdr:colOff>
      <xdr:row>5</xdr:row>
      <xdr:rowOff>0</xdr:rowOff>
    </xdr:to>
    <xdr:sp macro="" textlink="">
      <xdr:nvSpPr>
        <xdr:cNvPr id="3" name="Freeform 4"/>
        <xdr:cNvSpPr>
          <a:spLocks/>
        </xdr:cNvSpPr>
      </xdr:nvSpPr>
      <xdr:spPr bwMode="auto">
        <a:xfrm>
          <a:off x="0" y="373380"/>
          <a:ext cx="746760" cy="434340"/>
        </a:xfrm>
        <a:custGeom>
          <a:avLst/>
          <a:gdLst>
            <a:gd name="T0" fmla="*/ 2147483646 w 68"/>
            <a:gd name="T1" fmla="*/ 2147483646 h 46"/>
            <a:gd name="T2" fmla="*/ 2147483646 w 68"/>
            <a:gd name="T3" fmla="*/ 2147483646 h 46"/>
            <a:gd name="T4" fmla="*/ 0 w 68"/>
            <a:gd name="T5" fmla="*/ 0 h 46"/>
            <a:gd name="T6" fmla="*/ 0 60000 65536"/>
            <a:gd name="T7" fmla="*/ 0 60000 65536"/>
            <a:gd name="T8" fmla="*/ 0 60000 65536"/>
            <a:gd name="T9" fmla="*/ 0 w 68"/>
            <a:gd name="T10" fmla="*/ 0 h 46"/>
            <a:gd name="T11" fmla="*/ 68 w 68"/>
            <a:gd name="T12" fmla="*/ 46 h 46"/>
          </a:gdLst>
          <a:ahLst/>
          <a:cxnLst>
            <a:cxn ang="T6">
              <a:pos x="T0" y="T1"/>
            </a:cxn>
            <a:cxn ang="T7">
              <a:pos x="T2" y="T3"/>
            </a:cxn>
            <a:cxn ang="T8">
              <a:pos x="T4" y="T5"/>
            </a:cxn>
          </a:cxnLst>
          <a:rect l="T9" t="T10" r="T11" b="T12"/>
          <a:pathLst>
            <a:path w="68" h="46">
              <a:moveTo>
                <a:pt x="68" y="46"/>
              </a:moveTo>
              <a:lnTo>
                <a:pt x="11" y="33"/>
              </a:lnTo>
              <a:lnTo>
                <a:pt x="0" y="0"/>
              </a:lnTo>
            </a:path>
          </a:pathLst>
        </a:custGeom>
        <a:noFill/>
        <a:ln w="31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3</xdr:row>
      <xdr:rowOff>0</xdr:rowOff>
    </xdr:to>
    <xdr:sp macro="" textlink="">
      <xdr:nvSpPr>
        <xdr:cNvPr id="2" name="Freeform 3"/>
        <xdr:cNvSpPr>
          <a:spLocks/>
        </xdr:cNvSpPr>
      </xdr:nvSpPr>
      <xdr:spPr bwMode="auto">
        <a:xfrm>
          <a:off x="0" y="375285"/>
          <a:ext cx="853440" cy="188595"/>
        </a:xfrm>
        <a:custGeom>
          <a:avLst/>
          <a:gdLst>
            <a:gd name="T0" fmla="*/ 2147483646 w 72"/>
            <a:gd name="T1" fmla="*/ 2147483646 h 18"/>
            <a:gd name="T2" fmla="*/ 2147483646 w 72"/>
            <a:gd name="T3" fmla="*/ 2147483646 h 18"/>
            <a:gd name="T4" fmla="*/ 0 w 72"/>
            <a:gd name="T5" fmla="*/ 0 h 18"/>
            <a:gd name="T6" fmla="*/ 0 60000 65536"/>
            <a:gd name="T7" fmla="*/ 0 60000 65536"/>
            <a:gd name="T8" fmla="*/ 0 60000 65536"/>
            <a:gd name="T9" fmla="*/ 0 w 72"/>
            <a:gd name="T10" fmla="*/ 0 h 18"/>
            <a:gd name="T11" fmla="*/ 72 w 72"/>
            <a:gd name="T12" fmla="*/ 18 h 18"/>
          </a:gdLst>
          <a:ahLst/>
          <a:cxnLst>
            <a:cxn ang="T6">
              <a:pos x="T0" y="T1"/>
            </a:cxn>
            <a:cxn ang="T7">
              <a:pos x="T2" y="T3"/>
            </a:cxn>
            <a:cxn ang="T8">
              <a:pos x="T4" y="T5"/>
            </a:cxn>
          </a:cxnLst>
          <a:rect l="T9" t="T10" r="T11" b="T12"/>
          <a:pathLst>
            <a:path w="72" h="18">
              <a:moveTo>
                <a:pt x="72" y="18"/>
              </a:moveTo>
              <a:lnTo>
                <a:pt x="43" y="18"/>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2</xdr:row>
      <xdr:rowOff>9525</xdr:rowOff>
    </xdr:from>
    <xdr:to>
      <xdr:col>2</xdr:col>
      <xdr:colOff>19050</xdr:colOff>
      <xdr:row>5</xdr:row>
      <xdr:rowOff>9525</xdr:rowOff>
    </xdr:to>
    <xdr:sp macro="" textlink="">
      <xdr:nvSpPr>
        <xdr:cNvPr id="3" name="Freeform 4"/>
        <xdr:cNvSpPr>
          <a:spLocks/>
        </xdr:cNvSpPr>
      </xdr:nvSpPr>
      <xdr:spPr bwMode="auto">
        <a:xfrm>
          <a:off x="19050" y="375285"/>
          <a:ext cx="853440" cy="541020"/>
        </a:xfrm>
        <a:custGeom>
          <a:avLst/>
          <a:gdLst>
            <a:gd name="T0" fmla="*/ 2147483646 w 68"/>
            <a:gd name="T1" fmla="*/ 2147483646 h 45"/>
            <a:gd name="T2" fmla="*/ 2147483646 w 68"/>
            <a:gd name="T3" fmla="*/ 2147483646 h 45"/>
            <a:gd name="T4" fmla="*/ 0 w 68"/>
            <a:gd name="T5" fmla="*/ 0 h 45"/>
            <a:gd name="T6" fmla="*/ 0 60000 65536"/>
            <a:gd name="T7" fmla="*/ 0 60000 65536"/>
            <a:gd name="T8" fmla="*/ 0 60000 65536"/>
            <a:gd name="T9" fmla="*/ 0 w 68"/>
            <a:gd name="T10" fmla="*/ 0 h 45"/>
            <a:gd name="T11" fmla="*/ 68 w 68"/>
            <a:gd name="T12" fmla="*/ 45 h 45"/>
          </a:gdLst>
          <a:ahLst/>
          <a:cxnLst>
            <a:cxn ang="T6">
              <a:pos x="T0" y="T1"/>
            </a:cxn>
            <a:cxn ang="T7">
              <a:pos x="T2" y="T3"/>
            </a:cxn>
            <a:cxn ang="T8">
              <a:pos x="T4" y="T5"/>
            </a:cxn>
          </a:cxnLst>
          <a:rect l="T9" t="T10" r="T11" b="T12"/>
          <a:pathLst>
            <a:path w="68" h="45">
              <a:moveTo>
                <a:pt x="68" y="45"/>
              </a:moveTo>
              <a:lnTo>
                <a:pt x="8" y="2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xdr:colOff>
      <xdr:row>5</xdr:row>
      <xdr:rowOff>64805</xdr:rowOff>
    </xdr:from>
    <xdr:to>
      <xdr:col>1</xdr:col>
      <xdr:colOff>19050</xdr:colOff>
      <xdr:row>6</xdr:row>
      <xdr:rowOff>121955</xdr:rowOff>
    </xdr:to>
    <xdr:sp macro="" textlink="">
      <xdr:nvSpPr>
        <xdr:cNvPr id="2" name="AutoShape 2"/>
        <xdr:cNvSpPr>
          <a:spLocks/>
        </xdr:cNvSpPr>
      </xdr:nvSpPr>
      <xdr:spPr bwMode="auto">
        <a:xfrm flipH="1">
          <a:off x="464935" y="796325"/>
          <a:ext cx="18935" cy="224790"/>
        </a:xfrm>
        <a:prstGeom prst="rightBrace">
          <a:avLst>
            <a:gd name="adj1" fmla="val 395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1</xdr:row>
      <xdr:rowOff>19050</xdr:rowOff>
    </xdr:from>
    <xdr:to>
      <xdr:col>2</xdr:col>
      <xdr:colOff>9525</xdr:colOff>
      <xdr:row>3</xdr:row>
      <xdr:rowOff>9525</xdr:rowOff>
    </xdr:to>
    <xdr:sp macro="" textlink="">
      <xdr:nvSpPr>
        <xdr:cNvPr id="3" name="Line 5"/>
        <xdr:cNvSpPr>
          <a:spLocks noChangeShapeType="1"/>
        </xdr:cNvSpPr>
      </xdr:nvSpPr>
      <xdr:spPr bwMode="auto">
        <a:xfrm>
          <a:off x="9525" y="179070"/>
          <a:ext cx="929640" cy="37909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19050</xdr:rowOff>
    </xdr:from>
    <xdr:to>
      <xdr:col>2</xdr:col>
      <xdr:colOff>9525</xdr:colOff>
      <xdr:row>3</xdr:row>
      <xdr:rowOff>9525</xdr:rowOff>
    </xdr:to>
    <xdr:sp macro="" textlink="">
      <xdr:nvSpPr>
        <xdr:cNvPr id="4" name="Line 24"/>
        <xdr:cNvSpPr>
          <a:spLocks noChangeShapeType="1"/>
        </xdr:cNvSpPr>
      </xdr:nvSpPr>
      <xdr:spPr bwMode="auto">
        <a:xfrm>
          <a:off x="9525" y="179070"/>
          <a:ext cx="929640" cy="37909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8</xdr:row>
      <xdr:rowOff>71215</xdr:rowOff>
    </xdr:from>
    <xdr:to>
      <xdr:col>1</xdr:col>
      <xdr:colOff>18935</xdr:colOff>
      <xdr:row>9</xdr:row>
      <xdr:rowOff>128366</xdr:rowOff>
    </xdr:to>
    <xdr:sp macro="" textlink="">
      <xdr:nvSpPr>
        <xdr:cNvPr id="5" name="AutoShape 2"/>
        <xdr:cNvSpPr>
          <a:spLocks/>
        </xdr:cNvSpPr>
      </xdr:nvSpPr>
      <xdr:spPr bwMode="auto">
        <a:xfrm flipH="1">
          <a:off x="464820" y="1305655"/>
          <a:ext cx="18935" cy="224791"/>
        </a:xfrm>
        <a:prstGeom prst="rightBrace">
          <a:avLst>
            <a:gd name="adj1" fmla="val 395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4452</xdr:colOff>
      <xdr:row>11</xdr:row>
      <xdr:rowOff>71215</xdr:rowOff>
    </xdr:from>
    <xdr:to>
      <xdr:col>1</xdr:col>
      <xdr:colOff>23387</xdr:colOff>
      <xdr:row>12</xdr:row>
      <xdr:rowOff>128366</xdr:rowOff>
    </xdr:to>
    <xdr:sp macro="" textlink="">
      <xdr:nvSpPr>
        <xdr:cNvPr id="6" name="AutoShape 2"/>
        <xdr:cNvSpPr>
          <a:spLocks/>
        </xdr:cNvSpPr>
      </xdr:nvSpPr>
      <xdr:spPr bwMode="auto">
        <a:xfrm flipH="1">
          <a:off x="469272" y="1808575"/>
          <a:ext cx="18935" cy="224791"/>
        </a:xfrm>
        <a:prstGeom prst="rightBrace">
          <a:avLst>
            <a:gd name="adj1" fmla="val 395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64"/>
  <sheetViews>
    <sheetView tabSelected="1" zoomScaleNormal="100" zoomScaleSheetLayoutView="150" workbookViewId="0"/>
  </sheetViews>
  <sheetFormatPr defaultColWidth="9.33203125" defaultRowHeight="9.75"/>
  <cols>
    <col min="1" max="1" width="1" style="45" customWidth="1"/>
    <col min="2" max="2" width="14.33203125" style="286" customWidth="1"/>
    <col min="3" max="4" width="1.83203125" style="45" customWidth="1"/>
    <col min="5" max="5" width="11.33203125" style="348" customWidth="1"/>
    <col min="6" max="7" width="1.1640625" style="292" customWidth="1"/>
    <col min="8" max="8" width="11.33203125" style="348" customWidth="1"/>
    <col min="9" max="9" width="1.5" style="292" customWidth="1"/>
    <col min="10" max="10" width="1.83203125" style="292" customWidth="1"/>
    <col min="11" max="11" width="11.33203125" style="348" customWidth="1"/>
    <col min="12" max="13" width="1.1640625" style="292" customWidth="1"/>
    <col min="14" max="14" width="11.5" style="349" customWidth="1"/>
    <col min="15" max="15" width="1.1640625" style="292" customWidth="1"/>
    <col min="16" max="16" width="1" style="292" customWidth="1"/>
    <col min="17" max="17" width="9" style="349" customWidth="1"/>
    <col min="18" max="18" width="1" style="22" customWidth="1"/>
    <col min="19" max="19" width="1.1640625" style="292" customWidth="1"/>
    <col min="20" max="20" width="10.33203125" style="22" customWidth="1"/>
    <col min="21" max="21" width="1.83203125" style="22" customWidth="1"/>
    <col min="22" max="22" width="1" style="22" customWidth="1"/>
    <col min="23" max="23" width="11.33203125" style="22" customWidth="1"/>
    <col min="24" max="25" width="1" style="22" customWidth="1"/>
    <col min="26" max="26" width="11.33203125" style="22" customWidth="1"/>
    <col min="27" max="27" width="1.83203125" style="22" customWidth="1"/>
    <col min="28" max="28" width="1" style="22" customWidth="1"/>
    <col min="29" max="29" width="11.33203125" style="22" customWidth="1"/>
    <col min="30" max="31" width="1" style="22" customWidth="1"/>
    <col min="32" max="32" width="12" style="22" customWidth="1"/>
    <col min="33" max="33" width="1.83203125" style="22" customWidth="1"/>
    <col min="34" max="34" width="1" style="22" customWidth="1"/>
    <col min="35" max="35" width="11.33203125" style="22" customWidth="1"/>
    <col min="36" max="37" width="1" style="22" customWidth="1"/>
    <col min="38" max="38" width="1.83203125" style="22" customWidth="1"/>
    <col min="39" max="40" width="9.33203125" style="22" customWidth="1"/>
    <col min="41" max="16384" width="9.33203125" style="22"/>
  </cols>
  <sheetData>
    <row r="1" spans="1:39" ht="14.25" customHeight="1" thickBot="1">
      <c r="A1" s="62"/>
      <c r="B1" s="356"/>
      <c r="C1" s="62"/>
      <c r="D1" s="62"/>
      <c r="E1" s="287"/>
      <c r="F1" s="288"/>
      <c r="G1" s="288"/>
      <c r="H1" s="287"/>
      <c r="I1" s="288"/>
      <c r="J1" s="288"/>
      <c r="K1" s="287"/>
      <c r="L1" s="288"/>
      <c r="M1" s="288"/>
      <c r="N1" s="289"/>
      <c r="O1" s="288"/>
      <c r="P1" s="288"/>
      <c r="Q1" s="289"/>
      <c r="R1" s="288"/>
      <c r="S1" s="288"/>
      <c r="T1" s="287"/>
      <c r="U1" s="288"/>
      <c r="V1" s="288"/>
      <c r="W1" s="289"/>
      <c r="X1" s="288"/>
      <c r="Y1" s="288"/>
      <c r="Z1" s="287"/>
      <c r="AA1" s="288"/>
      <c r="AB1" s="288"/>
      <c r="AC1" s="289"/>
      <c r="AD1" s="288"/>
      <c r="AE1" s="62"/>
      <c r="AF1" s="290"/>
      <c r="AG1" s="288"/>
      <c r="AH1" s="288"/>
      <c r="AI1" s="291" t="s">
        <v>233</v>
      </c>
      <c r="AJ1" s="292"/>
    </row>
    <row r="2" spans="1:39" s="45" customFormat="1" ht="14.25" customHeight="1" thickTop="1">
      <c r="A2" s="293"/>
      <c r="B2" s="401" t="s">
        <v>203</v>
      </c>
      <c r="C2" s="294"/>
      <c r="D2" s="295"/>
      <c r="E2" s="404" t="s">
        <v>204</v>
      </c>
      <c r="F2" s="404"/>
      <c r="G2" s="404"/>
      <c r="H2" s="404"/>
      <c r="I2" s="404"/>
      <c r="J2" s="404"/>
      <c r="K2" s="404"/>
      <c r="L2" s="374"/>
      <c r="M2" s="375"/>
      <c r="N2" s="406" t="s">
        <v>205</v>
      </c>
      <c r="O2" s="406"/>
      <c r="P2" s="406"/>
      <c r="Q2" s="406"/>
      <c r="R2" s="362"/>
      <c r="S2" s="394"/>
      <c r="T2" s="399" t="s">
        <v>206</v>
      </c>
      <c r="U2" s="399"/>
      <c r="V2" s="399"/>
      <c r="W2" s="399"/>
      <c r="X2" s="296"/>
      <c r="Y2" s="297"/>
      <c r="Z2" s="399" t="s">
        <v>207</v>
      </c>
      <c r="AA2" s="399"/>
      <c r="AB2" s="399"/>
      <c r="AC2" s="399"/>
      <c r="AD2" s="296"/>
      <c r="AE2" s="354"/>
      <c r="AF2" s="399" t="s">
        <v>208</v>
      </c>
      <c r="AG2" s="399"/>
      <c r="AH2" s="399"/>
      <c r="AI2" s="399"/>
      <c r="AJ2" s="298"/>
      <c r="AK2" s="11"/>
    </row>
    <row r="3" spans="1:39" s="45" customFormat="1" ht="10.5">
      <c r="A3" s="98"/>
      <c r="B3" s="402"/>
      <c r="C3" s="244"/>
      <c r="D3" s="355"/>
      <c r="E3" s="405"/>
      <c r="F3" s="405"/>
      <c r="G3" s="405"/>
      <c r="H3" s="405"/>
      <c r="I3" s="405"/>
      <c r="J3" s="405"/>
      <c r="K3" s="405"/>
      <c r="L3" s="376"/>
      <c r="M3" s="377"/>
      <c r="N3" s="407"/>
      <c r="O3" s="407"/>
      <c r="P3" s="408"/>
      <c r="Q3" s="408"/>
      <c r="R3" s="360"/>
      <c r="S3" s="395"/>
      <c r="T3" s="400"/>
      <c r="U3" s="400"/>
      <c r="V3" s="409"/>
      <c r="W3" s="409"/>
      <c r="X3" s="299"/>
      <c r="Y3" s="300"/>
      <c r="Z3" s="400"/>
      <c r="AA3" s="400"/>
      <c r="AB3" s="409"/>
      <c r="AC3" s="409"/>
      <c r="AD3" s="299"/>
      <c r="AE3" s="361"/>
      <c r="AF3" s="400"/>
      <c r="AG3" s="400"/>
      <c r="AH3" s="400"/>
      <c r="AI3" s="400"/>
      <c r="AJ3" s="301"/>
      <c r="AK3" s="11"/>
    </row>
    <row r="4" spans="1:39" s="45" customFormat="1" ht="19.5" customHeight="1">
      <c r="A4" s="302"/>
      <c r="B4" s="403"/>
      <c r="C4" s="303"/>
      <c r="D4" s="304"/>
      <c r="E4" s="305" t="s">
        <v>209</v>
      </c>
      <c r="F4" s="378"/>
      <c r="G4" s="379"/>
      <c r="H4" s="305" t="s">
        <v>210</v>
      </c>
      <c r="I4" s="378"/>
      <c r="J4" s="379"/>
      <c r="K4" s="305" t="s">
        <v>231</v>
      </c>
      <c r="L4" s="380"/>
      <c r="M4" s="381"/>
      <c r="N4" s="382" t="s">
        <v>211</v>
      </c>
      <c r="O4" s="378"/>
      <c r="P4" s="379"/>
      <c r="Q4" s="308" t="s">
        <v>212</v>
      </c>
      <c r="R4" s="309"/>
      <c r="S4" s="381"/>
      <c r="T4" s="310" t="s">
        <v>213</v>
      </c>
      <c r="U4" s="306"/>
      <c r="V4" s="307"/>
      <c r="W4" s="311" t="s">
        <v>212</v>
      </c>
      <c r="X4" s="306"/>
      <c r="Y4" s="307"/>
      <c r="Z4" s="369" t="s">
        <v>232</v>
      </c>
      <c r="AA4" s="306"/>
      <c r="AB4" s="307"/>
      <c r="AC4" s="311" t="s">
        <v>212</v>
      </c>
      <c r="AD4" s="306"/>
      <c r="AE4" s="393"/>
      <c r="AF4" s="390" t="s">
        <v>214</v>
      </c>
      <c r="AG4" s="306"/>
      <c r="AH4" s="391"/>
      <c r="AI4" s="392" t="s">
        <v>215</v>
      </c>
      <c r="AJ4" s="306"/>
      <c r="AK4" s="312"/>
    </row>
    <row r="5" spans="1:39" s="45" customFormat="1" ht="12">
      <c r="A5" s="62"/>
      <c r="B5" s="357"/>
      <c r="C5" s="191"/>
      <c r="D5" s="98"/>
      <c r="E5" s="313" t="s">
        <v>216</v>
      </c>
      <c r="F5" s="383"/>
      <c r="G5" s="383"/>
      <c r="H5" s="313" t="s">
        <v>216</v>
      </c>
      <c r="I5" s="383"/>
      <c r="J5" s="383"/>
      <c r="K5" s="313" t="s">
        <v>216</v>
      </c>
      <c r="L5" s="383"/>
      <c r="M5" s="383"/>
      <c r="N5" s="313" t="s">
        <v>216</v>
      </c>
      <c r="O5" s="383"/>
      <c r="P5" s="383"/>
      <c r="Q5" s="315" t="s">
        <v>70</v>
      </c>
      <c r="R5" s="314"/>
      <c r="S5" s="383"/>
      <c r="T5" s="313" t="s">
        <v>216</v>
      </c>
      <c r="U5" s="314"/>
      <c r="V5" s="314"/>
      <c r="W5" s="315" t="s">
        <v>70</v>
      </c>
      <c r="X5" s="314"/>
      <c r="Y5" s="314"/>
      <c r="Z5" s="313" t="s">
        <v>216</v>
      </c>
      <c r="AA5" s="314"/>
      <c r="AB5" s="314"/>
      <c r="AC5" s="315" t="s">
        <v>70</v>
      </c>
      <c r="AD5" s="314"/>
      <c r="AE5" s="98"/>
      <c r="AF5" s="358" t="s">
        <v>216</v>
      </c>
      <c r="AG5" s="314"/>
      <c r="AH5" s="314"/>
      <c r="AI5" s="315" t="s">
        <v>70</v>
      </c>
      <c r="AJ5" s="316"/>
    </row>
    <row r="6" spans="1:39" s="27" customFormat="1" ht="9.75" customHeight="1">
      <c r="A6" s="317"/>
      <c r="B6" s="318" t="s">
        <v>217</v>
      </c>
      <c r="C6" s="319"/>
      <c r="D6" s="217"/>
      <c r="E6" s="320">
        <v>2416.11</v>
      </c>
      <c r="F6" s="321"/>
      <c r="G6" s="321"/>
      <c r="H6" s="320">
        <v>2416.11</v>
      </c>
      <c r="I6" s="384"/>
      <c r="J6" s="384"/>
      <c r="K6" s="320">
        <v>2416.3200000000002</v>
      </c>
      <c r="L6" s="385"/>
      <c r="M6" s="385"/>
      <c r="N6" s="323">
        <f>K6-T6-MID(B52,20,4)</f>
        <v>1474.0500000000002</v>
      </c>
      <c r="O6" s="385"/>
      <c r="P6" s="385"/>
      <c r="Q6" s="324">
        <f>N6/K6*100</f>
        <v>61.003923321414391</v>
      </c>
      <c r="R6" s="322"/>
      <c r="S6" s="385"/>
      <c r="T6" s="320">
        <v>935.24</v>
      </c>
      <c r="U6" s="322"/>
      <c r="V6" s="322"/>
      <c r="W6" s="220">
        <f>T6/K6*100</f>
        <v>38.705138392265923</v>
      </c>
      <c r="X6" s="322"/>
      <c r="Y6" s="322"/>
      <c r="Z6" s="320">
        <v>180</v>
      </c>
      <c r="AA6" s="322"/>
      <c r="AB6" s="322"/>
      <c r="AC6" s="84">
        <f>Z6/K6*100</f>
        <v>7.4493444576877232</v>
      </c>
      <c r="AD6" s="322"/>
      <c r="AE6" s="217"/>
      <c r="AF6" s="359">
        <v>954.76</v>
      </c>
      <c r="AG6" s="326"/>
      <c r="AH6" s="326"/>
      <c r="AI6" s="220">
        <f>AF6/K6*100</f>
        <v>39.512978413455166</v>
      </c>
      <c r="AJ6" s="327"/>
      <c r="AL6" s="328"/>
      <c r="AM6" s="325"/>
    </row>
    <row r="7" spans="1:39" s="27" customFormat="1" ht="5.0999999999999996" customHeight="1">
      <c r="A7" s="317"/>
      <c r="B7" s="318"/>
      <c r="C7" s="319"/>
      <c r="D7" s="217"/>
      <c r="E7" s="386"/>
      <c r="F7" s="384"/>
      <c r="G7" s="384"/>
      <c r="H7" s="386"/>
      <c r="I7" s="384"/>
      <c r="J7" s="384"/>
      <c r="K7" s="320"/>
      <c r="L7" s="385"/>
      <c r="M7" s="385"/>
      <c r="N7" s="323"/>
      <c r="O7" s="385"/>
      <c r="P7" s="385"/>
      <c r="Q7" s="324"/>
      <c r="R7" s="322"/>
      <c r="S7" s="385"/>
      <c r="T7" s="320"/>
      <c r="U7" s="322"/>
      <c r="V7" s="322"/>
      <c r="W7" s="84"/>
      <c r="X7" s="322"/>
      <c r="Y7" s="322"/>
      <c r="Z7" s="320"/>
      <c r="AA7" s="322"/>
      <c r="AB7" s="322"/>
      <c r="AC7" s="84"/>
      <c r="AD7" s="322"/>
      <c r="AE7" s="217"/>
      <c r="AF7" s="359"/>
      <c r="AG7" s="322"/>
      <c r="AH7" s="322"/>
      <c r="AI7" s="220"/>
      <c r="AJ7" s="327"/>
      <c r="AM7" s="325"/>
    </row>
    <row r="8" spans="1:39" ht="9.75" customHeight="1">
      <c r="A8" s="62"/>
      <c r="B8" s="357" t="s">
        <v>22</v>
      </c>
      <c r="C8" s="191"/>
      <c r="D8" s="98"/>
      <c r="E8" s="329">
        <v>437.71</v>
      </c>
      <c r="F8" s="330"/>
      <c r="G8" s="330"/>
      <c r="H8" s="329">
        <v>437.78</v>
      </c>
      <c r="I8" s="387"/>
      <c r="J8" s="387"/>
      <c r="K8" s="329">
        <v>438.01</v>
      </c>
      <c r="L8" s="383"/>
      <c r="M8" s="383"/>
      <c r="N8" s="329">
        <f>K8-T8</f>
        <v>401.39</v>
      </c>
      <c r="O8" s="383"/>
      <c r="P8" s="388"/>
      <c r="Q8" s="331">
        <f>N8/K8*100</f>
        <v>91.63946028629482</v>
      </c>
      <c r="R8" s="314"/>
      <c r="S8" s="383"/>
      <c r="T8" s="332">
        <v>36.619999999999997</v>
      </c>
      <c r="U8" s="314"/>
      <c r="V8" s="314"/>
      <c r="W8" s="84">
        <f>IF(ISNUMBER(T8)*1,T8/K8*100,T8)</f>
        <v>8.3605397137051654</v>
      </c>
      <c r="X8" s="314"/>
      <c r="Y8" s="314"/>
      <c r="Z8" s="332">
        <v>25.9</v>
      </c>
      <c r="AA8" s="314"/>
      <c r="AB8" s="314"/>
      <c r="AC8" s="84">
        <f>Z8/K8*100</f>
        <v>5.9131070066893452</v>
      </c>
      <c r="AD8" s="314"/>
      <c r="AE8" s="98"/>
      <c r="AF8" s="337">
        <v>352.49</v>
      </c>
      <c r="AG8" s="314"/>
      <c r="AH8" s="314"/>
      <c r="AI8" s="84">
        <f>IF(ISNUMBER(AF8)*1,AF8/K8*100,AF8)</f>
        <v>80.475331613433482</v>
      </c>
      <c r="AJ8" s="316"/>
      <c r="AL8" s="328"/>
      <c r="AM8" s="333"/>
    </row>
    <row r="9" spans="1:39" ht="10.5">
      <c r="A9" s="62"/>
      <c r="B9" s="357" t="s">
        <v>23</v>
      </c>
      <c r="C9" s="191"/>
      <c r="D9" s="98"/>
      <c r="E9" s="329">
        <v>143.01</v>
      </c>
      <c r="F9" s="330"/>
      <c r="G9" s="330"/>
      <c r="H9" s="329">
        <v>142.96</v>
      </c>
      <c r="I9" s="387"/>
      <c r="J9" s="387"/>
      <c r="K9" s="329">
        <v>142.96</v>
      </c>
      <c r="L9" s="383"/>
      <c r="M9" s="383"/>
      <c r="N9" s="329">
        <f>K9-T9</f>
        <v>135.23000000000002</v>
      </c>
      <c r="O9" s="383"/>
      <c r="P9" s="389"/>
      <c r="Q9" s="331">
        <f>N9/K9*100</f>
        <v>94.592893116955807</v>
      </c>
      <c r="R9" s="314"/>
      <c r="S9" s="383"/>
      <c r="T9" s="332">
        <v>7.73</v>
      </c>
      <c r="U9" s="314"/>
      <c r="V9" s="314"/>
      <c r="W9" s="84">
        <f>IF(ISNUMBER(T9)*1,T9/K9*100,T9)</f>
        <v>5.4071068830442082</v>
      </c>
      <c r="X9" s="314"/>
      <c r="Y9" s="314"/>
      <c r="Z9" s="332">
        <v>4.96</v>
      </c>
      <c r="AA9" s="314"/>
      <c r="AB9" s="314"/>
      <c r="AC9" s="84">
        <f>Z9/K9*100</f>
        <v>3.4695019585898148</v>
      </c>
      <c r="AD9" s="314"/>
      <c r="AE9" s="98"/>
      <c r="AF9" s="337">
        <v>134.25</v>
      </c>
      <c r="AG9" s="314"/>
      <c r="AH9" s="314"/>
      <c r="AI9" s="84">
        <f>IF(ISNUMBER(AF9)*1,AF9/K9*100,AF9)</f>
        <v>93.907386681589259</v>
      </c>
      <c r="AJ9" s="316"/>
      <c r="AL9" s="328"/>
      <c r="AM9" s="333"/>
    </row>
    <row r="10" spans="1:39" ht="10.5">
      <c r="A10" s="62"/>
      <c r="B10" s="357" t="s">
        <v>134</v>
      </c>
      <c r="C10" s="191"/>
      <c r="D10" s="98"/>
      <c r="E10" s="329">
        <v>328.91</v>
      </c>
      <c r="F10" s="330"/>
      <c r="G10" s="330"/>
      <c r="H10" s="329">
        <v>328.91</v>
      </c>
      <c r="I10" s="387"/>
      <c r="J10" s="387"/>
      <c r="K10" s="329">
        <v>328.91</v>
      </c>
      <c r="L10" s="383"/>
      <c r="M10" s="383"/>
      <c r="N10" s="329">
        <f>K10-T10</f>
        <v>140.97000000000003</v>
      </c>
      <c r="O10" s="383"/>
      <c r="P10" s="389"/>
      <c r="Q10" s="331">
        <f>N10/K10*100</f>
        <v>42.859748867471346</v>
      </c>
      <c r="R10" s="314"/>
      <c r="S10" s="383"/>
      <c r="T10" s="332">
        <v>187.94</v>
      </c>
      <c r="U10" s="314"/>
      <c r="V10" s="314"/>
      <c r="W10" s="84">
        <f>IF(ISNUMBER(T10)*1,T10/K10*100,T10)</f>
        <v>57.140251132528654</v>
      </c>
      <c r="X10" s="314"/>
      <c r="Y10" s="314"/>
      <c r="Z10" s="332">
        <v>14.3</v>
      </c>
      <c r="AA10" s="314"/>
      <c r="AB10" s="314"/>
      <c r="AC10" s="84">
        <f>Z10/K10*100</f>
        <v>4.3476938980268161</v>
      </c>
      <c r="AD10" s="314"/>
      <c r="AE10" s="98"/>
      <c r="AF10" s="337">
        <v>69.97</v>
      </c>
      <c r="AG10" s="314"/>
      <c r="AH10" s="314"/>
      <c r="AI10" s="84">
        <f>IF(ISNUMBER(AF10)*1,AF10/K10*100,AF10)</f>
        <v>21.273296646499041</v>
      </c>
      <c r="AJ10" s="316"/>
      <c r="AL10" s="328"/>
      <c r="AM10" s="333"/>
    </row>
    <row r="11" spans="1:39" ht="10.5">
      <c r="A11" s="62"/>
      <c r="B11" s="357" t="s">
        <v>27</v>
      </c>
      <c r="C11" s="191"/>
      <c r="D11" s="98"/>
      <c r="E11" s="329">
        <v>100.82</v>
      </c>
      <c r="F11" s="330"/>
      <c r="G11" s="330"/>
      <c r="H11" s="329">
        <v>100.82</v>
      </c>
      <c r="I11" s="387"/>
      <c r="J11" s="387"/>
      <c r="K11" s="329">
        <v>100.81</v>
      </c>
      <c r="L11" s="383"/>
      <c r="M11" s="383"/>
      <c r="N11" s="329">
        <f>K11-T11</f>
        <v>71.91</v>
      </c>
      <c r="O11" s="383"/>
      <c r="P11" s="389"/>
      <c r="Q11" s="331">
        <f>N11/K11*100</f>
        <v>71.332209106239446</v>
      </c>
      <c r="R11" s="314"/>
      <c r="S11" s="383"/>
      <c r="T11" s="332">
        <v>28.9</v>
      </c>
      <c r="U11" s="314"/>
      <c r="V11" s="314"/>
      <c r="W11" s="84">
        <f>IF(ISNUMBER(T11)*1,T11/K11*100,T11)</f>
        <v>28.667790893760536</v>
      </c>
      <c r="X11" s="314"/>
      <c r="Y11" s="314"/>
      <c r="Z11" s="332">
        <v>5.08</v>
      </c>
      <c r="AA11" s="314"/>
      <c r="AB11" s="314"/>
      <c r="AC11" s="84">
        <f>Z11/K11*100</f>
        <v>5.0391826207717489</v>
      </c>
      <c r="AD11" s="314"/>
      <c r="AE11" s="98"/>
      <c r="AF11" s="337">
        <v>56.88</v>
      </c>
      <c r="AG11" s="314"/>
      <c r="AH11" s="314"/>
      <c r="AI11" s="84">
        <f>IF(ISNUMBER(AF11)*1,AF11/K11*100,AF11)</f>
        <v>56.422973911318323</v>
      </c>
      <c r="AJ11" s="316"/>
      <c r="AL11" s="328"/>
      <c r="AM11" s="333"/>
    </row>
    <row r="12" spans="1:39" ht="10.5">
      <c r="A12" s="62"/>
      <c r="B12" s="357" t="s">
        <v>28</v>
      </c>
      <c r="C12" s="191"/>
      <c r="D12" s="98"/>
      <c r="E12" s="329">
        <v>67.819999999999993</v>
      </c>
      <c r="F12" s="330"/>
      <c r="G12" s="330"/>
      <c r="H12" s="329">
        <v>67.819999999999993</v>
      </c>
      <c r="I12" s="387"/>
      <c r="J12" s="387"/>
      <c r="K12" s="329">
        <v>67.819999999999993</v>
      </c>
      <c r="L12" s="383"/>
      <c r="M12" s="383"/>
      <c r="N12" s="329">
        <f>K12-T12</f>
        <v>62.889999999999993</v>
      </c>
      <c r="O12" s="383"/>
      <c r="P12" s="389"/>
      <c r="Q12" s="331">
        <f>N12/K12*100</f>
        <v>92.730757888528458</v>
      </c>
      <c r="R12" s="314"/>
      <c r="S12" s="383"/>
      <c r="T12" s="332">
        <v>4.93</v>
      </c>
      <c r="U12" s="314"/>
      <c r="V12" s="314"/>
      <c r="W12" s="84">
        <f>IF(ISNUMBER(T12)*1,T12/K12*100,T12)</f>
        <v>7.2692421114715424</v>
      </c>
      <c r="X12" s="314"/>
      <c r="Y12" s="314"/>
      <c r="Z12" s="332">
        <v>14.2</v>
      </c>
      <c r="AA12" s="314"/>
      <c r="AB12" s="314"/>
      <c r="AC12" s="84">
        <f>Z12/K12*100</f>
        <v>20.937776467118844</v>
      </c>
      <c r="AD12" s="314"/>
      <c r="AE12" s="98"/>
      <c r="AF12" s="337">
        <v>33.97</v>
      </c>
      <c r="AG12" s="314"/>
      <c r="AH12" s="314"/>
      <c r="AI12" s="84">
        <f>IF(ISNUMBER(AF12)*1,AF12/K12*100,AF12)</f>
        <v>50.088469478030085</v>
      </c>
      <c r="AJ12" s="316"/>
      <c r="AL12" s="328"/>
      <c r="AM12" s="334"/>
    </row>
    <row r="13" spans="1:39" ht="4.5" customHeight="1">
      <c r="A13" s="62"/>
      <c r="B13" s="357"/>
      <c r="C13" s="191"/>
      <c r="D13" s="98"/>
      <c r="E13" s="329"/>
      <c r="F13" s="330"/>
      <c r="G13" s="330"/>
      <c r="H13" s="329"/>
      <c r="I13" s="387"/>
      <c r="J13" s="387"/>
      <c r="K13" s="329"/>
      <c r="L13" s="383"/>
      <c r="M13" s="383"/>
      <c r="N13" s="329"/>
      <c r="O13" s="383"/>
      <c r="P13" s="389"/>
      <c r="Q13" s="331"/>
      <c r="R13" s="314"/>
      <c r="S13" s="383"/>
      <c r="T13" s="332"/>
      <c r="U13" s="314"/>
      <c r="V13" s="314"/>
      <c r="W13" s="84"/>
      <c r="X13" s="314"/>
      <c r="Y13" s="314"/>
      <c r="Z13" s="332"/>
      <c r="AA13" s="314"/>
      <c r="AB13" s="314"/>
      <c r="AC13" s="84"/>
      <c r="AD13" s="314"/>
      <c r="AE13" s="98"/>
      <c r="AF13" s="337"/>
      <c r="AG13" s="314"/>
      <c r="AH13" s="314"/>
      <c r="AI13" s="84"/>
      <c r="AJ13" s="316"/>
      <c r="AM13" s="334"/>
    </row>
    <row r="14" spans="1:39" ht="10.5">
      <c r="A14" s="62"/>
      <c r="B14" s="357" t="s">
        <v>29</v>
      </c>
      <c r="C14" s="191"/>
      <c r="D14" s="98"/>
      <c r="E14" s="329">
        <v>39.67</v>
      </c>
      <c r="F14" s="330"/>
      <c r="G14" s="330"/>
      <c r="H14" s="329">
        <v>39.659999999999997</v>
      </c>
      <c r="I14" s="387"/>
      <c r="J14" s="387"/>
      <c r="K14" s="329">
        <v>39.659999999999997</v>
      </c>
      <c r="L14" s="383"/>
      <c r="M14" s="383"/>
      <c r="N14" s="329">
        <f>K14-T14</f>
        <v>26.869999999999997</v>
      </c>
      <c r="O14" s="383"/>
      <c r="P14" s="389"/>
      <c r="Q14" s="331">
        <f>N14/K14*100</f>
        <v>67.750882501260719</v>
      </c>
      <c r="R14" s="314"/>
      <c r="S14" s="383"/>
      <c r="T14" s="332">
        <v>12.79</v>
      </c>
      <c r="U14" s="314"/>
      <c r="V14" s="314"/>
      <c r="W14" s="84">
        <f>IF(ISNUMBER(T14)*1,T14/K14*100,T14)</f>
        <v>32.249117498739281</v>
      </c>
      <c r="X14" s="314"/>
      <c r="Y14" s="314"/>
      <c r="Z14" s="332">
        <v>0.96</v>
      </c>
      <c r="AA14" s="314"/>
      <c r="AB14" s="314"/>
      <c r="AC14" s="84">
        <f>Z14/K14*100</f>
        <v>2.4205748865355523</v>
      </c>
      <c r="AD14" s="314"/>
      <c r="AE14" s="98"/>
      <c r="AF14" s="337">
        <v>23.88</v>
      </c>
      <c r="AG14" s="314"/>
      <c r="AH14" s="314"/>
      <c r="AI14" s="84">
        <f>IF(ISNUMBER(AF14)*1,AF14/K14*100,AF14)</f>
        <v>60.211800302571859</v>
      </c>
      <c r="AJ14" s="316"/>
      <c r="AL14" s="335"/>
      <c r="AM14" s="333"/>
    </row>
    <row r="15" spans="1:39" ht="10.5">
      <c r="A15" s="62"/>
      <c r="B15" s="357" t="s">
        <v>30</v>
      </c>
      <c r="C15" s="191"/>
      <c r="D15" s="98"/>
      <c r="E15" s="329">
        <v>69.56</v>
      </c>
      <c r="F15" s="330"/>
      <c r="G15" s="330"/>
      <c r="H15" s="329">
        <v>69.56</v>
      </c>
      <c r="I15" s="387"/>
      <c r="J15" s="387"/>
      <c r="K15" s="329">
        <v>69.56</v>
      </c>
      <c r="L15" s="383"/>
      <c r="M15" s="383"/>
      <c r="N15" s="329">
        <f>K15-T15</f>
        <v>63.95</v>
      </c>
      <c r="O15" s="383"/>
      <c r="P15" s="389"/>
      <c r="Q15" s="331">
        <f>N15/K15*100</f>
        <v>91.9350201265095</v>
      </c>
      <c r="R15" s="314"/>
      <c r="S15" s="383"/>
      <c r="T15" s="332">
        <v>5.61</v>
      </c>
      <c r="U15" s="314"/>
      <c r="V15" s="314"/>
      <c r="W15" s="84">
        <f>IF(ISNUMBER(T15)*1,T15/K15*100,T15)</f>
        <v>8.0649798734905112</v>
      </c>
      <c r="X15" s="314"/>
      <c r="Y15" s="314"/>
      <c r="Z15" s="332">
        <v>8.56</v>
      </c>
      <c r="AA15" s="314"/>
      <c r="AB15" s="314"/>
      <c r="AC15" s="84">
        <f>Z15/K15*100</f>
        <v>12.305922944220816</v>
      </c>
      <c r="AD15" s="314"/>
      <c r="AE15" s="98"/>
      <c r="AF15" s="337">
        <v>46.34</v>
      </c>
      <c r="AG15" s="314"/>
      <c r="AH15" s="314"/>
      <c r="AI15" s="84">
        <f>IF(ISNUMBER(AF15)*1,AF15/K15*100,AF15)</f>
        <v>66.61874640598046</v>
      </c>
      <c r="AJ15" s="316"/>
      <c r="AL15" s="335"/>
      <c r="AM15" s="333"/>
    </row>
    <row r="16" spans="1:39" ht="10.5">
      <c r="A16" s="62"/>
      <c r="B16" s="357" t="s">
        <v>31</v>
      </c>
      <c r="C16" s="191"/>
      <c r="D16" s="98"/>
      <c r="E16" s="329">
        <v>113.6</v>
      </c>
      <c r="F16" s="330"/>
      <c r="G16" s="330"/>
      <c r="H16" s="329">
        <v>113.6</v>
      </c>
      <c r="I16" s="387"/>
      <c r="J16" s="387"/>
      <c r="K16" s="329">
        <v>113.6</v>
      </c>
      <c r="L16" s="383"/>
      <c r="M16" s="383"/>
      <c r="N16" s="329">
        <f>K16-T16</f>
        <v>71.139999999999986</v>
      </c>
      <c r="O16" s="383"/>
      <c r="P16" s="389"/>
      <c r="Q16" s="331">
        <f>N16/K16*100</f>
        <v>62.623239436619706</v>
      </c>
      <c r="R16" s="314"/>
      <c r="S16" s="383"/>
      <c r="T16" s="332">
        <v>42.46</v>
      </c>
      <c r="U16" s="314"/>
      <c r="V16" s="314"/>
      <c r="W16" s="84">
        <f>IF(ISNUMBER(T16)*1,T16/K16*100,T16)</f>
        <v>37.376760563380287</v>
      </c>
      <c r="X16" s="314"/>
      <c r="Y16" s="314"/>
      <c r="Z16" s="332">
        <v>17.399999999999999</v>
      </c>
      <c r="AA16" s="314"/>
      <c r="AB16" s="314"/>
      <c r="AC16" s="84">
        <f>Z16/K16*100</f>
        <v>15.316901408450704</v>
      </c>
      <c r="AD16" s="314"/>
      <c r="AE16" s="98"/>
      <c r="AF16" s="337">
        <v>30.3</v>
      </c>
      <c r="AG16" s="314"/>
      <c r="AH16" s="314"/>
      <c r="AI16" s="84">
        <f>IF(ISNUMBER(AF16)*1,AF16/K16*100,AF16)</f>
        <v>26.672535211267608</v>
      </c>
      <c r="AJ16" s="316"/>
      <c r="AL16" s="335"/>
      <c r="AM16" s="333"/>
    </row>
    <row r="17" spans="1:39" ht="10.5" customHeight="1">
      <c r="A17" s="62"/>
      <c r="B17" s="357" t="s">
        <v>32</v>
      </c>
      <c r="C17" s="191"/>
      <c r="D17" s="98"/>
      <c r="E17" s="329">
        <v>35.700000000000003</v>
      </c>
      <c r="F17" s="330"/>
      <c r="G17" s="330"/>
      <c r="H17" s="329">
        <v>35.700000000000003</v>
      </c>
      <c r="I17" s="387"/>
      <c r="J17" s="387"/>
      <c r="K17" s="329">
        <v>35.700000000000003</v>
      </c>
      <c r="L17" s="383"/>
      <c r="M17" s="383"/>
      <c r="N17" s="329">
        <f>K17-T17</f>
        <v>32.870000000000005</v>
      </c>
      <c r="O17" s="383"/>
      <c r="P17" s="389"/>
      <c r="Q17" s="331">
        <f>N17/K17*100</f>
        <v>92.072829131652668</v>
      </c>
      <c r="R17" s="314"/>
      <c r="S17" s="383"/>
      <c r="T17" s="332">
        <v>2.83</v>
      </c>
      <c r="U17" s="314"/>
      <c r="V17" s="314"/>
      <c r="W17" s="84">
        <f>IF(ISNUMBER(T17)*1,T17/K17*100,T17)</f>
        <v>7.9271708683473383</v>
      </c>
      <c r="X17" s="314"/>
      <c r="Y17" s="314"/>
      <c r="Z17" s="332">
        <v>3.14</v>
      </c>
      <c r="AA17" s="314"/>
      <c r="AB17" s="314"/>
      <c r="AC17" s="84">
        <f>Z17/K17*100</f>
        <v>8.7955182072829121</v>
      </c>
      <c r="AD17" s="314"/>
      <c r="AE17" s="98"/>
      <c r="AF17" s="337">
        <v>23.16</v>
      </c>
      <c r="AG17" s="314"/>
      <c r="AH17" s="314"/>
      <c r="AI17" s="84">
        <f>IF(ISNUMBER(AF17)*1,AF17/K17*100,AF17)</f>
        <v>64.87394957983193</v>
      </c>
      <c r="AJ17" s="316"/>
      <c r="AM17" s="334"/>
    </row>
    <row r="18" spans="1:39" ht="10.5">
      <c r="A18" s="62"/>
      <c r="B18" s="357" t="s">
        <v>33</v>
      </c>
      <c r="C18" s="191"/>
      <c r="D18" s="98"/>
      <c r="E18" s="329">
        <v>17.28</v>
      </c>
      <c r="F18" s="330"/>
      <c r="G18" s="330"/>
      <c r="H18" s="329">
        <v>17.28</v>
      </c>
      <c r="I18" s="387"/>
      <c r="J18" s="387"/>
      <c r="K18" s="329">
        <v>17.28</v>
      </c>
      <c r="L18" s="383"/>
      <c r="M18" s="383"/>
      <c r="N18" s="329">
        <f>K18-T18</f>
        <v>10.970000000000002</v>
      </c>
      <c r="O18" s="383"/>
      <c r="P18" s="389"/>
      <c r="Q18" s="331">
        <f>N18/K18*100</f>
        <v>63.483796296296305</v>
      </c>
      <c r="R18" s="314"/>
      <c r="S18" s="383"/>
      <c r="T18" s="336">
        <v>6.31</v>
      </c>
      <c r="U18" s="314"/>
      <c r="V18" s="314"/>
      <c r="W18" s="84">
        <f>IF(ISNUMBER(T18)*1,T18/K18*100,T18)</f>
        <v>36.516203703703695</v>
      </c>
      <c r="X18" s="314"/>
      <c r="Y18" s="314"/>
      <c r="Z18" s="336">
        <v>0.06</v>
      </c>
      <c r="AA18" s="314"/>
      <c r="AB18" s="314"/>
      <c r="AC18" s="84">
        <f>Z18/K18*100</f>
        <v>0.34722222222222221</v>
      </c>
      <c r="AD18" s="314"/>
      <c r="AE18" s="98"/>
      <c r="AF18" s="337">
        <v>7.96</v>
      </c>
      <c r="AG18" s="314"/>
      <c r="AH18" s="314"/>
      <c r="AI18" s="84">
        <f>IF(ISNUMBER(AF18)*1,AF18/K18*100,AF18)</f>
        <v>46.064814814814817</v>
      </c>
      <c r="AJ18" s="316"/>
      <c r="AL18" s="335"/>
      <c r="AM18" s="333"/>
    </row>
    <row r="19" spans="1:39" ht="5.0999999999999996" customHeight="1">
      <c r="A19" s="62"/>
      <c r="B19" s="357"/>
      <c r="C19" s="191"/>
      <c r="D19" s="98"/>
      <c r="E19" s="329"/>
      <c r="F19" s="330"/>
      <c r="G19" s="330"/>
      <c r="H19" s="329"/>
      <c r="I19" s="387"/>
      <c r="J19" s="387"/>
      <c r="K19" s="329"/>
      <c r="L19" s="383"/>
      <c r="M19" s="383"/>
      <c r="N19" s="329"/>
      <c r="O19" s="383"/>
      <c r="P19" s="389"/>
      <c r="Q19" s="331"/>
      <c r="R19" s="314"/>
      <c r="S19" s="383"/>
      <c r="T19" s="332"/>
      <c r="U19" s="314"/>
      <c r="V19" s="314"/>
      <c r="W19" s="84"/>
      <c r="X19" s="314"/>
      <c r="Y19" s="314"/>
      <c r="Z19" s="332"/>
      <c r="AA19" s="314"/>
      <c r="AB19" s="314"/>
      <c r="AC19" s="84"/>
      <c r="AD19" s="314"/>
      <c r="AE19" s="98"/>
      <c r="AF19" s="337"/>
      <c r="AG19" s="314"/>
      <c r="AH19" s="314"/>
      <c r="AI19" s="84"/>
      <c r="AJ19" s="316"/>
      <c r="AM19" s="333"/>
    </row>
    <row r="20" spans="1:39" ht="10.5">
      <c r="A20" s="62"/>
      <c r="B20" s="357" t="s">
        <v>34</v>
      </c>
      <c r="C20" s="191"/>
      <c r="D20" s="98"/>
      <c r="E20" s="329">
        <v>32.049999999999997</v>
      </c>
      <c r="F20" s="330"/>
      <c r="G20" s="330"/>
      <c r="H20" s="329">
        <v>32.049999999999997</v>
      </c>
      <c r="I20" s="387"/>
      <c r="J20" s="387"/>
      <c r="K20" s="329">
        <v>32.049999999999997</v>
      </c>
      <c r="L20" s="383"/>
      <c r="M20" s="383"/>
      <c r="N20" s="329">
        <f>K20-T20</f>
        <v>26.169999999999998</v>
      </c>
      <c r="O20" s="383"/>
      <c r="P20" s="389"/>
      <c r="Q20" s="331">
        <f>N20/K20*100</f>
        <v>81.653666146645861</v>
      </c>
      <c r="R20" s="314"/>
      <c r="S20" s="383"/>
      <c r="T20" s="332">
        <v>5.88</v>
      </c>
      <c r="U20" s="314"/>
      <c r="V20" s="314"/>
      <c r="W20" s="84">
        <f>IF(ISNUMBER(T20)*1,T20/K20*100,T20)</f>
        <v>18.346333853354135</v>
      </c>
      <c r="X20" s="314"/>
      <c r="Y20" s="314"/>
      <c r="Z20" s="332">
        <v>11.9</v>
      </c>
      <c r="AA20" s="314"/>
      <c r="AB20" s="314"/>
      <c r="AC20" s="84">
        <f>Z20/K20*100</f>
        <v>37.129485179407176</v>
      </c>
      <c r="AD20" s="314"/>
      <c r="AE20" s="98"/>
      <c r="AF20" s="337">
        <v>3.7</v>
      </c>
      <c r="AG20" s="314"/>
      <c r="AH20" s="314"/>
      <c r="AI20" s="84">
        <f>IF(ISNUMBER(AF20)*1,AF20/K20*100,AF20)</f>
        <v>11.54446177847114</v>
      </c>
      <c r="AJ20" s="316"/>
      <c r="AM20" s="333"/>
    </row>
    <row r="21" spans="1:39" ht="10.5">
      <c r="A21" s="62"/>
      <c r="B21" s="357" t="s">
        <v>35</v>
      </c>
      <c r="C21" s="191"/>
      <c r="D21" s="98"/>
      <c r="E21" s="329">
        <v>103.76</v>
      </c>
      <c r="F21" s="330"/>
      <c r="G21" s="330"/>
      <c r="H21" s="329">
        <v>103.76</v>
      </c>
      <c r="I21" s="387"/>
      <c r="J21" s="387"/>
      <c r="K21" s="329">
        <v>103.76</v>
      </c>
      <c r="L21" s="383"/>
      <c r="M21" s="383"/>
      <c r="N21" s="329">
        <f>K21-T21</f>
        <v>49.74</v>
      </c>
      <c r="O21" s="383"/>
      <c r="P21" s="389"/>
      <c r="Q21" s="331">
        <f>N21/K21*100</f>
        <v>47.937548188126442</v>
      </c>
      <c r="R21" s="314"/>
      <c r="S21" s="383"/>
      <c r="T21" s="332">
        <v>54.02</v>
      </c>
      <c r="U21" s="314"/>
      <c r="V21" s="314"/>
      <c r="W21" s="84">
        <f>IF(ISNUMBER(T21)*1,T21/K21*100,T21)</f>
        <v>52.062451811873558</v>
      </c>
      <c r="X21" s="314"/>
      <c r="Y21" s="314"/>
      <c r="Z21" s="332">
        <v>10.3</v>
      </c>
      <c r="AA21" s="314"/>
      <c r="AB21" s="314"/>
      <c r="AC21" s="84">
        <f>Z21/K21*100</f>
        <v>9.9267540478026213</v>
      </c>
      <c r="AD21" s="314"/>
      <c r="AE21" s="98"/>
      <c r="AF21" s="337">
        <v>23.16</v>
      </c>
      <c r="AG21" s="314"/>
      <c r="AH21" s="314"/>
      <c r="AI21" s="84">
        <f>IF(ISNUMBER(AF21)*1,AF21/K21*100,AF21)</f>
        <v>22.320740169622205</v>
      </c>
      <c r="AJ21" s="316"/>
      <c r="AL21" s="335"/>
      <c r="AM21" s="333"/>
    </row>
    <row r="22" spans="1:39" ht="10.5">
      <c r="A22" s="62"/>
      <c r="B22" s="357" t="s">
        <v>36</v>
      </c>
      <c r="C22" s="191"/>
      <c r="D22" s="98"/>
      <c r="E22" s="329">
        <v>93.84</v>
      </c>
      <c r="F22" s="330"/>
      <c r="G22" s="330"/>
      <c r="H22" s="329">
        <v>93.84</v>
      </c>
      <c r="I22" s="387"/>
      <c r="J22" s="387"/>
      <c r="K22" s="329">
        <v>93.84</v>
      </c>
      <c r="L22" s="383"/>
      <c r="M22" s="383"/>
      <c r="N22" s="329">
        <f>K22-T22</f>
        <v>67.39</v>
      </c>
      <c r="O22" s="383"/>
      <c r="P22" s="389"/>
      <c r="Q22" s="331">
        <f>N22/K22*100</f>
        <v>71.813725490196077</v>
      </c>
      <c r="R22" s="314"/>
      <c r="S22" s="383"/>
      <c r="T22" s="332">
        <v>26.45</v>
      </c>
      <c r="U22" s="314"/>
      <c r="V22" s="314"/>
      <c r="W22" s="84">
        <f>IF(ISNUMBER(T22)*1,T22/K22*100,T22)</f>
        <v>28.186274509803923</v>
      </c>
      <c r="X22" s="314"/>
      <c r="Y22" s="314"/>
      <c r="Z22" s="332">
        <v>10.3</v>
      </c>
      <c r="AA22" s="314"/>
      <c r="AB22" s="314"/>
      <c r="AC22" s="84">
        <f>Z22/K22*100</f>
        <v>10.976129582267689</v>
      </c>
      <c r="AD22" s="314"/>
      <c r="AE22" s="98"/>
      <c r="AF22" s="337">
        <v>29.38</v>
      </c>
      <c r="AG22" s="314"/>
      <c r="AH22" s="314"/>
      <c r="AI22" s="84">
        <f>IF(ISNUMBER(AF22)*1,AF22/K22*100,AF22)</f>
        <v>31.308610400682007</v>
      </c>
      <c r="AJ22" s="316"/>
      <c r="AL22" s="335"/>
      <c r="AM22" s="333"/>
    </row>
    <row r="23" spans="1:39" ht="10.5">
      <c r="A23" s="62"/>
      <c r="B23" s="357" t="s">
        <v>37</v>
      </c>
      <c r="C23" s="191"/>
      <c r="D23" s="98"/>
      <c r="E23" s="329">
        <v>27.09</v>
      </c>
      <c r="F23" s="330"/>
      <c r="G23" s="330"/>
      <c r="H23" s="329">
        <v>27.09</v>
      </c>
      <c r="I23" s="387"/>
      <c r="J23" s="387"/>
      <c r="K23" s="329">
        <v>27.09</v>
      </c>
      <c r="L23" s="383"/>
      <c r="M23" s="383"/>
      <c r="N23" s="329">
        <f>K23-T23</f>
        <v>25.37</v>
      </c>
      <c r="O23" s="383"/>
      <c r="P23" s="389"/>
      <c r="Q23" s="331">
        <f>N23/K23*100</f>
        <v>93.650793650793645</v>
      </c>
      <c r="R23" s="314"/>
      <c r="S23" s="383"/>
      <c r="T23" s="332">
        <v>1.72</v>
      </c>
      <c r="U23" s="314"/>
      <c r="V23" s="314"/>
      <c r="W23" s="84">
        <f>IF(ISNUMBER(T23)*1,T23/K23*100,T23)</f>
        <v>6.3492063492063489</v>
      </c>
      <c r="X23" s="314"/>
      <c r="Y23" s="314"/>
      <c r="Z23" s="332">
        <v>1.9</v>
      </c>
      <c r="AA23" s="314"/>
      <c r="AB23" s="314"/>
      <c r="AC23" s="84">
        <f>Z23/K23*100</f>
        <v>7.0136581764488737</v>
      </c>
      <c r="AD23" s="314"/>
      <c r="AE23" s="98"/>
      <c r="AF23" s="337">
        <v>24.98</v>
      </c>
      <c r="AG23" s="314"/>
      <c r="AH23" s="314"/>
      <c r="AI23" s="84">
        <f>IF(ISNUMBER(AF23)*1,AF23/K23*100,AF23)</f>
        <v>92.211148025101522</v>
      </c>
      <c r="AJ23" s="316"/>
      <c r="AL23" s="335"/>
      <c r="AM23" s="333"/>
    </row>
    <row r="24" spans="1:39" ht="10.5">
      <c r="A24" s="62"/>
      <c r="B24" s="357" t="s">
        <v>38</v>
      </c>
      <c r="C24" s="191"/>
      <c r="D24" s="98"/>
      <c r="E24" s="329">
        <v>55.56</v>
      </c>
      <c r="F24" s="330"/>
      <c r="G24" s="330"/>
      <c r="H24" s="329">
        <v>55.56</v>
      </c>
      <c r="I24" s="387"/>
      <c r="J24" s="387"/>
      <c r="K24" s="329">
        <v>55.56</v>
      </c>
      <c r="L24" s="383"/>
      <c r="M24" s="383"/>
      <c r="N24" s="329">
        <f>K24-T24</f>
        <v>34.450000000000003</v>
      </c>
      <c r="O24" s="383"/>
      <c r="P24" s="389"/>
      <c r="Q24" s="331">
        <f>N24/K24*100</f>
        <v>62.005039596832255</v>
      </c>
      <c r="R24" s="314"/>
      <c r="S24" s="383"/>
      <c r="T24" s="332">
        <v>21.11</v>
      </c>
      <c r="U24" s="314"/>
      <c r="V24" s="314"/>
      <c r="W24" s="84">
        <f>IF(ISNUMBER(T24)*1,T24/K24*100,T24)</f>
        <v>37.994960403167745</v>
      </c>
      <c r="X24" s="314"/>
      <c r="Y24" s="314"/>
      <c r="Z24" s="332">
        <v>10.6</v>
      </c>
      <c r="AA24" s="314"/>
      <c r="AB24" s="314"/>
      <c r="AC24" s="84">
        <f>Z24/K24*100</f>
        <v>19.078473722102231</v>
      </c>
      <c r="AD24" s="314"/>
      <c r="AE24" s="98"/>
      <c r="AF24" s="337">
        <v>10.17</v>
      </c>
      <c r="AG24" s="314"/>
      <c r="AH24" s="314"/>
      <c r="AI24" s="84">
        <f>IF(ISNUMBER(AF24)*1,AF24/K24*100,AF24)</f>
        <v>18.304535637149026</v>
      </c>
      <c r="AJ24" s="316"/>
      <c r="AL24" s="335"/>
      <c r="AM24" s="333"/>
    </row>
    <row r="25" spans="1:39" ht="5.0999999999999996" customHeight="1">
      <c r="A25" s="62"/>
      <c r="B25" s="357"/>
      <c r="C25" s="191"/>
      <c r="D25" s="98"/>
      <c r="E25" s="329"/>
      <c r="F25" s="330"/>
      <c r="G25" s="330"/>
      <c r="H25" s="329"/>
      <c r="I25" s="387"/>
      <c r="J25" s="387"/>
      <c r="K25" s="329"/>
      <c r="L25" s="383"/>
      <c r="M25" s="383"/>
      <c r="N25" s="329"/>
      <c r="O25" s="383"/>
      <c r="P25" s="389"/>
      <c r="Q25" s="331"/>
      <c r="R25" s="314"/>
      <c r="S25" s="383"/>
      <c r="T25" s="332"/>
      <c r="U25" s="314"/>
      <c r="V25" s="314"/>
      <c r="W25" s="84"/>
      <c r="X25" s="314"/>
      <c r="Y25" s="314"/>
      <c r="Z25" s="332"/>
      <c r="AA25" s="314"/>
      <c r="AB25" s="314"/>
      <c r="AC25" s="84"/>
      <c r="AD25" s="314"/>
      <c r="AE25" s="98"/>
      <c r="AF25" s="337"/>
      <c r="AG25" s="314"/>
      <c r="AH25" s="314"/>
      <c r="AI25" s="84"/>
      <c r="AJ25" s="316"/>
      <c r="AM25" s="333"/>
    </row>
    <row r="26" spans="1:39" ht="10.5">
      <c r="A26" s="62"/>
      <c r="B26" s="357" t="s">
        <v>39</v>
      </c>
      <c r="C26" s="191"/>
      <c r="D26" s="98"/>
      <c r="E26" s="329">
        <v>26.59</v>
      </c>
      <c r="F26" s="330"/>
      <c r="G26" s="330"/>
      <c r="H26" s="329">
        <v>26.59</v>
      </c>
      <c r="I26" s="387"/>
      <c r="J26" s="387"/>
      <c r="K26" s="329">
        <v>26.59</v>
      </c>
      <c r="L26" s="383"/>
      <c r="M26" s="383"/>
      <c r="N26" s="329">
        <f>K26-T26</f>
        <v>25.85</v>
      </c>
      <c r="O26" s="383"/>
      <c r="P26" s="389"/>
      <c r="Q26" s="331">
        <f>N26/K26*100</f>
        <v>97.216998871756317</v>
      </c>
      <c r="R26" s="314"/>
      <c r="S26" s="383"/>
      <c r="T26" s="332">
        <v>0.74</v>
      </c>
      <c r="U26" s="314"/>
      <c r="V26" s="314"/>
      <c r="W26" s="84">
        <f>IF(ISNUMBER(T26)*1,T26/K26*100,T26)</f>
        <v>2.7830011282437006</v>
      </c>
      <c r="X26" s="314"/>
      <c r="Y26" s="314"/>
      <c r="Z26" s="332">
        <v>4.92</v>
      </c>
      <c r="AA26" s="314"/>
      <c r="AB26" s="314"/>
      <c r="AC26" s="84">
        <f>Z26/K26*100</f>
        <v>18.503196690485144</v>
      </c>
      <c r="AD26" s="314"/>
      <c r="AE26" s="98"/>
      <c r="AF26" s="337">
        <v>14.14</v>
      </c>
      <c r="AG26" s="314"/>
      <c r="AH26" s="314"/>
      <c r="AI26" s="84">
        <f>IF(ISNUMBER(AF26)*1,AF26/K26*100,AF26)</f>
        <v>53.17788642346747</v>
      </c>
      <c r="AJ26" s="316"/>
      <c r="AL26" s="335"/>
      <c r="AM26" s="333"/>
    </row>
    <row r="27" spans="1:39" ht="10.5">
      <c r="A27" s="62"/>
      <c r="B27" s="357" t="s">
        <v>40</v>
      </c>
      <c r="C27" s="191"/>
      <c r="D27" s="98"/>
      <c r="E27" s="329">
        <v>17.57</v>
      </c>
      <c r="F27" s="330"/>
      <c r="G27" s="330"/>
      <c r="H27" s="329">
        <v>17.57</v>
      </c>
      <c r="I27" s="387"/>
      <c r="J27" s="387"/>
      <c r="K27" s="329">
        <v>17.57</v>
      </c>
      <c r="L27" s="383"/>
      <c r="M27" s="383"/>
      <c r="N27" s="329">
        <f>K27-T27</f>
        <v>16.670000000000002</v>
      </c>
      <c r="O27" s="383"/>
      <c r="P27" s="389"/>
      <c r="Q27" s="331">
        <f>N27/K27*100</f>
        <v>94.877632327831535</v>
      </c>
      <c r="R27" s="314"/>
      <c r="S27" s="383"/>
      <c r="T27" s="332">
        <v>0.9</v>
      </c>
      <c r="U27" s="314"/>
      <c r="V27" s="314"/>
      <c r="W27" s="84">
        <f>IF(ISNUMBER(T27)*1,T27/K27*100,T27)</f>
        <v>5.122367672168469</v>
      </c>
      <c r="X27" s="314"/>
      <c r="Y27" s="314"/>
      <c r="Z27" s="332">
        <v>1.99</v>
      </c>
      <c r="AA27" s="314"/>
      <c r="AB27" s="314"/>
      <c r="AC27" s="84">
        <f>Z27/K27*100</f>
        <v>11.326124075128059</v>
      </c>
      <c r="AD27" s="314"/>
      <c r="AE27" s="98"/>
      <c r="AF27" s="337">
        <v>12.09</v>
      </c>
      <c r="AG27" s="314"/>
      <c r="AH27" s="314"/>
      <c r="AI27" s="84">
        <f>IF(ISNUMBER(AF27)*1,AF27/K27*100,AF27)</f>
        <v>68.810472396129768</v>
      </c>
      <c r="AJ27" s="316"/>
      <c r="AL27" s="335"/>
      <c r="AM27" s="333"/>
    </row>
    <row r="28" spans="1:39" ht="10.5">
      <c r="A28" s="62"/>
      <c r="B28" s="357" t="s">
        <v>41</v>
      </c>
      <c r="C28" s="191"/>
      <c r="D28" s="98"/>
      <c r="E28" s="329">
        <v>77.12</v>
      </c>
      <c r="F28" s="330"/>
      <c r="G28" s="330"/>
      <c r="H28" s="329">
        <v>77.12</v>
      </c>
      <c r="I28" s="387"/>
      <c r="J28" s="387"/>
      <c r="K28" s="329">
        <v>77.12</v>
      </c>
      <c r="L28" s="383"/>
      <c r="M28" s="383"/>
      <c r="N28" s="329">
        <f>K28-T28</f>
        <v>24.980000000000004</v>
      </c>
      <c r="O28" s="383"/>
      <c r="P28" s="389"/>
      <c r="Q28" s="331">
        <f>N28/K28*100</f>
        <v>32.391078838174273</v>
      </c>
      <c r="R28" s="314"/>
      <c r="S28" s="383"/>
      <c r="T28" s="332">
        <v>52.14</v>
      </c>
      <c r="U28" s="314"/>
      <c r="V28" s="314"/>
      <c r="W28" s="84">
        <f>IF(ISNUMBER(T28)*1,T28/K28*100,T28)</f>
        <v>67.60892116182572</v>
      </c>
      <c r="X28" s="314"/>
      <c r="Y28" s="314"/>
      <c r="Z28" s="332">
        <v>6.5</v>
      </c>
      <c r="AA28" s="314"/>
      <c r="AB28" s="314"/>
      <c r="AC28" s="84">
        <f>Z28/K28*100</f>
        <v>8.4284232365145222</v>
      </c>
      <c r="AD28" s="314"/>
      <c r="AE28" s="98"/>
      <c r="AF28" s="337">
        <v>6.89</v>
      </c>
      <c r="AG28" s="314"/>
      <c r="AH28" s="314"/>
      <c r="AI28" s="84">
        <f>IF(ISNUMBER(AF28)*1,AF28/K28*100,AF28)</f>
        <v>8.9341286307053931</v>
      </c>
      <c r="AJ28" s="316"/>
      <c r="AL28" s="335"/>
      <c r="AM28" s="333"/>
    </row>
    <row r="29" spans="1:39" ht="10.5">
      <c r="A29" s="62"/>
      <c r="B29" s="357" t="s">
        <v>42</v>
      </c>
      <c r="C29" s="191"/>
      <c r="D29" s="98"/>
      <c r="E29" s="329">
        <v>22.14</v>
      </c>
      <c r="F29" s="330"/>
      <c r="G29" s="330"/>
      <c r="H29" s="329">
        <v>22.14</v>
      </c>
      <c r="I29" s="387"/>
      <c r="J29" s="387"/>
      <c r="K29" s="329">
        <v>22.14</v>
      </c>
      <c r="L29" s="383"/>
      <c r="M29" s="383"/>
      <c r="N29" s="329">
        <f>K29-T29</f>
        <v>20.580000000000002</v>
      </c>
      <c r="O29" s="383"/>
      <c r="P29" s="389"/>
      <c r="Q29" s="331">
        <f>N29/K29*100</f>
        <v>92.953929539295402</v>
      </c>
      <c r="R29" s="314"/>
      <c r="S29" s="383"/>
      <c r="T29" s="332">
        <v>1.56</v>
      </c>
      <c r="U29" s="314"/>
      <c r="V29" s="314"/>
      <c r="W29" s="84">
        <f>IF(ISNUMBER(T29)*1,T29/K29*100,T29)</f>
        <v>7.0460704607046063</v>
      </c>
      <c r="X29" s="314"/>
      <c r="Y29" s="314"/>
      <c r="Z29" s="332">
        <v>2.29</v>
      </c>
      <c r="AA29" s="314"/>
      <c r="AB29" s="314"/>
      <c r="AC29" s="84">
        <f>Z29/K29*100</f>
        <v>10.343270099367659</v>
      </c>
      <c r="AD29" s="314"/>
      <c r="AE29" s="98"/>
      <c r="AF29" s="337">
        <v>13.93</v>
      </c>
      <c r="AG29" s="314"/>
      <c r="AH29" s="314"/>
      <c r="AI29" s="84">
        <f>IF(ISNUMBER(AF29)*1,AF29/K29*100,AF29)</f>
        <v>62.917795844625111</v>
      </c>
      <c r="AJ29" s="316"/>
      <c r="AL29" s="335"/>
      <c r="AM29" s="333"/>
    </row>
    <row r="30" spans="1:39" ht="5.0999999999999996" customHeight="1">
      <c r="A30" s="62"/>
      <c r="B30" s="357"/>
      <c r="C30" s="191"/>
      <c r="D30" s="98"/>
      <c r="E30" s="329"/>
      <c r="F30" s="330"/>
      <c r="G30" s="330"/>
      <c r="H30" s="329"/>
      <c r="I30" s="387"/>
      <c r="J30" s="387"/>
      <c r="K30" s="329"/>
      <c r="L30" s="383"/>
      <c r="M30" s="383"/>
      <c r="N30" s="329"/>
      <c r="O30" s="383"/>
      <c r="P30" s="389"/>
      <c r="Q30" s="331"/>
      <c r="R30" s="314"/>
      <c r="S30" s="383"/>
      <c r="T30" s="332"/>
      <c r="U30" s="314"/>
      <c r="V30" s="314"/>
      <c r="W30" s="84"/>
      <c r="X30" s="314"/>
      <c r="Y30" s="314"/>
      <c r="Z30" s="332"/>
      <c r="AA30" s="314"/>
      <c r="AB30" s="314"/>
      <c r="AC30" s="84"/>
      <c r="AD30" s="314"/>
      <c r="AE30" s="98"/>
      <c r="AF30" s="337"/>
      <c r="AG30" s="314"/>
      <c r="AH30" s="314"/>
      <c r="AI30" s="84"/>
      <c r="AJ30" s="316"/>
      <c r="AM30" s="333"/>
    </row>
    <row r="31" spans="1:39" ht="10.5">
      <c r="A31" s="62"/>
      <c r="B31" s="357" t="s">
        <v>43</v>
      </c>
      <c r="C31" s="191"/>
      <c r="D31" s="98"/>
      <c r="E31" s="329">
        <v>17.04</v>
      </c>
      <c r="F31" s="330"/>
      <c r="G31" s="330"/>
      <c r="H31" s="329">
        <v>17.04</v>
      </c>
      <c r="I31" s="387"/>
      <c r="J31" s="387"/>
      <c r="K31" s="329">
        <v>17.04</v>
      </c>
      <c r="L31" s="383"/>
      <c r="M31" s="383"/>
      <c r="N31" s="329">
        <f>K31-T31</f>
        <v>8.2299999999999986</v>
      </c>
      <c r="O31" s="383"/>
      <c r="P31" s="389"/>
      <c r="Q31" s="331">
        <f>N31/K31*100</f>
        <v>48.298122065727696</v>
      </c>
      <c r="R31" s="314"/>
      <c r="S31" s="383"/>
      <c r="T31" s="332">
        <v>8.81</v>
      </c>
      <c r="U31" s="314"/>
      <c r="V31" s="314"/>
      <c r="W31" s="84">
        <f>IF(ISNUMBER(T31)*1,T31/K31*100,T31)</f>
        <v>51.701877934272311</v>
      </c>
      <c r="X31" s="314"/>
      <c r="Y31" s="314"/>
      <c r="Z31" s="332">
        <v>0.32</v>
      </c>
      <c r="AA31" s="314"/>
      <c r="AB31" s="314"/>
      <c r="AC31" s="84">
        <f>Z31/K31*100</f>
        <v>1.8779342723004695</v>
      </c>
      <c r="AD31" s="314"/>
      <c r="AE31" s="98"/>
      <c r="AF31" s="337">
        <v>4.24</v>
      </c>
      <c r="AG31" s="314"/>
      <c r="AH31" s="314"/>
      <c r="AI31" s="84">
        <f>IF(ISNUMBER(AF31)*1,AF31/K31*100,AF31)</f>
        <v>24.882629107981224</v>
      </c>
      <c r="AJ31" s="316"/>
      <c r="AM31" s="333"/>
    </row>
    <row r="32" spans="1:39" ht="10.5">
      <c r="A32" s="62"/>
      <c r="B32" s="357" t="s">
        <v>44</v>
      </c>
      <c r="C32" s="191"/>
      <c r="D32" s="98"/>
      <c r="E32" s="329">
        <v>13.34</v>
      </c>
      <c r="F32" s="330"/>
      <c r="G32" s="330"/>
      <c r="H32" s="329">
        <v>13.34</v>
      </c>
      <c r="I32" s="387"/>
      <c r="J32" s="387"/>
      <c r="K32" s="329">
        <v>13.34</v>
      </c>
      <c r="L32" s="383"/>
      <c r="M32" s="383"/>
      <c r="N32" s="329">
        <f>K32-T32</f>
        <v>13.1</v>
      </c>
      <c r="O32" s="383"/>
      <c r="P32" s="389"/>
      <c r="Q32" s="331">
        <f>N32/K32*100</f>
        <v>98.200899550224889</v>
      </c>
      <c r="R32" s="314"/>
      <c r="S32" s="383"/>
      <c r="T32" s="332">
        <v>0.24</v>
      </c>
      <c r="U32" s="314"/>
      <c r="V32" s="314"/>
      <c r="W32" s="84">
        <f>IF(ISNUMBER(T32)*1,T32/K32*100,T32)</f>
        <v>1.7991004497751124</v>
      </c>
      <c r="X32" s="314"/>
      <c r="Y32" s="314"/>
      <c r="Z32" s="332">
        <v>2.1800000000000002</v>
      </c>
      <c r="AA32" s="314"/>
      <c r="AB32" s="314"/>
      <c r="AC32" s="84">
        <f>Z32/K32*100</f>
        <v>16.341829085457274</v>
      </c>
      <c r="AD32" s="314"/>
      <c r="AE32" s="98"/>
      <c r="AF32" s="337">
        <v>7.2</v>
      </c>
      <c r="AG32" s="314"/>
      <c r="AH32" s="314"/>
      <c r="AI32" s="84">
        <f>IF(ISNUMBER(AF32)*1,AF32/K32*100,AF32)</f>
        <v>53.973013493253376</v>
      </c>
      <c r="AJ32" s="316"/>
      <c r="AL32" s="335"/>
      <c r="AM32" s="333"/>
    </row>
    <row r="33" spans="1:39" ht="10.5">
      <c r="A33" s="62"/>
      <c r="B33" s="357" t="s">
        <v>45</v>
      </c>
      <c r="C33" s="191"/>
      <c r="D33" s="98"/>
      <c r="E33" s="329">
        <v>17.18</v>
      </c>
      <c r="F33" s="330"/>
      <c r="G33" s="330"/>
      <c r="H33" s="329">
        <v>17.18</v>
      </c>
      <c r="I33" s="387"/>
      <c r="J33" s="387"/>
      <c r="K33" s="329">
        <v>17.18</v>
      </c>
      <c r="L33" s="383"/>
      <c r="M33" s="383"/>
      <c r="N33" s="329">
        <f>K33-T33</f>
        <v>11.92</v>
      </c>
      <c r="O33" s="383"/>
      <c r="P33" s="389"/>
      <c r="Q33" s="331">
        <f>N33/K33*100</f>
        <v>69.383003492433062</v>
      </c>
      <c r="R33" s="314"/>
      <c r="S33" s="383"/>
      <c r="T33" s="332">
        <v>5.26</v>
      </c>
      <c r="U33" s="314"/>
      <c r="V33" s="314"/>
      <c r="W33" s="84">
        <f>IF(ISNUMBER(T33)*1,T33/K33*100,T33)</f>
        <v>30.616996507566935</v>
      </c>
      <c r="X33" s="314"/>
      <c r="Y33" s="314"/>
      <c r="Z33" s="332">
        <v>2.5499999999999998</v>
      </c>
      <c r="AA33" s="314"/>
      <c r="AB33" s="314"/>
      <c r="AC33" s="84">
        <f>Z33/K33*100</f>
        <v>14.842840512223516</v>
      </c>
      <c r="AD33" s="314"/>
      <c r="AE33" s="98"/>
      <c r="AF33" s="337">
        <v>5.82</v>
      </c>
      <c r="AG33" s="314"/>
      <c r="AH33" s="314"/>
      <c r="AI33" s="84">
        <f>IF(ISNUMBER(AF33)*1,AF33/K33*100,AF33)</f>
        <v>33.876600698486612</v>
      </c>
      <c r="AJ33" s="316"/>
      <c r="AM33" s="334"/>
    </row>
    <row r="34" spans="1:39" ht="10.5">
      <c r="A34" s="62"/>
      <c r="B34" s="357" t="s">
        <v>46</v>
      </c>
      <c r="C34" s="191"/>
      <c r="D34" s="98"/>
      <c r="E34" s="329">
        <v>9.08</v>
      </c>
      <c r="F34" s="330"/>
      <c r="G34" s="330"/>
      <c r="H34" s="329">
        <v>9.08</v>
      </c>
      <c r="I34" s="387"/>
      <c r="J34" s="387"/>
      <c r="K34" s="329">
        <v>9.08</v>
      </c>
      <c r="L34" s="383"/>
      <c r="M34" s="383"/>
      <c r="N34" s="329">
        <f>K34-T34</f>
        <v>7.34</v>
      </c>
      <c r="O34" s="383"/>
      <c r="P34" s="389"/>
      <c r="Q34" s="331">
        <f>N34/K34*100</f>
        <v>80.837004405286336</v>
      </c>
      <c r="R34" s="314"/>
      <c r="S34" s="383"/>
      <c r="T34" s="332">
        <v>1.74</v>
      </c>
      <c r="U34" s="314"/>
      <c r="V34" s="314"/>
      <c r="W34" s="84">
        <f>IF(ISNUMBER(T34)*1,T34/K34*100,T34)</f>
        <v>19.162995594713657</v>
      </c>
      <c r="X34" s="314"/>
      <c r="Y34" s="314"/>
      <c r="Z34" s="332">
        <v>1.0900000000000001</v>
      </c>
      <c r="AA34" s="314"/>
      <c r="AB34" s="314"/>
      <c r="AC34" s="84">
        <f>Z34/K34*100</f>
        <v>12.004405286343612</v>
      </c>
      <c r="AD34" s="314"/>
      <c r="AE34" s="98"/>
      <c r="AF34" s="337">
        <v>4.3</v>
      </c>
      <c r="AG34" s="314"/>
      <c r="AH34" s="314"/>
      <c r="AI34" s="84">
        <f>IF(ISNUMBER(AF34)*1,AF34/K34*100,AF34)</f>
        <v>47.356828193832598</v>
      </c>
      <c r="AJ34" s="316"/>
      <c r="AM34" s="333"/>
    </row>
    <row r="35" spans="1:39" ht="10.5">
      <c r="A35" s="62"/>
      <c r="B35" s="357" t="s">
        <v>47</v>
      </c>
      <c r="C35" s="191"/>
      <c r="D35" s="98"/>
      <c r="E35" s="329">
        <v>19.989999999999998</v>
      </c>
      <c r="F35" s="330"/>
      <c r="G35" s="330"/>
      <c r="H35" s="329">
        <v>19.989999999999998</v>
      </c>
      <c r="I35" s="387"/>
      <c r="J35" s="387"/>
      <c r="K35" s="329">
        <v>19.989999999999998</v>
      </c>
      <c r="L35" s="383"/>
      <c r="M35" s="383"/>
      <c r="N35" s="329">
        <f>K35-T35</f>
        <v>13.469999999999999</v>
      </c>
      <c r="O35" s="383"/>
      <c r="P35" s="389"/>
      <c r="Q35" s="331">
        <f>N35/K35*100</f>
        <v>67.383691845922968</v>
      </c>
      <c r="R35" s="314"/>
      <c r="S35" s="383"/>
      <c r="T35" s="332">
        <v>6.52</v>
      </c>
      <c r="U35" s="314"/>
      <c r="V35" s="314"/>
      <c r="W35" s="84">
        <f>IF(ISNUMBER(T35)*1,T35/K35*100,T35)</f>
        <v>32.616308154077039</v>
      </c>
      <c r="X35" s="314"/>
      <c r="Y35" s="314"/>
      <c r="Z35" s="332">
        <v>4.04</v>
      </c>
      <c r="AA35" s="314"/>
      <c r="AB35" s="314"/>
      <c r="AC35" s="84">
        <f>Z35/K35*100</f>
        <v>20.210105052526263</v>
      </c>
      <c r="AD35" s="314"/>
      <c r="AE35" s="98"/>
      <c r="AF35" s="337" t="s">
        <v>18</v>
      </c>
      <c r="AG35" s="314"/>
      <c r="AH35" s="314"/>
      <c r="AI35" s="337" t="str">
        <f>IF(ISNUMBER(AF35)*1,AF35/K35*100,AF35)</f>
        <v>-</v>
      </c>
      <c r="AJ35" s="316"/>
      <c r="AL35" s="335"/>
      <c r="AM35" s="333"/>
    </row>
    <row r="36" spans="1:39" ht="5.0999999999999996" customHeight="1">
      <c r="A36" s="62"/>
      <c r="B36" s="357"/>
      <c r="C36" s="191"/>
      <c r="D36" s="98"/>
      <c r="E36" s="329"/>
      <c r="F36" s="330"/>
      <c r="G36" s="330"/>
      <c r="H36" s="329"/>
      <c r="I36" s="387"/>
      <c r="J36" s="387"/>
      <c r="K36" s="329"/>
      <c r="L36" s="383"/>
      <c r="M36" s="383"/>
      <c r="N36" s="329"/>
      <c r="O36" s="383"/>
      <c r="P36" s="389"/>
      <c r="Q36" s="331"/>
      <c r="R36" s="314"/>
      <c r="S36" s="383"/>
      <c r="T36" s="332"/>
      <c r="U36" s="314"/>
      <c r="V36" s="314"/>
      <c r="W36" s="84"/>
      <c r="X36" s="314"/>
      <c r="Y36" s="314"/>
      <c r="Z36" s="332"/>
      <c r="AA36" s="314"/>
      <c r="AB36" s="314"/>
      <c r="AC36" s="84"/>
      <c r="AD36" s="314"/>
      <c r="AE36" s="98"/>
      <c r="AF36" s="337"/>
      <c r="AG36" s="314"/>
      <c r="AH36" s="314"/>
      <c r="AI36" s="84"/>
      <c r="AJ36" s="316"/>
      <c r="AM36" s="333"/>
    </row>
    <row r="37" spans="1:39" ht="10.5">
      <c r="A37" s="62"/>
      <c r="B37" s="357" t="s">
        <v>48</v>
      </c>
      <c r="C37" s="191"/>
      <c r="D37" s="98"/>
      <c r="E37" s="329">
        <v>14.38</v>
      </c>
      <c r="F37" s="330"/>
      <c r="G37" s="330"/>
      <c r="H37" s="329">
        <v>14.38</v>
      </c>
      <c r="I37" s="387"/>
      <c r="J37" s="387"/>
      <c r="K37" s="329">
        <v>14.38</v>
      </c>
      <c r="L37" s="383"/>
      <c r="M37" s="383"/>
      <c r="N37" s="329">
        <f>K37-T37</f>
        <v>10.89</v>
      </c>
      <c r="O37" s="383"/>
      <c r="P37" s="389"/>
      <c r="Q37" s="331">
        <f>N37/K37*100</f>
        <v>75.730180806675946</v>
      </c>
      <c r="R37" s="314"/>
      <c r="S37" s="383"/>
      <c r="T37" s="332">
        <v>3.49</v>
      </c>
      <c r="U37" s="314"/>
      <c r="V37" s="314"/>
      <c r="W37" s="84">
        <f>IF(ISNUMBER(T37)*1,T37/K37*100,T37)</f>
        <v>24.269819193324061</v>
      </c>
      <c r="X37" s="314"/>
      <c r="Y37" s="314"/>
      <c r="Z37" s="332">
        <v>3.13</v>
      </c>
      <c r="AA37" s="314"/>
      <c r="AB37" s="314"/>
      <c r="AC37" s="84">
        <f>Z37/K37*100</f>
        <v>21.766342141863699</v>
      </c>
      <c r="AD37" s="314"/>
      <c r="AE37" s="98"/>
      <c r="AF37" s="337">
        <v>2.42</v>
      </c>
      <c r="AG37" s="314"/>
      <c r="AH37" s="314"/>
      <c r="AI37" s="84">
        <f>IF(ISNUMBER(AF37)*1,AF37/K37*100,AF37)</f>
        <v>16.82892906815021</v>
      </c>
      <c r="AJ37" s="316"/>
      <c r="AL37" s="335"/>
      <c r="AM37" s="333"/>
    </row>
    <row r="38" spans="1:39" ht="10.5">
      <c r="A38" s="62"/>
      <c r="B38" s="357" t="s">
        <v>49</v>
      </c>
      <c r="C38" s="191"/>
      <c r="D38" s="98"/>
      <c r="E38" s="329">
        <v>37.75</v>
      </c>
      <c r="F38" s="330"/>
      <c r="G38" s="330"/>
      <c r="H38" s="329">
        <v>37.75</v>
      </c>
      <c r="I38" s="387"/>
      <c r="J38" s="387"/>
      <c r="K38" s="329">
        <v>37.75</v>
      </c>
      <c r="L38" s="383"/>
      <c r="M38" s="383"/>
      <c r="N38" s="329">
        <f>K38-T38</f>
        <v>9.1499999999999986</v>
      </c>
      <c r="O38" s="383"/>
      <c r="P38" s="389"/>
      <c r="Q38" s="331">
        <f>N38/K38*100</f>
        <v>24.238410596026487</v>
      </c>
      <c r="R38" s="314"/>
      <c r="S38" s="383"/>
      <c r="T38" s="332">
        <v>28.6</v>
      </c>
      <c r="U38" s="314"/>
      <c r="V38" s="314"/>
      <c r="W38" s="84">
        <f>IF(ISNUMBER(T38)*1,T38/K38*100,T38)</f>
        <v>75.761589403973517</v>
      </c>
      <c r="X38" s="314"/>
      <c r="Y38" s="314"/>
      <c r="Z38" s="332">
        <v>1.35</v>
      </c>
      <c r="AA38" s="314"/>
      <c r="AB38" s="314"/>
      <c r="AC38" s="84">
        <f>Z38/K38*100</f>
        <v>3.576158940397351</v>
      </c>
      <c r="AD38" s="314"/>
      <c r="AE38" s="98"/>
      <c r="AF38" s="337">
        <v>2.06</v>
      </c>
      <c r="AG38" s="314"/>
      <c r="AH38" s="314"/>
      <c r="AI38" s="84">
        <f>IF(ISNUMBER(AF38)*1,AF38/K38*100,AF38)</f>
        <v>5.4569536423841063</v>
      </c>
      <c r="AJ38" s="316"/>
      <c r="AM38" s="333"/>
    </row>
    <row r="39" spans="1:39" ht="10.5">
      <c r="A39" s="62"/>
      <c r="B39" s="357" t="s">
        <v>50</v>
      </c>
      <c r="C39" s="191"/>
      <c r="D39" s="98"/>
      <c r="E39" s="329">
        <v>224.61</v>
      </c>
      <c r="F39" s="330"/>
      <c r="G39" s="330"/>
      <c r="H39" s="329">
        <v>224.61</v>
      </c>
      <c r="I39" s="387"/>
      <c r="J39" s="387"/>
      <c r="K39" s="329">
        <v>224.61</v>
      </c>
      <c r="L39" s="383"/>
      <c r="M39" s="383"/>
      <c r="N39" s="329">
        <f>K39-T39</f>
        <v>26.420000000000016</v>
      </c>
      <c r="O39" s="383"/>
      <c r="P39" s="389"/>
      <c r="Q39" s="331">
        <f>N39/K39*100</f>
        <v>11.762610747517927</v>
      </c>
      <c r="R39" s="314"/>
      <c r="S39" s="383"/>
      <c r="T39" s="332">
        <v>198.19</v>
      </c>
      <c r="U39" s="314"/>
      <c r="V39" s="314"/>
      <c r="W39" s="84">
        <f>IF(ISNUMBER(T39)*1,T39/K39*100,T39)</f>
        <v>88.237389252482075</v>
      </c>
      <c r="X39" s="314"/>
      <c r="Y39" s="314"/>
      <c r="Z39" s="332">
        <v>2.79</v>
      </c>
      <c r="AA39" s="314"/>
      <c r="AB39" s="314"/>
      <c r="AC39" s="84">
        <f>Z39/K39*100</f>
        <v>1.2421530653132096</v>
      </c>
      <c r="AD39" s="314"/>
      <c r="AE39" s="98"/>
      <c r="AF39" s="337" t="s">
        <v>18</v>
      </c>
      <c r="AG39" s="314"/>
      <c r="AH39" s="314"/>
      <c r="AI39" s="337" t="str">
        <f>IF(ISNUMBER(AF39)*1,AF39/K39*100,AF39)</f>
        <v>-</v>
      </c>
      <c r="AJ39" s="316"/>
      <c r="AL39" s="335"/>
      <c r="AM39" s="333"/>
    </row>
    <row r="40" spans="1:39" ht="10.5">
      <c r="A40" s="62"/>
      <c r="B40" s="357" t="s">
        <v>51</v>
      </c>
      <c r="C40" s="191"/>
      <c r="D40" s="98"/>
      <c r="E40" s="329">
        <v>6.55</v>
      </c>
      <c r="F40" s="330"/>
      <c r="G40" s="330"/>
      <c r="H40" s="329">
        <v>6.55</v>
      </c>
      <c r="I40" s="387"/>
      <c r="J40" s="387"/>
      <c r="K40" s="329">
        <v>6.55</v>
      </c>
      <c r="L40" s="383"/>
      <c r="M40" s="383"/>
      <c r="N40" s="329">
        <f>K40-T40</f>
        <v>6.55</v>
      </c>
      <c r="O40" s="383"/>
      <c r="P40" s="389"/>
      <c r="Q40" s="331">
        <f>N40/K40*100</f>
        <v>100</v>
      </c>
      <c r="R40" s="314"/>
      <c r="S40" s="383"/>
      <c r="T40" s="338">
        <v>0</v>
      </c>
      <c r="U40" s="314"/>
      <c r="V40" s="314"/>
      <c r="W40" s="338">
        <f>IF(ISNUMBER(T40)*1,T40/K40*100,T40)</f>
        <v>0</v>
      </c>
      <c r="X40" s="314"/>
      <c r="Y40" s="314"/>
      <c r="Z40" s="332">
        <v>1.83</v>
      </c>
      <c r="AA40" s="314"/>
      <c r="AB40" s="314"/>
      <c r="AC40" s="84">
        <f>Z40/K40*100</f>
        <v>27.938931297709924</v>
      </c>
      <c r="AD40" s="314"/>
      <c r="AE40" s="98"/>
      <c r="AF40" s="337">
        <v>2.84</v>
      </c>
      <c r="AG40" s="314"/>
      <c r="AH40" s="314"/>
      <c r="AI40" s="84">
        <f>IF(ISNUMBER(AF40)*1,AF40/K40*100,AF40)</f>
        <v>43.358778625954194</v>
      </c>
      <c r="AJ40" s="316"/>
      <c r="AL40" s="335"/>
      <c r="AM40" s="333"/>
    </row>
    <row r="41" spans="1:39" ht="10.5">
      <c r="A41" s="62"/>
      <c r="B41" s="357" t="s">
        <v>52</v>
      </c>
      <c r="C41" s="191"/>
      <c r="D41" s="98"/>
      <c r="E41" s="329">
        <v>92.86</v>
      </c>
      <c r="F41" s="330"/>
      <c r="G41" s="330"/>
      <c r="H41" s="329">
        <v>92.86</v>
      </c>
      <c r="I41" s="387"/>
      <c r="J41" s="387"/>
      <c r="K41" s="329">
        <v>92.86</v>
      </c>
      <c r="L41" s="383"/>
      <c r="M41" s="383"/>
      <c r="N41" s="329">
        <f>K41-T41-MID(B52,20,4)</f>
        <v>16.629999999999995</v>
      </c>
      <c r="O41" s="383"/>
      <c r="P41" s="389"/>
      <c r="Q41" s="331">
        <f>N41/K41*100</f>
        <v>17.90867973293129</v>
      </c>
      <c r="R41" s="314"/>
      <c r="S41" s="383"/>
      <c r="T41" s="336">
        <v>69.2</v>
      </c>
      <c r="U41" s="314"/>
      <c r="V41" s="314"/>
      <c r="W41" s="84">
        <f>IF(ISNUMBER(T41)*1,T41/K41*100,T41)</f>
        <v>74.520783975877663</v>
      </c>
      <c r="X41" s="314"/>
      <c r="Y41" s="314"/>
      <c r="Z41" s="336">
        <v>0.06</v>
      </c>
      <c r="AA41" s="314"/>
      <c r="AB41" s="314"/>
      <c r="AC41" s="84">
        <f>Z41/K41*100</f>
        <v>6.4613396510876581E-2</v>
      </c>
      <c r="AD41" s="314"/>
      <c r="AE41" s="98"/>
      <c r="AF41" s="337" t="s">
        <v>18</v>
      </c>
      <c r="AG41" s="314"/>
      <c r="AH41" s="314"/>
      <c r="AI41" s="337" t="str">
        <f>IF(ISNUMBER(AF41)*1,AF41/K41*100,AF41)</f>
        <v>-</v>
      </c>
      <c r="AJ41" s="316"/>
      <c r="AM41" s="333"/>
    </row>
    <row r="42" spans="1:39" ht="5.0999999999999996" customHeight="1">
      <c r="A42" s="62"/>
      <c r="B42" s="357"/>
      <c r="C42" s="191"/>
      <c r="D42" s="98"/>
      <c r="E42" s="329"/>
      <c r="F42" s="330"/>
      <c r="G42" s="330"/>
      <c r="H42" s="329"/>
      <c r="I42" s="387"/>
      <c r="J42" s="387"/>
      <c r="K42" s="329"/>
      <c r="L42" s="383"/>
      <c r="M42" s="383"/>
      <c r="N42" s="329"/>
      <c r="O42" s="383"/>
      <c r="P42" s="389"/>
      <c r="Q42" s="331"/>
      <c r="R42" s="314"/>
      <c r="S42" s="383"/>
      <c r="T42" s="332"/>
      <c r="U42" s="314"/>
      <c r="V42" s="314"/>
      <c r="W42" s="84"/>
      <c r="X42" s="314"/>
      <c r="Y42" s="314"/>
      <c r="Z42" s="332"/>
      <c r="AA42" s="314"/>
      <c r="AB42" s="314"/>
      <c r="AC42" s="84"/>
      <c r="AD42" s="314"/>
      <c r="AE42" s="98"/>
      <c r="AF42" s="337"/>
      <c r="AG42" s="314"/>
      <c r="AH42" s="314"/>
      <c r="AI42" s="84"/>
      <c r="AJ42" s="316"/>
      <c r="AM42" s="333"/>
    </row>
    <row r="43" spans="1:39" ht="10.5">
      <c r="A43" s="62"/>
      <c r="B43" s="357" t="s">
        <v>53</v>
      </c>
      <c r="C43" s="191"/>
      <c r="D43" s="98"/>
      <c r="E43" s="329">
        <v>7.05</v>
      </c>
      <c r="F43" s="330"/>
      <c r="G43" s="330"/>
      <c r="H43" s="329">
        <v>7.05</v>
      </c>
      <c r="I43" s="387"/>
      <c r="J43" s="387"/>
      <c r="K43" s="329">
        <v>7.05</v>
      </c>
      <c r="L43" s="383"/>
      <c r="M43" s="383"/>
      <c r="N43" s="329">
        <f>K43-T43</f>
        <v>3.52</v>
      </c>
      <c r="O43" s="383"/>
      <c r="P43" s="389"/>
      <c r="Q43" s="331">
        <f>N43/K43*100</f>
        <v>49.929078014184398</v>
      </c>
      <c r="R43" s="314"/>
      <c r="S43" s="383"/>
      <c r="T43" s="332">
        <v>3.53</v>
      </c>
      <c r="U43" s="314"/>
      <c r="V43" s="314"/>
      <c r="W43" s="84">
        <f>IF(ISNUMBER(T43)*1,T43/K43*100,T43)</f>
        <v>50.070921985815595</v>
      </c>
      <c r="X43" s="314"/>
      <c r="Y43" s="314"/>
      <c r="Z43" s="332">
        <v>0.34</v>
      </c>
      <c r="AA43" s="314"/>
      <c r="AB43" s="314"/>
      <c r="AC43" s="84">
        <f>Z43/K43*100</f>
        <v>4.8226950354609937</v>
      </c>
      <c r="AD43" s="314"/>
      <c r="AE43" s="98"/>
      <c r="AF43" s="337" t="s">
        <v>18</v>
      </c>
      <c r="AG43" s="314"/>
      <c r="AH43" s="314"/>
      <c r="AI43" s="84" t="str">
        <f>IF(ISNUMBER(AF43)*1,AF43/K43*100,AF43)</f>
        <v>-</v>
      </c>
      <c r="AJ43" s="316"/>
      <c r="AM43" s="333"/>
    </row>
    <row r="44" spans="1:39" ht="10.5">
      <c r="A44" s="62"/>
      <c r="B44" s="357" t="s">
        <v>54</v>
      </c>
      <c r="C44" s="191"/>
      <c r="D44" s="98"/>
      <c r="E44" s="329">
        <v>40.97</v>
      </c>
      <c r="F44" s="330"/>
      <c r="G44" s="330"/>
      <c r="H44" s="329">
        <v>40.97</v>
      </c>
      <c r="I44" s="387"/>
      <c r="J44" s="387"/>
      <c r="K44" s="329">
        <v>40.97</v>
      </c>
      <c r="L44" s="383"/>
      <c r="M44" s="383"/>
      <c r="N44" s="329">
        <f>K44-T44</f>
        <v>10.399999999999999</v>
      </c>
      <c r="O44" s="383"/>
      <c r="P44" s="389"/>
      <c r="Q44" s="331">
        <f>N44/K44*100</f>
        <v>25.38442762997315</v>
      </c>
      <c r="R44" s="314"/>
      <c r="S44" s="383"/>
      <c r="T44" s="332">
        <v>30.57</v>
      </c>
      <c r="U44" s="314"/>
      <c r="V44" s="314"/>
      <c r="W44" s="84">
        <f>IF(ISNUMBER(T44)*1,T44/K44*100,T44)</f>
        <v>74.615572370026854</v>
      </c>
      <c r="X44" s="314"/>
      <c r="Y44" s="314"/>
      <c r="Z44" s="332">
        <v>2.06</v>
      </c>
      <c r="AA44" s="314"/>
      <c r="AB44" s="314"/>
      <c r="AC44" s="84">
        <f>Z44/K44*100</f>
        <v>5.0280693190139125</v>
      </c>
      <c r="AD44" s="314"/>
      <c r="AE44" s="98"/>
      <c r="AF44" s="337">
        <v>2.88</v>
      </c>
      <c r="AG44" s="314"/>
      <c r="AH44" s="314"/>
      <c r="AI44" s="84">
        <f>IF(ISNUMBER(AF44)*1,AF44/K44*100,AF44)</f>
        <v>7.029533805223334</v>
      </c>
      <c r="AJ44" s="316"/>
      <c r="AM44" s="333"/>
    </row>
    <row r="45" spans="1:39" ht="10.5">
      <c r="A45" s="62"/>
      <c r="B45" s="357" t="s">
        <v>55</v>
      </c>
      <c r="C45" s="191"/>
      <c r="D45" s="98"/>
      <c r="E45" s="329">
        <v>34.28</v>
      </c>
      <c r="F45" s="330"/>
      <c r="G45" s="330"/>
      <c r="H45" s="329">
        <v>34.28</v>
      </c>
      <c r="I45" s="387"/>
      <c r="J45" s="387"/>
      <c r="K45" s="329">
        <v>34.28</v>
      </c>
      <c r="L45" s="383"/>
      <c r="M45" s="383"/>
      <c r="N45" s="329">
        <f>K45-T45</f>
        <v>19.420000000000002</v>
      </c>
      <c r="O45" s="383"/>
      <c r="P45" s="389"/>
      <c r="Q45" s="331">
        <f>N45/K45*100</f>
        <v>56.651108518086346</v>
      </c>
      <c r="R45" s="314"/>
      <c r="S45" s="383"/>
      <c r="T45" s="332">
        <v>14.86</v>
      </c>
      <c r="U45" s="314"/>
      <c r="V45" s="314"/>
      <c r="W45" s="84">
        <f>IF(ISNUMBER(T45)*1,T45/K45*100,T45)</f>
        <v>43.348891481913647</v>
      </c>
      <c r="X45" s="314"/>
      <c r="Y45" s="314"/>
      <c r="Z45" s="332">
        <v>2.74</v>
      </c>
      <c r="AA45" s="314"/>
      <c r="AB45" s="314"/>
      <c r="AC45" s="84">
        <f>Z45/K45*100</f>
        <v>7.9929988331388566</v>
      </c>
      <c r="AD45" s="314"/>
      <c r="AE45" s="98"/>
      <c r="AF45" s="337">
        <v>5.38</v>
      </c>
      <c r="AG45" s="314"/>
      <c r="AH45" s="314"/>
      <c r="AI45" s="84">
        <f>IF(ISNUMBER(AF45)*1,AF45/K45*100,AF45)</f>
        <v>15.694282380396732</v>
      </c>
      <c r="AJ45" s="316"/>
      <c r="AM45" s="333"/>
    </row>
    <row r="46" spans="1:39" ht="10.5" customHeight="1">
      <c r="A46" s="62"/>
      <c r="B46" s="357" t="s">
        <v>56</v>
      </c>
      <c r="C46" s="191"/>
      <c r="D46" s="98"/>
      <c r="E46" s="329">
        <v>71.239999999999995</v>
      </c>
      <c r="F46" s="330"/>
      <c r="G46" s="330"/>
      <c r="H46" s="329">
        <v>71.239999999999995</v>
      </c>
      <c r="I46" s="387"/>
      <c r="J46" s="387"/>
      <c r="K46" s="329">
        <v>71.239999999999995</v>
      </c>
      <c r="L46" s="383"/>
      <c r="M46" s="383"/>
      <c r="N46" s="329">
        <f>K46-T46</f>
        <v>7.6499999999999915</v>
      </c>
      <c r="O46" s="383"/>
      <c r="P46" s="389"/>
      <c r="Q46" s="331">
        <f>N46/K46*100</f>
        <v>10.738349241998865</v>
      </c>
      <c r="R46" s="314"/>
      <c r="S46" s="383"/>
      <c r="T46" s="332">
        <v>63.59</v>
      </c>
      <c r="U46" s="314"/>
      <c r="V46" s="314"/>
      <c r="W46" s="84">
        <f>IF(ISNUMBER(T46)*1,T46/K46*100,T46)</f>
        <v>89.261650758001139</v>
      </c>
      <c r="X46" s="314"/>
      <c r="Y46" s="314"/>
      <c r="Z46" s="332">
        <v>0.37</v>
      </c>
      <c r="AA46" s="314"/>
      <c r="AB46" s="314"/>
      <c r="AC46" s="84">
        <f>Z46/K46*100</f>
        <v>0.51937113980909611</v>
      </c>
      <c r="AD46" s="314"/>
      <c r="AE46" s="98"/>
      <c r="AF46" s="337" t="s">
        <v>18</v>
      </c>
      <c r="AG46" s="314"/>
      <c r="AH46" s="314"/>
      <c r="AI46" s="84" t="str">
        <f>IF(ISNUMBER(AF46)*1,AF46/K46*100,AF46)</f>
        <v>-</v>
      </c>
      <c r="AJ46" s="316"/>
      <c r="AM46" s="333"/>
    </row>
    <row r="47" spans="1:39" ht="6" customHeight="1" thickBot="1">
      <c r="A47" s="339"/>
      <c r="B47" s="340"/>
      <c r="C47" s="341"/>
      <c r="D47" s="339"/>
      <c r="E47" s="342"/>
      <c r="F47" s="343"/>
      <c r="G47" s="343"/>
      <c r="H47" s="342"/>
      <c r="I47" s="343"/>
      <c r="J47" s="343"/>
      <c r="K47" s="342"/>
      <c r="L47" s="343"/>
      <c r="M47" s="343"/>
      <c r="N47" s="344"/>
      <c r="O47" s="343"/>
      <c r="P47" s="343"/>
      <c r="Q47" s="344"/>
      <c r="R47" s="343"/>
      <c r="S47" s="343"/>
      <c r="T47" s="345"/>
      <c r="U47" s="343"/>
      <c r="V47" s="343"/>
      <c r="W47" s="346"/>
      <c r="X47" s="343"/>
      <c r="Y47" s="343"/>
      <c r="Z47" s="345"/>
      <c r="AA47" s="343"/>
      <c r="AB47" s="343"/>
      <c r="AC47" s="346"/>
      <c r="AD47" s="343"/>
      <c r="AE47" s="339"/>
      <c r="AF47" s="347"/>
      <c r="AG47" s="343"/>
      <c r="AH47" s="343"/>
      <c r="AI47" s="346"/>
      <c r="AJ47" s="343"/>
    </row>
    <row r="48" spans="1:39" ht="3.75" customHeight="1" thickTop="1">
      <c r="R48" s="292"/>
      <c r="T48" s="348"/>
      <c r="U48" s="292"/>
      <c r="V48" s="292"/>
      <c r="W48" s="349"/>
      <c r="X48" s="292"/>
      <c r="Y48" s="292"/>
      <c r="Z48" s="348"/>
      <c r="AA48" s="292"/>
      <c r="AB48" s="292"/>
      <c r="AC48" s="349"/>
      <c r="AD48" s="292"/>
      <c r="AE48" s="18"/>
      <c r="AF48" s="350"/>
      <c r="AG48" s="292"/>
      <c r="AH48" s="292"/>
      <c r="AI48" s="349"/>
      <c r="AJ48" s="292"/>
    </row>
    <row r="49" spans="1:36" s="45" customFormat="1" ht="10.5">
      <c r="A49" s="62"/>
      <c r="B49" s="62" t="s">
        <v>218</v>
      </c>
      <c r="C49" s="370"/>
      <c r="D49" s="370"/>
      <c r="E49" s="371"/>
      <c r="F49" s="372"/>
      <c r="G49" s="372"/>
      <c r="H49" s="371"/>
      <c r="I49" s="372"/>
      <c r="J49" s="372"/>
      <c r="K49" s="371"/>
      <c r="L49" s="372"/>
      <c r="M49" s="372"/>
      <c r="N49" s="373"/>
      <c r="O49" s="372"/>
      <c r="P49" s="372"/>
      <c r="Q49" s="373"/>
      <c r="R49" s="372"/>
      <c r="S49" s="372"/>
      <c r="T49" s="371"/>
      <c r="U49" s="372"/>
      <c r="V49" s="372"/>
      <c r="W49" s="352"/>
      <c r="X49" s="292"/>
      <c r="Y49" s="292"/>
      <c r="Z49" s="351"/>
      <c r="AA49" s="292"/>
      <c r="AB49" s="292"/>
      <c r="AC49" s="352"/>
      <c r="AD49" s="292"/>
      <c r="AE49" s="18"/>
      <c r="AG49" s="292"/>
      <c r="AH49" s="292"/>
      <c r="AI49" s="352"/>
      <c r="AJ49" s="292"/>
    </row>
    <row r="50" spans="1:36" s="45" customFormat="1" ht="10.5">
      <c r="A50" s="62"/>
      <c r="B50" s="62" t="s">
        <v>219</v>
      </c>
      <c r="C50" s="370"/>
      <c r="D50" s="370"/>
      <c r="E50" s="371"/>
      <c r="F50" s="372"/>
      <c r="G50" s="372"/>
      <c r="H50" s="371"/>
      <c r="I50" s="372"/>
      <c r="J50" s="372"/>
      <c r="K50" s="371"/>
      <c r="L50" s="372"/>
      <c r="M50" s="372"/>
      <c r="N50" s="373"/>
      <c r="O50" s="372"/>
      <c r="P50" s="372"/>
      <c r="Q50" s="373"/>
      <c r="R50" s="372"/>
      <c r="S50" s="372"/>
      <c r="T50" s="371"/>
      <c r="U50" s="372"/>
      <c r="V50" s="372"/>
      <c r="W50" s="352"/>
      <c r="X50" s="292"/>
      <c r="Y50" s="292"/>
      <c r="Z50" s="351"/>
      <c r="AA50" s="292"/>
      <c r="AB50" s="292"/>
      <c r="AC50" s="352"/>
      <c r="AD50" s="292"/>
      <c r="AE50" s="18"/>
      <c r="AG50" s="292"/>
      <c r="AH50" s="292"/>
      <c r="AI50" s="352"/>
      <c r="AJ50" s="292"/>
    </row>
    <row r="51" spans="1:36" s="45" customFormat="1" ht="10.5">
      <c r="A51" s="62"/>
      <c r="B51" s="62" t="s">
        <v>220</v>
      </c>
      <c r="C51" s="370"/>
      <c r="D51" s="370"/>
      <c r="E51" s="371"/>
      <c r="F51" s="372"/>
      <c r="G51" s="372"/>
      <c r="H51" s="371"/>
      <c r="I51" s="372"/>
      <c r="J51" s="372"/>
      <c r="K51" s="371"/>
      <c r="L51" s="372"/>
      <c r="M51" s="372"/>
      <c r="N51" s="373"/>
      <c r="O51" s="372"/>
      <c r="P51" s="372"/>
      <c r="Q51" s="373"/>
      <c r="R51" s="372"/>
      <c r="S51" s="372"/>
      <c r="T51" s="371"/>
      <c r="U51" s="372"/>
      <c r="V51" s="372"/>
      <c r="W51" s="352"/>
      <c r="X51" s="292"/>
      <c r="Y51" s="292"/>
      <c r="Z51" s="351"/>
      <c r="AA51" s="292"/>
      <c r="AB51" s="292"/>
      <c r="AC51" s="352"/>
      <c r="AD51" s="292"/>
      <c r="AG51" s="292"/>
      <c r="AH51" s="292"/>
      <c r="AI51" s="352"/>
      <c r="AJ51" s="292"/>
    </row>
    <row r="52" spans="1:36" s="45" customFormat="1" ht="10.5">
      <c r="A52" s="62"/>
      <c r="B52" s="62" t="s">
        <v>221</v>
      </c>
      <c r="C52" s="370"/>
      <c r="D52" s="370"/>
      <c r="E52" s="371"/>
      <c r="F52" s="372"/>
      <c r="G52" s="372"/>
      <c r="H52" s="371"/>
      <c r="I52" s="372"/>
      <c r="J52" s="372"/>
      <c r="K52" s="371"/>
      <c r="L52" s="372"/>
      <c r="M52" s="372"/>
      <c r="N52" s="373"/>
      <c r="O52" s="372"/>
      <c r="P52" s="372"/>
      <c r="Q52" s="373"/>
      <c r="R52" s="372"/>
      <c r="S52" s="372"/>
      <c r="T52" s="371"/>
      <c r="U52" s="372"/>
      <c r="V52" s="372"/>
      <c r="W52" s="352"/>
      <c r="X52" s="292"/>
      <c r="Y52" s="292"/>
      <c r="Z52" s="351"/>
      <c r="AA52" s="292"/>
      <c r="AB52" s="292"/>
      <c r="AC52" s="352"/>
      <c r="AD52" s="292"/>
      <c r="AG52" s="292"/>
      <c r="AH52" s="292"/>
      <c r="AI52" s="352"/>
      <c r="AJ52" s="292"/>
    </row>
    <row r="53" spans="1:36" s="45" customFormat="1" ht="10.5">
      <c r="A53" s="62"/>
      <c r="B53" s="62" t="s">
        <v>222</v>
      </c>
      <c r="E53" s="351"/>
      <c r="F53" s="292"/>
      <c r="G53" s="292"/>
      <c r="H53" s="351"/>
      <c r="I53" s="292"/>
      <c r="J53" s="292"/>
      <c r="K53" s="351"/>
      <c r="L53" s="292"/>
      <c r="M53" s="292"/>
      <c r="N53" s="352"/>
      <c r="O53" s="292"/>
      <c r="P53" s="292"/>
      <c r="Q53" s="352"/>
      <c r="R53" s="292"/>
      <c r="S53" s="292"/>
      <c r="T53" s="351"/>
      <c r="U53" s="292"/>
      <c r="V53" s="292"/>
      <c r="W53" s="352"/>
      <c r="X53" s="292"/>
      <c r="Y53" s="292"/>
      <c r="Z53" s="351"/>
      <c r="AA53" s="292"/>
      <c r="AB53" s="292"/>
      <c r="AC53" s="352"/>
      <c r="AD53" s="292"/>
      <c r="AG53" s="292"/>
      <c r="AH53" s="292"/>
      <c r="AI53" s="352"/>
      <c r="AJ53" s="292"/>
    </row>
    <row r="54" spans="1:36" s="45" customFormat="1" ht="10.5">
      <c r="A54" s="62"/>
      <c r="B54" s="62" t="s">
        <v>223</v>
      </c>
      <c r="E54" s="351"/>
      <c r="F54" s="292"/>
      <c r="G54" s="292"/>
      <c r="H54" s="351"/>
      <c r="I54" s="292"/>
      <c r="J54" s="292"/>
      <c r="K54" s="351"/>
      <c r="L54" s="292"/>
      <c r="M54" s="292"/>
      <c r="N54" s="352"/>
      <c r="O54" s="292"/>
      <c r="P54" s="292"/>
      <c r="Q54" s="352"/>
      <c r="R54" s="292"/>
      <c r="S54" s="292"/>
      <c r="T54" s="351"/>
      <c r="U54" s="292"/>
      <c r="V54" s="292"/>
      <c r="W54" s="352"/>
      <c r="X54" s="292"/>
      <c r="Y54" s="292"/>
      <c r="Z54" s="351"/>
      <c r="AA54" s="292"/>
      <c r="AB54" s="292"/>
      <c r="AC54" s="352"/>
      <c r="AD54" s="292"/>
      <c r="AG54" s="292"/>
      <c r="AH54" s="292"/>
      <c r="AI54" s="352"/>
      <c r="AJ54" s="292"/>
    </row>
    <row r="55" spans="1:36" s="45" customFormat="1" ht="10.5">
      <c r="A55" s="62"/>
      <c r="B55" s="62" t="s">
        <v>224</v>
      </c>
      <c r="E55" s="351"/>
      <c r="F55" s="292"/>
      <c r="G55" s="292"/>
      <c r="H55" s="351"/>
      <c r="I55" s="292"/>
      <c r="J55" s="292"/>
      <c r="K55" s="351"/>
      <c r="L55" s="292"/>
      <c r="M55" s="292"/>
      <c r="N55" s="352"/>
      <c r="O55" s="292"/>
      <c r="P55" s="292"/>
      <c r="Q55" s="352"/>
      <c r="R55" s="292"/>
      <c r="S55" s="292"/>
      <c r="T55" s="351"/>
      <c r="U55" s="292"/>
      <c r="V55" s="292"/>
      <c r="W55" s="352"/>
      <c r="X55" s="292"/>
      <c r="Y55" s="292"/>
      <c r="Z55" s="351"/>
      <c r="AA55" s="292"/>
      <c r="AB55" s="292"/>
      <c r="AC55" s="352"/>
      <c r="AD55" s="292"/>
      <c r="AG55" s="292"/>
      <c r="AH55" s="292"/>
      <c r="AI55" s="352"/>
      <c r="AJ55" s="292"/>
    </row>
    <row r="56" spans="1:36" s="45" customFormat="1" ht="10.5">
      <c r="A56" s="62"/>
      <c r="B56" s="62" t="s">
        <v>225</v>
      </c>
      <c r="E56" s="351"/>
      <c r="F56" s="292"/>
      <c r="G56" s="292"/>
      <c r="H56" s="351"/>
      <c r="I56" s="292"/>
      <c r="J56" s="292"/>
      <c r="K56" s="351"/>
      <c r="L56" s="292"/>
      <c r="M56" s="292"/>
      <c r="N56" s="352"/>
      <c r="O56" s="292"/>
      <c r="P56" s="292"/>
      <c r="Q56" s="352"/>
      <c r="R56" s="292"/>
      <c r="S56" s="292"/>
      <c r="T56" s="351"/>
      <c r="U56" s="292"/>
      <c r="V56" s="292"/>
      <c r="W56" s="352"/>
      <c r="X56" s="292"/>
      <c r="Y56" s="292"/>
      <c r="Z56" s="351"/>
      <c r="AA56" s="292"/>
      <c r="AB56" s="292"/>
      <c r="AC56" s="352"/>
      <c r="AD56" s="292"/>
      <c r="AG56" s="292"/>
      <c r="AH56" s="292"/>
      <c r="AI56" s="352"/>
      <c r="AJ56" s="292"/>
    </row>
    <row r="57" spans="1:36" s="45" customFormat="1" ht="10.5">
      <c r="A57" s="62"/>
      <c r="B57" s="62" t="s">
        <v>226</v>
      </c>
      <c r="E57" s="351"/>
      <c r="F57" s="292"/>
      <c r="G57" s="292"/>
      <c r="H57" s="351"/>
      <c r="I57" s="292"/>
      <c r="J57" s="292"/>
      <c r="K57" s="351"/>
      <c r="L57" s="292"/>
      <c r="M57" s="292"/>
      <c r="N57" s="352"/>
      <c r="O57" s="292"/>
      <c r="P57" s="292"/>
      <c r="Q57" s="352"/>
      <c r="R57" s="292"/>
      <c r="S57" s="292"/>
      <c r="T57" s="351"/>
      <c r="U57" s="292"/>
      <c r="V57" s="292"/>
      <c r="W57" s="352"/>
      <c r="X57" s="292"/>
      <c r="Y57" s="292"/>
      <c r="Z57" s="351"/>
      <c r="AA57" s="292"/>
      <c r="AB57" s="292"/>
      <c r="AC57" s="352"/>
      <c r="AD57" s="292"/>
      <c r="AG57" s="292"/>
      <c r="AH57" s="292"/>
      <c r="AI57" s="352"/>
      <c r="AJ57" s="292"/>
    </row>
    <row r="58" spans="1:36" s="45" customFormat="1" ht="10.5">
      <c r="A58" s="62"/>
      <c r="B58" s="62" t="s">
        <v>227</v>
      </c>
      <c r="E58" s="351"/>
      <c r="F58" s="292"/>
      <c r="G58" s="292"/>
      <c r="H58" s="351"/>
      <c r="I58" s="292"/>
      <c r="J58" s="292"/>
      <c r="K58" s="351"/>
      <c r="L58" s="292"/>
      <c r="M58" s="292"/>
      <c r="N58" s="352"/>
      <c r="O58" s="292"/>
      <c r="P58" s="292"/>
      <c r="Q58" s="352"/>
      <c r="R58" s="292"/>
      <c r="S58" s="292"/>
      <c r="T58" s="351"/>
      <c r="U58" s="292"/>
      <c r="V58" s="292"/>
      <c r="W58" s="352"/>
      <c r="X58" s="292"/>
      <c r="Y58" s="292"/>
      <c r="Z58" s="351"/>
      <c r="AA58" s="292"/>
      <c r="AB58" s="292"/>
      <c r="AC58" s="352"/>
      <c r="AD58" s="292"/>
      <c r="AG58" s="292"/>
      <c r="AH58" s="292"/>
      <c r="AI58" s="352"/>
      <c r="AJ58" s="292"/>
    </row>
    <row r="59" spans="1:36" s="45" customFormat="1" ht="10.5">
      <c r="A59" s="62"/>
      <c r="B59" s="62" t="s">
        <v>228</v>
      </c>
      <c r="E59" s="351"/>
      <c r="F59" s="292"/>
      <c r="G59" s="292"/>
      <c r="H59" s="351"/>
      <c r="I59" s="292"/>
      <c r="J59" s="292"/>
      <c r="K59" s="351"/>
      <c r="L59" s="292"/>
      <c r="M59" s="292"/>
      <c r="N59" s="352"/>
      <c r="O59" s="292"/>
      <c r="P59" s="292"/>
      <c r="Q59" s="352"/>
      <c r="R59" s="292"/>
      <c r="S59" s="292"/>
      <c r="T59" s="351"/>
      <c r="U59" s="292"/>
      <c r="V59" s="292"/>
      <c r="W59" s="352"/>
      <c r="X59" s="292"/>
      <c r="Y59" s="292"/>
      <c r="Z59" s="351"/>
      <c r="AA59" s="292"/>
      <c r="AB59" s="292"/>
      <c r="AC59" s="352"/>
      <c r="AD59" s="292"/>
      <c r="AG59" s="292"/>
      <c r="AH59" s="292"/>
      <c r="AI59" s="352"/>
      <c r="AJ59" s="292"/>
    </row>
    <row r="60" spans="1:36" s="45" customFormat="1" ht="10.5">
      <c r="B60" s="62" t="s">
        <v>245</v>
      </c>
      <c r="C60" s="370"/>
      <c r="D60" s="370"/>
      <c r="E60" s="371"/>
      <c r="F60" s="372"/>
      <c r="G60" s="372"/>
      <c r="H60" s="371"/>
      <c r="I60" s="372"/>
      <c r="J60" s="372"/>
      <c r="K60" s="371"/>
      <c r="L60" s="372"/>
      <c r="M60" s="372"/>
      <c r="N60" s="373"/>
      <c r="O60" s="372"/>
      <c r="P60" s="372"/>
      <c r="Q60" s="373"/>
      <c r="R60" s="372"/>
      <c r="S60" s="372"/>
      <c r="T60" s="371"/>
      <c r="U60" s="372"/>
      <c r="V60" s="372"/>
      <c r="W60" s="352"/>
      <c r="X60" s="292"/>
      <c r="Y60" s="292"/>
      <c r="Z60" s="351"/>
      <c r="AA60" s="292"/>
      <c r="AB60" s="292"/>
      <c r="AC60" s="352"/>
      <c r="AD60" s="292"/>
      <c r="AF60" s="353"/>
      <c r="AG60" s="292"/>
      <c r="AH60" s="292"/>
      <c r="AI60" s="352"/>
      <c r="AJ60" s="292"/>
    </row>
    <row r="63" spans="1:36">
      <c r="AF63" s="353" t="s">
        <v>229</v>
      </c>
    </row>
    <row r="64" spans="1:36">
      <c r="AF64" s="353" t="s">
        <v>230</v>
      </c>
    </row>
  </sheetData>
  <mergeCells count="6">
    <mergeCell ref="AF2:AI3"/>
    <mergeCell ref="B2:B4"/>
    <mergeCell ref="E2:K3"/>
    <mergeCell ref="N2:Q3"/>
    <mergeCell ref="T2:W3"/>
    <mergeCell ref="Z2:AC3"/>
  </mergeCells>
  <phoneticPr fontId="3"/>
  <printOptions horizontalCentered="1"/>
  <pageMargins left="0.59055118110236227" right="0.59055118110236227" top="0.78740157480314965" bottom="0.39370078740157483" header="0.51181102362204722" footer="0.51181102362204722"/>
  <pageSetup paperSize="8" scale="130" orientation="landscape" r:id="rId1"/>
  <headerFooter alignWithMargins="0">
    <oddHeader xml:space="preserve">&amp;L&amp;9土地利用面積&amp;R&amp;9&amp;F (&amp;A)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6"/>
  <sheetViews>
    <sheetView showRuler="0" zoomScaleNormal="100" workbookViewId="0"/>
  </sheetViews>
  <sheetFormatPr defaultColWidth="9.33203125" defaultRowHeight="13.5"/>
  <cols>
    <col min="1" max="1" width="1.6640625" style="255" customWidth="1"/>
    <col min="2" max="2" width="16.1640625" style="252" customWidth="1"/>
    <col min="3" max="3" width="12.83203125" style="253" customWidth="1"/>
    <col min="4" max="4" width="13.83203125" style="254" customWidth="1"/>
    <col min="5" max="5" width="9.33203125" style="255"/>
    <col min="6" max="6" width="16.1640625" style="256" customWidth="1"/>
    <col min="7" max="7" width="12.6640625" style="253" customWidth="1"/>
    <col min="8" max="8" width="14" style="255" customWidth="1"/>
    <col min="9" max="9" width="1.33203125" style="255" customWidth="1"/>
    <col min="10" max="16384" width="9.33203125" style="255"/>
  </cols>
  <sheetData>
    <row r="1" spans="1:11">
      <c r="A1" s="252"/>
    </row>
    <row r="2" spans="1:11">
      <c r="A2" s="252"/>
    </row>
    <row r="3" spans="1:11" ht="22.5">
      <c r="B3" s="257"/>
      <c r="C3" s="258" t="s">
        <v>180</v>
      </c>
      <c r="D3" s="259" t="s">
        <v>181</v>
      </c>
      <c r="F3" s="260"/>
      <c r="G3" s="258" t="s">
        <v>180</v>
      </c>
      <c r="H3" s="259" t="s">
        <v>181</v>
      </c>
      <c r="J3" s="261"/>
    </row>
    <row r="4" spans="1:11">
      <c r="B4" s="262" t="s">
        <v>22</v>
      </c>
      <c r="C4" s="263">
        <v>1.3</v>
      </c>
      <c r="D4" s="264">
        <v>237400</v>
      </c>
      <c r="F4" s="265" t="s">
        <v>27</v>
      </c>
      <c r="G4" s="263">
        <v>-0.6</v>
      </c>
      <c r="H4" s="264">
        <v>107500</v>
      </c>
    </row>
    <row r="5" spans="1:11">
      <c r="B5" s="262" t="s">
        <v>107</v>
      </c>
      <c r="C5" s="263">
        <v>1</v>
      </c>
      <c r="D5" s="264">
        <v>265000</v>
      </c>
      <c r="F5" s="265" t="s">
        <v>28</v>
      </c>
      <c r="G5" s="263">
        <v>-0.1</v>
      </c>
      <c r="H5" s="264">
        <v>117300</v>
      </c>
    </row>
    <row r="6" spans="1:11">
      <c r="B6" s="262" t="s">
        <v>108</v>
      </c>
      <c r="C6" s="263">
        <v>2.4</v>
      </c>
      <c r="D6" s="264">
        <v>276300</v>
      </c>
      <c r="F6" s="265" t="s">
        <v>29</v>
      </c>
      <c r="G6" s="263">
        <v>1.3</v>
      </c>
      <c r="H6" s="264">
        <v>194200</v>
      </c>
    </row>
    <row r="7" spans="1:11">
      <c r="B7" s="262" t="s">
        <v>110</v>
      </c>
      <c r="C7" s="263">
        <v>2.4</v>
      </c>
      <c r="D7" s="264">
        <v>267200</v>
      </c>
      <c r="F7" s="265" t="s">
        <v>30</v>
      </c>
      <c r="G7" s="263">
        <v>2</v>
      </c>
      <c r="H7" s="264">
        <v>209300</v>
      </c>
    </row>
    <row r="8" spans="1:11">
      <c r="B8" s="262" t="s">
        <v>111</v>
      </c>
      <c r="C8" s="263">
        <v>1.7</v>
      </c>
      <c r="D8" s="264">
        <v>362400</v>
      </c>
      <c r="F8" s="265" t="s">
        <v>31</v>
      </c>
      <c r="G8" s="263">
        <v>-0.9</v>
      </c>
      <c r="H8" s="264">
        <v>100100</v>
      </c>
    </row>
    <row r="9" spans="1:11">
      <c r="B9" s="262" t="s">
        <v>112</v>
      </c>
      <c r="C9" s="263">
        <v>1.6</v>
      </c>
      <c r="D9" s="264">
        <v>233300</v>
      </c>
      <c r="F9" s="265" t="s">
        <v>182</v>
      </c>
      <c r="G9" s="263">
        <v>2.5</v>
      </c>
      <c r="H9" s="264">
        <v>196800</v>
      </c>
      <c r="J9" s="266"/>
      <c r="K9" s="266"/>
    </row>
    <row r="10" spans="1:11">
      <c r="B10" s="262" t="s">
        <v>183</v>
      </c>
      <c r="C10" s="263">
        <v>1.5</v>
      </c>
      <c r="D10" s="264">
        <v>201800</v>
      </c>
      <c r="F10" s="265" t="s">
        <v>33</v>
      </c>
      <c r="G10" s="263">
        <v>1.8</v>
      </c>
      <c r="H10" s="264">
        <v>173300</v>
      </c>
    </row>
    <row r="11" spans="1:11">
      <c r="B11" s="262" t="s">
        <v>114</v>
      </c>
      <c r="C11" s="263">
        <v>1</v>
      </c>
      <c r="D11" s="264">
        <v>186100</v>
      </c>
      <c r="F11" s="265" t="s">
        <v>34</v>
      </c>
      <c r="G11" s="263">
        <v>-0.1</v>
      </c>
      <c r="H11" s="264">
        <v>67200</v>
      </c>
    </row>
    <row r="12" spans="1:11">
      <c r="B12" s="262" t="s">
        <v>115</v>
      </c>
      <c r="C12" s="263">
        <v>1</v>
      </c>
      <c r="D12" s="264">
        <v>186800</v>
      </c>
      <c r="F12" s="265" t="s">
        <v>35</v>
      </c>
      <c r="G12" s="263">
        <v>-0.7</v>
      </c>
      <c r="H12" s="264">
        <v>79900</v>
      </c>
    </row>
    <row r="13" spans="1:11">
      <c r="B13" s="262" t="s">
        <v>116</v>
      </c>
      <c r="C13" s="263">
        <v>2.2999999999999998</v>
      </c>
      <c r="D13" s="264">
        <v>350400</v>
      </c>
      <c r="F13" s="265" t="s">
        <v>36</v>
      </c>
      <c r="G13" s="263">
        <v>0.6</v>
      </c>
      <c r="H13" s="264">
        <v>113200</v>
      </c>
    </row>
    <row r="14" spans="1:11">
      <c r="B14" s="262" t="s">
        <v>117</v>
      </c>
      <c r="C14" s="263">
        <v>1.2</v>
      </c>
      <c r="D14" s="264">
        <v>194800</v>
      </c>
      <c r="F14" s="265" t="s">
        <v>37</v>
      </c>
      <c r="G14" s="263">
        <v>1.8</v>
      </c>
      <c r="H14" s="264">
        <v>187200</v>
      </c>
    </row>
    <row r="15" spans="1:11">
      <c r="B15" s="262" t="s">
        <v>118</v>
      </c>
      <c r="C15" s="263">
        <v>0.9</v>
      </c>
      <c r="D15" s="264">
        <v>194900</v>
      </c>
      <c r="F15" s="265" t="s">
        <v>38</v>
      </c>
      <c r="G15" s="263">
        <v>0.5</v>
      </c>
      <c r="H15" s="264">
        <v>108600</v>
      </c>
    </row>
    <row r="16" spans="1:11">
      <c r="B16" s="262" t="s">
        <v>119</v>
      </c>
      <c r="C16" s="263">
        <v>0.7</v>
      </c>
      <c r="D16" s="264">
        <v>192100</v>
      </c>
      <c r="F16" s="265" t="s">
        <v>39</v>
      </c>
      <c r="G16" s="263">
        <v>0.8</v>
      </c>
      <c r="H16" s="264">
        <v>143900</v>
      </c>
    </row>
    <row r="17" spans="2:8">
      <c r="B17" s="262" t="s">
        <v>120</v>
      </c>
      <c r="C17" s="263">
        <v>1.3</v>
      </c>
      <c r="D17" s="264">
        <v>219500</v>
      </c>
      <c r="F17" s="265" t="s">
        <v>40</v>
      </c>
      <c r="G17" s="263">
        <v>0.2</v>
      </c>
      <c r="H17" s="264">
        <v>142800</v>
      </c>
    </row>
    <row r="18" spans="2:8">
      <c r="B18" s="262" t="s">
        <v>121</v>
      </c>
      <c r="C18" s="263">
        <v>1</v>
      </c>
      <c r="D18" s="264">
        <v>176200</v>
      </c>
      <c r="F18" s="265" t="s">
        <v>41</v>
      </c>
      <c r="G18" s="263">
        <v>-1.7</v>
      </c>
      <c r="H18" s="264">
        <v>54000</v>
      </c>
    </row>
    <row r="19" spans="2:8">
      <c r="B19" s="262" t="s">
        <v>122</v>
      </c>
      <c r="C19" s="263">
        <v>0.9</v>
      </c>
      <c r="D19" s="264">
        <v>180900</v>
      </c>
      <c r="F19" s="265" t="s">
        <v>42</v>
      </c>
      <c r="G19" s="263">
        <v>0.1</v>
      </c>
      <c r="H19" s="264">
        <v>112100</v>
      </c>
    </row>
    <row r="20" spans="2:8">
      <c r="B20" s="262" t="s">
        <v>123</v>
      </c>
      <c r="C20" s="263">
        <v>0.9</v>
      </c>
      <c r="D20" s="264">
        <v>195700</v>
      </c>
      <c r="F20" s="265" t="s">
        <v>43</v>
      </c>
      <c r="G20" s="263">
        <v>1.9</v>
      </c>
      <c r="H20" s="264">
        <v>137600</v>
      </c>
    </row>
    <row r="21" spans="2:8">
      <c r="B21" s="262" t="s">
        <v>124</v>
      </c>
      <c r="C21" s="263">
        <v>1.2</v>
      </c>
      <c r="D21" s="264">
        <v>306500</v>
      </c>
      <c r="F21" s="265" t="s">
        <v>44</v>
      </c>
      <c r="G21" s="263">
        <v>0.9</v>
      </c>
      <c r="H21" s="264">
        <v>114900</v>
      </c>
    </row>
    <row r="22" spans="2:8">
      <c r="B22" s="262" t="s">
        <v>125</v>
      </c>
      <c r="C22" s="263">
        <v>1.1000000000000001</v>
      </c>
      <c r="D22" s="264">
        <v>247400</v>
      </c>
      <c r="F22" s="265" t="s">
        <v>45</v>
      </c>
      <c r="G22" s="263">
        <v>-0.3</v>
      </c>
      <c r="H22" s="264">
        <v>103300</v>
      </c>
    </row>
    <row r="23" spans="2:8">
      <c r="B23" s="262" t="s">
        <v>23</v>
      </c>
      <c r="C23" s="263">
        <v>1.3</v>
      </c>
      <c r="D23" s="264">
        <v>280500</v>
      </c>
      <c r="F23" s="265" t="s">
        <v>46</v>
      </c>
      <c r="G23" s="263">
        <v>-1.1000000000000001</v>
      </c>
      <c r="H23" s="264">
        <v>77500</v>
      </c>
    </row>
    <row r="24" spans="2:8">
      <c r="B24" s="262" t="s">
        <v>127</v>
      </c>
      <c r="C24" s="263">
        <v>2.1</v>
      </c>
      <c r="D24" s="264">
        <v>305600</v>
      </c>
      <c r="F24" s="265" t="s">
        <v>47</v>
      </c>
      <c r="G24" s="263">
        <v>-1.7</v>
      </c>
      <c r="H24" s="264">
        <v>42100</v>
      </c>
    </row>
    <row r="25" spans="2:8">
      <c r="B25" s="262" t="s">
        <v>128</v>
      </c>
      <c r="C25" s="263">
        <v>2</v>
      </c>
      <c r="D25" s="264">
        <v>357100</v>
      </c>
      <c r="F25" s="265" t="s">
        <v>48</v>
      </c>
      <c r="G25" s="263">
        <v>-1.6</v>
      </c>
      <c r="H25" s="264">
        <v>58900</v>
      </c>
    </row>
    <row r="26" spans="2:8">
      <c r="B26" s="262" t="s">
        <v>129</v>
      </c>
      <c r="C26" s="263">
        <v>2.2999999999999998</v>
      </c>
      <c r="D26" s="264">
        <v>397900</v>
      </c>
      <c r="F26" s="265" t="s">
        <v>49</v>
      </c>
      <c r="G26" s="263">
        <v>-0.2</v>
      </c>
      <c r="H26" s="264">
        <v>93300</v>
      </c>
    </row>
    <row r="27" spans="2:8">
      <c r="B27" s="262" t="s">
        <v>130</v>
      </c>
      <c r="C27" s="263">
        <v>1.6</v>
      </c>
      <c r="D27" s="264">
        <v>329900</v>
      </c>
      <c r="F27" s="265" t="s">
        <v>50</v>
      </c>
      <c r="G27" s="263">
        <v>-1.5</v>
      </c>
      <c r="H27" s="264">
        <v>40600</v>
      </c>
    </row>
    <row r="28" spans="2:8">
      <c r="B28" s="262" t="s">
        <v>131</v>
      </c>
      <c r="C28" s="263">
        <v>1.1000000000000001</v>
      </c>
      <c r="D28" s="264">
        <v>243800</v>
      </c>
      <c r="F28" s="265" t="s">
        <v>51</v>
      </c>
      <c r="G28" s="263">
        <v>-1</v>
      </c>
      <c r="H28" s="264">
        <v>83500</v>
      </c>
    </row>
    <row r="29" spans="2:8">
      <c r="B29" s="262" t="s">
        <v>132</v>
      </c>
      <c r="C29" s="263">
        <v>0.5</v>
      </c>
      <c r="D29" s="264">
        <v>239100</v>
      </c>
      <c r="F29" s="265" t="s">
        <v>52</v>
      </c>
      <c r="G29" s="263">
        <v>-0.7</v>
      </c>
      <c r="H29" s="264">
        <v>35000</v>
      </c>
    </row>
    <row r="30" spans="2:8">
      <c r="B30" s="262" t="s">
        <v>133</v>
      </c>
      <c r="C30" s="263">
        <v>0.3</v>
      </c>
      <c r="D30" s="264">
        <v>170600</v>
      </c>
      <c r="F30" s="265" t="s">
        <v>53</v>
      </c>
      <c r="G30" s="263">
        <v>-1.7</v>
      </c>
      <c r="H30" s="264">
        <v>49400</v>
      </c>
    </row>
    <row r="31" spans="2:8">
      <c r="B31" s="262" t="s">
        <v>134</v>
      </c>
      <c r="C31" s="263">
        <v>1.1000000000000001</v>
      </c>
      <c r="D31" s="264">
        <v>146800</v>
      </c>
      <c r="F31" s="265" t="s">
        <v>54</v>
      </c>
      <c r="G31" s="263">
        <v>-0.8</v>
      </c>
      <c r="H31" s="264">
        <v>66300</v>
      </c>
    </row>
    <row r="32" spans="2:8">
      <c r="B32" s="267" t="s">
        <v>184</v>
      </c>
      <c r="C32" s="263">
        <v>0.8</v>
      </c>
      <c r="D32" s="264">
        <v>109600</v>
      </c>
      <c r="F32" s="265" t="s">
        <v>55</v>
      </c>
      <c r="G32" s="263">
        <v>-1.2</v>
      </c>
      <c r="H32" s="264">
        <v>47100</v>
      </c>
    </row>
    <row r="33" spans="2:8">
      <c r="B33" s="267" t="s">
        <v>185</v>
      </c>
      <c r="C33" s="263">
        <v>1.2</v>
      </c>
      <c r="D33" s="264">
        <v>144700</v>
      </c>
      <c r="F33" s="265" t="s">
        <v>56</v>
      </c>
      <c r="G33" s="263">
        <v>0</v>
      </c>
      <c r="H33" s="264">
        <v>31600</v>
      </c>
    </row>
    <row r="34" spans="2:8">
      <c r="B34" s="267" t="s">
        <v>186</v>
      </c>
      <c r="C34" s="263">
        <v>1.3</v>
      </c>
      <c r="D34" s="264">
        <v>181600</v>
      </c>
    </row>
    <row r="35" spans="2:8">
      <c r="F35" s="268"/>
      <c r="G35" s="269"/>
      <c r="H35" s="270"/>
    </row>
    <row r="36" spans="2:8">
      <c r="B36" s="271" t="s">
        <v>234</v>
      </c>
    </row>
  </sheetData>
  <phoneticPr fontId="3"/>
  <pageMargins left="1.08" right="0.78700000000000003" top="0.98399999999999999" bottom="0.98399999999999999" header="0.51200000000000001" footer="0.51200000000000001"/>
  <pageSetup paperSize="9" scale="110" orientation="portrait" r:id="rId1"/>
  <headerFooter alignWithMargins="0">
    <oddHeader>&amp;L&amp;9市区町村別住宅地平均価格及び平均変動率図&amp;R&amp;9&amp;F (&amp;A)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53"/>
  <sheetViews>
    <sheetView zoomScaleNormal="100" zoomScaleSheetLayoutView="120" workbookViewId="0"/>
  </sheetViews>
  <sheetFormatPr defaultColWidth="9.33203125" defaultRowHeight="9.75"/>
  <cols>
    <col min="1" max="1" width="26" style="45" customWidth="1"/>
    <col min="2" max="2" width="1" style="45" customWidth="1"/>
    <col min="3" max="6" width="11" style="46" customWidth="1"/>
    <col min="7" max="8" width="11.5" style="47" bestFit="1" customWidth="1"/>
    <col min="9" max="9" width="11" style="47" customWidth="1"/>
    <col min="10" max="10" width="11.5" style="47" bestFit="1" customWidth="1"/>
    <col min="11" max="11" width="11" style="47" customWidth="1"/>
    <col min="12" max="14" width="11.5" style="22" customWidth="1"/>
    <col min="15" max="15" width="9.5" style="22" customWidth="1"/>
    <col min="16" max="21" width="11.5" style="22" customWidth="1"/>
    <col min="22" max="16384" width="9.33203125" style="22"/>
  </cols>
  <sheetData>
    <row r="1" spans="1:21" s="2" customFormat="1" ht="16.5" customHeight="1" thickBot="1">
      <c r="A1" s="1" t="s">
        <v>0</v>
      </c>
      <c r="C1" s="3"/>
      <c r="D1" s="3"/>
      <c r="E1" s="3"/>
      <c r="F1" s="3"/>
      <c r="G1" s="4"/>
      <c r="H1" s="4"/>
      <c r="I1" s="4"/>
      <c r="J1" s="4"/>
      <c r="K1" s="4"/>
      <c r="L1" s="5"/>
      <c r="M1" s="5"/>
      <c r="N1" s="5"/>
      <c r="O1" s="5"/>
      <c r="P1" s="5"/>
      <c r="Q1" s="5"/>
      <c r="R1" s="410" t="s">
        <v>1</v>
      </c>
      <c r="S1" s="410"/>
      <c r="T1" s="410"/>
      <c r="U1" s="410"/>
    </row>
    <row r="2" spans="1:21" s="11" customFormat="1" ht="11.25" customHeight="1" thickTop="1">
      <c r="A2" s="411" t="s">
        <v>2</v>
      </c>
      <c r="B2" s="6"/>
      <c r="C2" s="413" t="s">
        <v>3</v>
      </c>
      <c r="D2" s="414"/>
      <c r="E2" s="414"/>
      <c r="F2" s="415"/>
      <c r="G2" s="7"/>
      <c r="H2" s="8"/>
      <c r="I2" s="8"/>
      <c r="J2" s="8"/>
      <c r="K2" s="8"/>
      <c r="L2" s="8" t="s">
        <v>4</v>
      </c>
      <c r="M2" s="9" t="s">
        <v>5</v>
      </c>
      <c r="N2" s="8"/>
      <c r="O2" s="8"/>
      <c r="P2" s="10" t="s">
        <v>6</v>
      </c>
      <c r="Q2" s="8"/>
      <c r="R2" s="8" t="s">
        <v>7</v>
      </c>
      <c r="S2" s="8"/>
      <c r="T2" s="8"/>
      <c r="U2" s="416" t="s">
        <v>243</v>
      </c>
    </row>
    <row r="3" spans="1:21" s="11" customFormat="1" ht="31.5">
      <c r="A3" s="412"/>
      <c r="B3" s="12"/>
      <c r="C3" s="13" t="s">
        <v>8</v>
      </c>
      <c r="D3" s="14" t="s">
        <v>241</v>
      </c>
      <c r="E3" s="14" t="s">
        <v>9</v>
      </c>
      <c r="F3" s="14" t="s">
        <v>242</v>
      </c>
      <c r="G3" s="15" t="s">
        <v>8</v>
      </c>
      <c r="H3" s="16" t="s">
        <v>10</v>
      </c>
      <c r="I3" s="16" t="s">
        <v>11</v>
      </c>
      <c r="J3" s="17" t="s">
        <v>239</v>
      </c>
      <c r="K3" s="17" t="s">
        <v>240</v>
      </c>
      <c r="L3" s="16" t="s">
        <v>12</v>
      </c>
      <c r="M3" s="16" t="s">
        <v>13</v>
      </c>
      <c r="N3" s="16" t="s">
        <v>14</v>
      </c>
      <c r="O3" s="16" t="s">
        <v>236</v>
      </c>
      <c r="P3" s="16" t="s">
        <v>237</v>
      </c>
      <c r="Q3" s="16" t="s">
        <v>235</v>
      </c>
      <c r="R3" s="16" t="s">
        <v>15</v>
      </c>
      <c r="S3" s="16" t="s">
        <v>16</v>
      </c>
      <c r="T3" s="17" t="s">
        <v>238</v>
      </c>
      <c r="U3" s="417"/>
    </row>
    <row r="4" spans="1:21" ht="6" customHeight="1">
      <c r="A4" s="18"/>
      <c r="B4" s="19"/>
      <c r="C4" s="20"/>
      <c r="D4" s="20"/>
      <c r="E4" s="20"/>
      <c r="F4" s="20"/>
      <c r="G4" s="21"/>
      <c r="H4" s="21"/>
      <c r="I4" s="21"/>
      <c r="J4" s="21"/>
      <c r="K4" s="21"/>
      <c r="L4" s="21"/>
      <c r="M4" s="21"/>
      <c r="N4" s="21"/>
      <c r="O4" s="21"/>
      <c r="P4" s="21"/>
      <c r="Q4" s="21"/>
      <c r="R4" s="21"/>
      <c r="S4" s="21"/>
      <c r="T4" s="21"/>
      <c r="U4" s="21"/>
    </row>
    <row r="5" spans="1:21" s="27" customFormat="1" ht="10.5">
      <c r="A5" s="23" t="s">
        <v>17</v>
      </c>
      <c r="B5" s="24"/>
      <c r="C5" s="25">
        <v>199777</v>
      </c>
      <c r="D5" s="25">
        <v>94395</v>
      </c>
      <c r="E5" s="25">
        <v>78463</v>
      </c>
      <c r="F5" s="25">
        <v>26918</v>
      </c>
      <c r="G5" s="26">
        <v>97242.8</v>
      </c>
      <c r="H5" s="26">
        <v>29347.599999999999</v>
      </c>
      <c r="I5" s="26">
        <v>763.5</v>
      </c>
      <c r="J5" s="26">
        <v>15251.599999999999</v>
      </c>
      <c r="K5" s="26">
        <v>2947.4</v>
      </c>
      <c r="L5" s="26">
        <v>16739.2</v>
      </c>
      <c r="M5" s="26">
        <v>3126</v>
      </c>
      <c r="N5" s="26">
        <v>2683.3999999999996</v>
      </c>
      <c r="O5" s="26" t="s">
        <v>18</v>
      </c>
      <c r="P5" s="26">
        <v>3831</v>
      </c>
      <c r="Q5" s="26">
        <v>4162.5</v>
      </c>
      <c r="R5" s="26">
        <v>6700.9999999999991</v>
      </c>
      <c r="S5" s="26">
        <v>5000</v>
      </c>
      <c r="T5" s="26">
        <v>6688.1</v>
      </c>
      <c r="U5" s="26">
        <v>1970.8</v>
      </c>
    </row>
    <row r="6" spans="1:21" s="27" customFormat="1" ht="10.5">
      <c r="A6" s="23" t="s">
        <v>19</v>
      </c>
      <c r="B6" s="24"/>
      <c r="C6" s="25">
        <v>199777</v>
      </c>
      <c r="D6" s="25">
        <v>94423</v>
      </c>
      <c r="E6" s="25">
        <v>78435</v>
      </c>
      <c r="F6" s="25">
        <v>26918</v>
      </c>
      <c r="G6" s="26">
        <v>97270.8</v>
      </c>
      <c r="H6" s="26">
        <v>29347.599999999999</v>
      </c>
      <c r="I6" s="26">
        <v>763.5</v>
      </c>
      <c r="J6" s="26">
        <v>15251.599999999999</v>
      </c>
      <c r="K6" s="26">
        <v>2913.4</v>
      </c>
      <c r="L6" s="26">
        <v>16768.2</v>
      </c>
      <c r="M6" s="26">
        <v>3126</v>
      </c>
      <c r="N6" s="26">
        <v>2683.3999999999996</v>
      </c>
      <c r="O6" s="26" t="s">
        <v>18</v>
      </c>
      <c r="P6" s="26">
        <v>3831</v>
      </c>
      <c r="Q6" s="26">
        <v>4165.5</v>
      </c>
      <c r="R6" s="26">
        <v>6703.9999999999991</v>
      </c>
      <c r="S6" s="26">
        <v>5021</v>
      </c>
      <c r="T6" s="26">
        <v>6695.1</v>
      </c>
      <c r="U6" s="26">
        <v>1970.8</v>
      </c>
    </row>
    <row r="7" spans="1:21" s="27" customFormat="1" ht="10.5" customHeight="1">
      <c r="A7" s="23" t="s">
        <v>20</v>
      </c>
      <c r="B7" s="24"/>
      <c r="C7" s="25">
        <v>199775</v>
      </c>
      <c r="D7" s="25">
        <v>94453</v>
      </c>
      <c r="E7" s="25">
        <v>78405</v>
      </c>
      <c r="F7" s="25">
        <f>SUM(F9:F50)-F11</f>
        <v>26918</v>
      </c>
      <c r="G7" s="26">
        <v>97300.800000000003</v>
      </c>
      <c r="H7" s="26">
        <f t="shared" ref="H7:N7" si="0">SUM(H9:H50)-H11</f>
        <v>29343.599999999999</v>
      </c>
      <c r="I7" s="26">
        <f t="shared" si="0"/>
        <v>770.3</v>
      </c>
      <c r="J7" s="26">
        <f t="shared" si="0"/>
        <v>15275.599999999999</v>
      </c>
      <c r="K7" s="26">
        <f t="shared" si="0"/>
        <v>2904.4</v>
      </c>
      <c r="L7" s="26">
        <f t="shared" si="0"/>
        <v>16802.2</v>
      </c>
      <c r="M7" s="26">
        <f t="shared" si="0"/>
        <v>3126</v>
      </c>
      <c r="N7" s="26">
        <f t="shared" si="0"/>
        <v>2700.7</v>
      </c>
      <c r="O7" s="25" t="s">
        <v>21</v>
      </c>
      <c r="P7" s="26">
        <f t="shared" ref="P7:U7" si="1">SUM(P9:P50)-P11</f>
        <v>3808</v>
      </c>
      <c r="Q7" s="26">
        <f t="shared" si="1"/>
        <v>4165.5</v>
      </c>
      <c r="R7" s="26">
        <f t="shared" si="1"/>
        <v>6687.9999999999991</v>
      </c>
      <c r="S7" s="26">
        <f t="shared" si="1"/>
        <v>5045</v>
      </c>
      <c r="T7" s="26">
        <f t="shared" si="1"/>
        <v>6670.1</v>
      </c>
      <c r="U7" s="26">
        <f t="shared" si="1"/>
        <v>1968.8</v>
      </c>
    </row>
    <row r="8" spans="1:21" s="33" customFormat="1" ht="8.85" customHeight="1">
      <c r="A8" s="28"/>
      <c r="B8" s="29"/>
      <c r="C8" s="25"/>
      <c r="D8" s="30"/>
      <c r="E8" s="30"/>
      <c r="F8" s="30"/>
      <c r="G8" s="31"/>
      <c r="H8" s="31"/>
      <c r="I8" s="31"/>
      <c r="J8" s="31"/>
      <c r="K8" s="31"/>
      <c r="L8" s="32"/>
      <c r="M8" s="32"/>
      <c r="N8" s="32"/>
      <c r="O8" s="32"/>
      <c r="P8" s="32"/>
      <c r="Q8" s="32"/>
      <c r="R8" s="32"/>
      <c r="S8" s="32"/>
      <c r="T8" s="32"/>
      <c r="U8" s="32"/>
    </row>
    <row r="9" spans="1:21" s="33" customFormat="1" ht="10.5" customHeight="1">
      <c r="A9" s="34" t="s">
        <v>22</v>
      </c>
      <c r="B9" s="29"/>
      <c r="C9" s="50">
        <v>43653</v>
      </c>
      <c r="D9" s="31">
        <v>33767</v>
      </c>
      <c r="E9" s="31">
        <v>9885</v>
      </c>
      <c r="F9" s="51" t="s">
        <v>21</v>
      </c>
      <c r="G9" s="52">
        <v>33733</v>
      </c>
      <c r="H9" s="52">
        <v>13702</v>
      </c>
      <c r="I9" s="52">
        <v>174</v>
      </c>
      <c r="J9" s="52">
        <v>2705</v>
      </c>
      <c r="K9" s="52">
        <v>1766</v>
      </c>
      <c r="L9" s="53">
        <v>4618</v>
      </c>
      <c r="M9" s="53">
        <v>527</v>
      </c>
      <c r="N9" s="53">
        <v>1490</v>
      </c>
      <c r="O9" s="53" t="s">
        <v>18</v>
      </c>
      <c r="P9" s="53">
        <v>1428</v>
      </c>
      <c r="Q9" s="53">
        <v>1928</v>
      </c>
      <c r="R9" s="53">
        <v>1843</v>
      </c>
      <c r="S9" s="53">
        <v>1721</v>
      </c>
      <c r="T9" s="53">
        <v>1831</v>
      </c>
      <c r="U9" s="53">
        <v>496</v>
      </c>
    </row>
    <row r="10" spans="1:21" s="33" customFormat="1" ht="10.5" customHeight="1">
      <c r="A10" s="34" t="s">
        <v>23</v>
      </c>
      <c r="B10" s="29"/>
      <c r="C10" s="50">
        <v>14435</v>
      </c>
      <c r="D10" s="31">
        <v>12728</v>
      </c>
      <c r="E10" s="31">
        <v>1707</v>
      </c>
      <c r="F10" s="51" t="s">
        <v>21</v>
      </c>
      <c r="G10" s="52">
        <v>12728</v>
      </c>
      <c r="H10" s="52">
        <v>2753</v>
      </c>
      <c r="I10" s="52">
        <v>15</v>
      </c>
      <c r="J10" s="52">
        <v>2205</v>
      </c>
      <c r="K10" s="52">
        <v>432</v>
      </c>
      <c r="L10" s="53">
        <v>1394</v>
      </c>
      <c r="M10" s="53">
        <v>942</v>
      </c>
      <c r="N10" s="53">
        <v>632</v>
      </c>
      <c r="O10" s="53" t="s">
        <v>18</v>
      </c>
      <c r="P10" s="53">
        <v>621</v>
      </c>
      <c r="Q10" s="53">
        <v>806</v>
      </c>
      <c r="R10" s="53">
        <v>683</v>
      </c>
      <c r="S10" s="53">
        <v>461</v>
      </c>
      <c r="T10" s="53">
        <v>1782</v>
      </c>
      <c r="U10" s="53">
        <v>29</v>
      </c>
    </row>
    <row r="11" spans="1:21" s="33" customFormat="1" ht="10.5" customHeight="1">
      <c r="A11" s="34" t="s">
        <v>24</v>
      </c>
      <c r="B11" s="29"/>
      <c r="C11" s="50">
        <f t="shared" ref="C11:N11" si="2">SUM(C12:C13)</f>
        <v>21704</v>
      </c>
      <c r="D11" s="51">
        <f t="shared" si="2"/>
        <v>6826</v>
      </c>
      <c r="E11" s="51">
        <f t="shared" si="2"/>
        <v>4201</v>
      </c>
      <c r="F11" s="51">
        <f t="shared" si="2"/>
        <v>10677</v>
      </c>
      <c r="G11" s="51">
        <f t="shared" si="2"/>
        <v>7408</v>
      </c>
      <c r="H11" s="51">
        <f t="shared" si="2"/>
        <v>1820</v>
      </c>
      <c r="I11" s="51">
        <f t="shared" si="2"/>
        <v>16</v>
      </c>
      <c r="J11" s="51">
        <f t="shared" si="2"/>
        <v>1584</v>
      </c>
      <c r="K11" s="51">
        <f t="shared" si="2"/>
        <v>316</v>
      </c>
      <c r="L11" s="51">
        <f t="shared" si="2"/>
        <v>1351</v>
      </c>
      <c r="M11" s="51">
        <f t="shared" si="2"/>
        <v>453</v>
      </c>
      <c r="N11" s="51">
        <f t="shared" si="2"/>
        <v>81</v>
      </c>
      <c r="O11" s="51" t="s">
        <v>18</v>
      </c>
      <c r="P11" s="51">
        <f t="shared" ref="P11:U11" si="3">SUM(P12:P13)</f>
        <v>296</v>
      </c>
      <c r="Q11" s="51">
        <f t="shared" si="3"/>
        <v>279</v>
      </c>
      <c r="R11" s="51">
        <f t="shared" si="3"/>
        <v>480</v>
      </c>
      <c r="S11" s="51">
        <f t="shared" si="3"/>
        <v>317</v>
      </c>
      <c r="T11" s="51">
        <f t="shared" si="3"/>
        <v>415</v>
      </c>
      <c r="U11" s="51">
        <f t="shared" si="3"/>
        <v>27</v>
      </c>
    </row>
    <row r="12" spans="1:21" s="33" customFormat="1" ht="10.5" customHeight="1">
      <c r="A12" s="35" t="s">
        <v>25</v>
      </c>
      <c r="B12" s="29"/>
      <c r="C12" s="50">
        <v>11027</v>
      </c>
      <c r="D12" s="31">
        <v>6826</v>
      </c>
      <c r="E12" s="31">
        <v>4201</v>
      </c>
      <c r="F12" s="51" t="s">
        <v>21</v>
      </c>
      <c r="G12" s="52">
        <v>6608</v>
      </c>
      <c r="H12" s="52">
        <v>1672</v>
      </c>
      <c r="I12" s="52">
        <v>16</v>
      </c>
      <c r="J12" s="52">
        <v>1293</v>
      </c>
      <c r="K12" s="52">
        <v>307</v>
      </c>
      <c r="L12" s="53">
        <v>1152</v>
      </c>
      <c r="M12" s="53">
        <v>435</v>
      </c>
      <c r="N12" s="53">
        <v>81</v>
      </c>
      <c r="O12" s="53" t="s">
        <v>18</v>
      </c>
      <c r="P12" s="53">
        <v>270</v>
      </c>
      <c r="Q12" s="53">
        <v>196</v>
      </c>
      <c r="R12" s="53">
        <v>454</v>
      </c>
      <c r="S12" s="53">
        <v>317</v>
      </c>
      <c r="T12" s="53">
        <v>415</v>
      </c>
      <c r="U12" s="53">
        <v>27</v>
      </c>
    </row>
    <row r="13" spans="1:21" s="33" customFormat="1" ht="10.5" customHeight="1">
      <c r="A13" s="36" t="s">
        <v>26</v>
      </c>
      <c r="B13" s="29"/>
      <c r="C13" s="50">
        <v>10677</v>
      </c>
      <c r="D13" s="51" t="s">
        <v>21</v>
      </c>
      <c r="E13" s="51" t="s">
        <v>21</v>
      </c>
      <c r="F13" s="31">
        <v>10677</v>
      </c>
      <c r="G13" s="52">
        <v>800</v>
      </c>
      <c r="H13" s="52">
        <v>148</v>
      </c>
      <c r="I13" s="51" t="s">
        <v>21</v>
      </c>
      <c r="J13" s="52">
        <v>291</v>
      </c>
      <c r="K13" s="51">
        <v>9</v>
      </c>
      <c r="L13" s="53">
        <v>199</v>
      </c>
      <c r="M13" s="53">
        <v>18</v>
      </c>
      <c r="N13" s="51" t="s">
        <v>21</v>
      </c>
      <c r="O13" s="51" t="s">
        <v>18</v>
      </c>
      <c r="P13" s="53">
        <v>26</v>
      </c>
      <c r="Q13" s="53">
        <v>83</v>
      </c>
      <c r="R13" s="53">
        <v>26</v>
      </c>
      <c r="S13" s="51" t="s">
        <v>21</v>
      </c>
      <c r="T13" s="51" t="s">
        <v>21</v>
      </c>
      <c r="U13" s="53" t="s">
        <v>21</v>
      </c>
    </row>
    <row r="14" spans="1:21" s="33" customFormat="1" ht="10.5" customHeight="1">
      <c r="A14" s="37"/>
      <c r="B14" s="29"/>
      <c r="C14" s="51"/>
      <c r="D14" s="51"/>
      <c r="E14" s="51"/>
      <c r="F14" s="51"/>
      <c r="G14" s="51"/>
      <c r="H14" s="51"/>
      <c r="I14" s="51"/>
      <c r="J14" s="51"/>
      <c r="K14" s="51"/>
      <c r="L14" s="51"/>
      <c r="M14" s="51"/>
      <c r="N14" s="51"/>
      <c r="O14" s="51"/>
      <c r="P14" s="51"/>
      <c r="Q14" s="51"/>
      <c r="R14" s="51"/>
      <c r="S14" s="51"/>
      <c r="T14" s="51"/>
      <c r="U14" s="51"/>
    </row>
    <row r="15" spans="1:21" s="33" customFormat="1" ht="10.5" customHeight="1">
      <c r="A15" s="34" t="s">
        <v>27</v>
      </c>
      <c r="B15" s="29"/>
      <c r="C15" s="50">
        <v>10083</v>
      </c>
      <c r="D15" s="31">
        <v>6627</v>
      </c>
      <c r="E15" s="31">
        <v>3456</v>
      </c>
      <c r="F15" s="51" t="s">
        <v>21</v>
      </c>
      <c r="G15" s="52">
        <v>6627</v>
      </c>
      <c r="H15" s="52">
        <v>1740</v>
      </c>
      <c r="I15" s="52">
        <v>11</v>
      </c>
      <c r="J15" s="52">
        <v>1968</v>
      </c>
      <c r="K15" s="52">
        <v>60</v>
      </c>
      <c r="L15" s="53">
        <v>741</v>
      </c>
      <c r="M15" s="53">
        <v>106</v>
      </c>
      <c r="N15" s="51" t="s">
        <v>18</v>
      </c>
      <c r="O15" s="51" t="s">
        <v>18</v>
      </c>
      <c r="P15" s="53">
        <v>180</v>
      </c>
      <c r="Q15" s="53">
        <v>160</v>
      </c>
      <c r="R15" s="53">
        <v>713</v>
      </c>
      <c r="S15" s="53">
        <v>457</v>
      </c>
      <c r="T15" s="53">
        <v>491</v>
      </c>
      <c r="U15" s="53" t="s">
        <v>21</v>
      </c>
    </row>
    <row r="16" spans="1:21" s="33" customFormat="1" ht="10.5" customHeight="1">
      <c r="A16" s="34" t="s">
        <v>28</v>
      </c>
      <c r="B16" s="29"/>
      <c r="C16" s="50">
        <v>6788</v>
      </c>
      <c r="D16" s="31">
        <v>3152</v>
      </c>
      <c r="E16" s="31">
        <v>3636</v>
      </c>
      <c r="F16" s="51" t="s">
        <v>21</v>
      </c>
      <c r="G16" s="52">
        <v>3152</v>
      </c>
      <c r="H16" s="52">
        <v>359</v>
      </c>
      <c r="I16" s="54">
        <v>7.5</v>
      </c>
      <c r="J16" s="52">
        <v>912</v>
      </c>
      <c r="K16" s="52">
        <v>24</v>
      </c>
      <c r="L16" s="53">
        <v>827</v>
      </c>
      <c r="M16" s="55">
        <v>5.5</v>
      </c>
      <c r="N16" s="59">
        <v>25</v>
      </c>
      <c r="O16" s="56" t="s">
        <v>18</v>
      </c>
      <c r="P16" s="53">
        <v>165</v>
      </c>
      <c r="Q16" s="53">
        <v>90</v>
      </c>
      <c r="R16" s="53">
        <v>290</v>
      </c>
      <c r="S16" s="53">
        <v>131</v>
      </c>
      <c r="T16" s="53">
        <v>316</v>
      </c>
      <c r="U16" s="57" t="s">
        <v>21</v>
      </c>
    </row>
    <row r="17" spans="1:21" s="33" customFormat="1" ht="10.5" customHeight="1">
      <c r="A17" s="34"/>
      <c r="B17" s="29"/>
      <c r="C17" s="51"/>
      <c r="D17" s="51"/>
      <c r="E17" s="51"/>
      <c r="F17" s="51"/>
      <c r="G17" s="51"/>
      <c r="H17" s="51"/>
      <c r="I17" s="51"/>
      <c r="J17" s="51"/>
      <c r="K17" s="51"/>
      <c r="L17" s="51"/>
      <c r="M17" s="51"/>
      <c r="N17" s="51"/>
      <c r="O17" s="51"/>
      <c r="P17" s="51"/>
      <c r="Q17" s="51"/>
      <c r="R17" s="51"/>
      <c r="S17" s="51"/>
      <c r="T17" s="51"/>
      <c r="U17" s="51"/>
    </row>
    <row r="18" spans="1:21" s="33" customFormat="1" ht="10.5" customHeight="1">
      <c r="A18" s="34" t="s">
        <v>29</v>
      </c>
      <c r="B18" s="29"/>
      <c r="C18" s="50">
        <v>3953</v>
      </c>
      <c r="D18" s="31">
        <v>2569</v>
      </c>
      <c r="E18" s="31">
        <v>1384</v>
      </c>
      <c r="F18" s="51" t="s">
        <v>21</v>
      </c>
      <c r="G18" s="52">
        <v>2569</v>
      </c>
      <c r="H18" s="52">
        <v>1294</v>
      </c>
      <c r="I18" s="51" t="s">
        <v>18</v>
      </c>
      <c r="J18" s="52">
        <v>515</v>
      </c>
      <c r="K18" s="54">
        <v>1.7</v>
      </c>
      <c r="L18" s="53">
        <v>268</v>
      </c>
      <c r="M18" s="53">
        <v>108</v>
      </c>
      <c r="N18" s="53">
        <v>23</v>
      </c>
      <c r="O18" s="53" t="s">
        <v>18</v>
      </c>
      <c r="P18" s="53">
        <v>86</v>
      </c>
      <c r="Q18" s="53">
        <v>31</v>
      </c>
      <c r="R18" s="53">
        <v>77</v>
      </c>
      <c r="S18" s="53">
        <v>133</v>
      </c>
      <c r="T18" s="53">
        <v>33</v>
      </c>
      <c r="U18" s="57" t="s">
        <v>21</v>
      </c>
    </row>
    <row r="19" spans="1:21" s="33" customFormat="1" ht="10.5" customHeight="1">
      <c r="A19" s="34" t="s">
        <v>30</v>
      </c>
      <c r="B19" s="29"/>
      <c r="C19" s="50">
        <v>6957</v>
      </c>
      <c r="D19" s="31">
        <v>4754</v>
      </c>
      <c r="E19" s="31">
        <v>2203</v>
      </c>
      <c r="F19" s="51" t="s">
        <v>21</v>
      </c>
      <c r="G19" s="52">
        <v>4754</v>
      </c>
      <c r="H19" s="52">
        <v>2196</v>
      </c>
      <c r="I19" s="52">
        <v>33</v>
      </c>
      <c r="J19" s="52">
        <v>297</v>
      </c>
      <c r="K19" s="52">
        <v>83</v>
      </c>
      <c r="L19" s="53">
        <v>719</v>
      </c>
      <c r="M19" s="53">
        <v>196</v>
      </c>
      <c r="N19" s="53">
        <v>130</v>
      </c>
      <c r="O19" s="53" t="s">
        <v>18</v>
      </c>
      <c r="P19" s="53">
        <v>158</v>
      </c>
      <c r="Q19" s="53">
        <v>171</v>
      </c>
      <c r="R19" s="53">
        <v>293</v>
      </c>
      <c r="S19" s="53">
        <v>115</v>
      </c>
      <c r="T19" s="53">
        <v>363</v>
      </c>
      <c r="U19" s="57" t="s">
        <v>21</v>
      </c>
    </row>
    <row r="20" spans="1:21" s="33" customFormat="1" ht="10.5" customHeight="1">
      <c r="A20" s="34" t="s">
        <v>31</v>
      </c>
      <c r="B20" s="29"/>
      <c r="C20" s="50">
        <v>11380</v>
      </c>
      <c r="D20" s="31">
        <v>2822</v>
      </c>
      <c r="E20" s="31">
        <v>8558</v>
      </c>
      <c r="F20" s="51" t="s">
        <v>21</v>
      </c>
      <c r="G20" s="52">
        <v>2822</v>
      </c>
      <c r="H20" s="52">
        <v>235</v>
      </c>
      <c r="I20" s="51" t="s">
        <v>21</v>
      </c>
      <c r="J20" s="52">
        <v>602</v>
      </c>
      <c r="K20" s="51" t="s">
        <v>21</v>
      </c>
      <c r="L20" s="53">
        <v>954</v>
      </c>
      <c r="M20" s="53">
        <v>46</v>
      </c>
      <c r="N20" s="53">
        <v>101</v>
      </c>
      <c r="O20" s="53" t="s">
        <v>18</v>
      </c>
      <c r="P20" s="53">
        <v>200</v>
      </c>
      <c r="Q20" s="53">
        <v>83</v>
      </c>
      <c r="R20" s="53">
        <v>165</v>
      </c>
      <c r="S20" s="53">
        <v>369</v>
      </c>
      <c r="T20" s="53">
        <v>67</v>
      </c>
      <c r="U20" s="57" t="s">
        <v>21</v>
      </c>
    </row>
    <row r="21" spans="1:21" s="33" customFormat="1" ht="10.5" customHeight="1">
      <c r="A21" s="34" t="s">
        <v>32</v>
      </c>
      <c r="B21" s="29"/>
      <c r="C21" s="50">
        <v>3576</v>
      </c>
      <c r="D21" s="31">
        <v>2221</v>
      </c>
      <c r="E21" s="31">
        <v>1355</v>
      </c>
      <c r="F21" s="51" t="s">
        <v>21</v>
      </c>
      <c r="G21" s="52">
        <v>2221</v>
      </c>
      <c r="H21" s="52">
        <v>555</v>
      </c>
      <c r="I21" s="54">
        <v>5.3</v>
      </c>
      <c r="J21" s="52">
        <v>820</v>
      </c>
      <c r="K21" s="52">
        <v>43</v>
      </c>
      <c r="L21" s="53">
        <v>380</v>
      </c>
      <c r="M21" s="53">
        <v>47</v>
      </c>
      <c r="N21" s="56">
        <v>9.6999999999999993</v>
      </c>
      <c r="O21" s="56" t="s">
        <v>18</v>
      </c>
      <c r="P21" s="53">
        <v>63</v>
      </c>
      <c r="Q21" s="53">
        <v>27</v>
      </c>
      <c r="R21" s="53">
        <v>124</v>
      </c>
      <c r="S21" s="53">
        <v>47</v>
      </c>
      <c r="T21" s="53">
        <v>100</v>
      </c>
      <c r="U21" s="57" t="s">
        <v>21</v>
      </c>
    </row>
    <row r="22" spans="1:21" s="33" customFormat="1" ht="10.5" customHeight="1">
      <c r="A22" s="34" t="s">
        <v>33</v>
      </c>
      <c r="B22" s="29"/>
      <c r="C22" s="50">
        <v>1728</v>
      </c>
      <c r="D22" s="31">
        <v>832</v>
      </c>
      <c r="E22" s="31">
        <v>896</v>
      </c>
      <c r="F22" s="51" t="s">
        <v>21</v>
      </c>
      <c r="G22" s="52">
        <v>832</v>
      </c>
      <c r="H22" s="52">
        <v>499</v>
      </c>
      <c r="I22" s="51" t="s">
        <v>18</v>
      </c>
      <c r="J22" s="52">
        <v>59</v>
      </c>
      <c r="K22" s="52">
        <v>1</v>
      </c>
      <c r="L22" s="53">
        <v>200</v>
      </c>
      <c r="M22" s="53">
        <v>15</v>
      </c>
      <c r="N22" s="51" t="s">
        <v>18</v>
      </c>
      <c r="O22" s="51" t="s">
        <v>18</v>
      </c>
      <c r="P22" s="53">
        <v>38</v>
      </c>
      <c r="Q22" s="53">
        <v>18</v>
      </c>
      <c r="R22" s="56">
        <v>1.9</v>
      </c>
      <c r="S22" s="51" t="s">
        <v>18</v>
      </c>
      <c r="T22" s="51" t="s">
        <v>18</v>
      </c>
      <c r="U22" s="57" t="s">
        <v>21</v>
      </c>
    </row>
    <row r="23" spans="1:21" s="33" customFormat="1" ht="10.5" customHeight="1">
      <c r="A23" s="34"/>
      <c r="B23" s="29"/>
      <c r="C23" s="51"/>
      <c r="D23" s="51"/>
      <c r="E23" s="51"/>
      <c r="F23" s="51"/>
      <c r="G23" s="51"/>
      <c r="H23" s="51"/>
      <c r="I23" s="51"/>
      <c r="J23" s="51"/>
      <c r="K23" s="51"/>
      <c r="L23" s="51"/>
      <c r="M23" s="51"/>
      <c r="N23" s="51"/>
      <c r="O23" s="51"/>
      <c r="P23" s="51"/>
      <c r="Q23" s="51"/>
      <c r="R23" s="51"/>
      <c r="S23" s="51"/>
      <c r="T23" s="51"/>
      <c r="U23" s="51"/>
    </row>
    <row r="24" spans="1:21" s="33" customFormat="1" ht="10.5" customHeight="1">
      <c r="A24" s="34" t="s">
        <v>34</v>
      </c>
      <c r="B24" s="29"/>
      <c r="C24" s="50">
        <v>3144</v>
      </c>
      <c r="D24" s="31">
        <v>729</v>
      </c>
      <c r="E24" s="31">
        <v>2415</v>
      </c>
      <c r="F24" s="51" t="s">
        <v>21</v>
      </c>
      <c r="G24" s="52">
        <v>729</v>
      </c>
      <c r="H24" s="52">
        <v>186</v>
      </c>
      <c r="I24" s="51" t="s">
        <v>18</v>
      </c>
      <c r="J24" s="52">
        <v>109</v>
      </c>
      <c r="K24" s="51" t="s">
        <v>18</v>
      </c>
      <c r="L24" s="53">
        <v>245</v>
      </c>
      <c r="M24" s="53">
        <v>79</v>
      </c>
      <c r="N24" s="51" t="s">
        <v>18</v>
      </c>
      <c r="O24" s="51" t="s">
        <v>18</v>
      </c>
      <c r="P24" s="53">
        <v>34</v>
      </c>
      <c r="Q24" s="53">
        <v>19</v>
      </c>
      <c r="R24" s="53">
        <v>38</v>
      </c>
      <c r="S24" s="53">
        <v>19</v>
      </c>
      <c r="T24" s="51" t="s">
        <v>18</v>
      </c>
      <c r="U24" s="57" t="s">
        <v>21</v>
      </c>
    </row>
    <row r="25" spans="1:21" s="33" customFormat="1" ht="10.5" customHeight="1">
      <c r="A25" s="34" t="s">
        <v>35</v>
      </c>
      <c r="B25" s="29"/>
      <c r="C25" s="50">
        <v>10376</v>
      </c>
      <c r="D25" s="31">
        <v>2438</v>
      </c>
      <c r="E25" s="31">
        <v>7938</v>
      </c>
      <c r="F25" s="51" t="s">
        <v>21</v>
      </c>
      <c r="G25" s="52">
        <v>2438</v>
      </c>
      <c r="H25" s="52">
        <v>612</v>
      </c>
      <c r="I25" s="54">
        <v>1.9</v>
      </c>
      <c r="J25" s="52">
        <v>666</v>
      </c>
      <c r="K25" s="54">
        <v>8.5</v>
      </c>
      <c r="L25" s="53">
        <v>442</v>
      </c>
      <c r="M25" s="53">
        <v>129</v>
      </c>
      <c r="N25" s="53">
        <v>28</v>
      </c>
      <c r="O25" s="53" t="s">
        <v>18</v>
      </c>
      <c r="P25" s="53">
        <v>55</v>
      </c>
      <c r="Q25" s="53">
        <v>28</v>
      </c>
      <c r="R25" s="53">
        <v>107</v>
      </c>
      <c r="S25" s="53">
        <v>149</v>
      </c>
      <c r="T25" s="53">
        <v>212</v>
      </c>
      <c r="U25" s="57" t="s">
        <v>21</v>
      </c>
    </row>
    <row r="26" spans="1:21" s="33" customFormat="1" ht="10.5" customHeight="1">
      <c r="A26" s="34" t="s">
        <v>36</v>
      </c>
      <c r="B26" s="29"/>
      <c r="C26" s="50">
        <v>9384</v>
      </c>
      <c r="D26" s="31">
        <v>3201</v>
      </c>
      <c r="E26" s="31">
        <v>6183</v>
      </c>
      <c r="F26" s="51" t="s">
        <v>21</v>
      </c>
      <c r="G26" s="52">
        <v>3221</v>
      </c>
      <c r="H26" s="52">
        <v>404</v>
      </c>
      <c r="I26" s="51" t="s">
        <v>21</v>
      </c>
      <c r="J26" s="52">
        <v>555</v>
      </c>
      <c r="K26" s="52">
        <v>41</v>
      </c>
      <c r="L26" s="53">
        <v>734</v>
      </c>
      <c r="M26" s="53">
        <v>188</v>
      </c>
      <c r="N26" s="53">
        <v>44</v>
      </c>
      <c r="O26" s="53" t="s">
        <v>18</v>
      </c>
      <c r="P26" s="53">
        <v>71</v>
      </c>
      <c r="Q26" s="53">
        <v>103</v>
      </c>
      <c r="R26" s="53">
        <v>510</v>
      </c>
      <c r="S26" s="53">
        <v>374</v>
      </c>
      <c r="T26" s="53">
        <v>197</v>
      </c>
      <c r="U26" s="53">
        <v>67</v>
      </c>
    </row>
    <row r="27" spans="1:21" s="33" customFormat="1" ht="10.5" customHeight="1">
      <c r="A27" s="34" t="s">
        <v>37</v>
      </c>
      <c r="B27" s="29"/>
      <c r="C27" s="50">
        <v>2709</v>
      </c>
      <c r="D27" s="31">
        <v>2008</v>
      </c>
      <c r="E27" s="31">
        <v>701</v>
      </c>
      <c r="F27" s="51" t="s">
        <v>21</v>
      </c>
      <c r="G27" s="52">
        <v>2008</v>
      </c>
      <c r="H27" s="52">
        <v>705</v>
      </c>
      <c r="I27" s="51" t="s">
        <v>18</v>
      </c>
      <c r="J27" s="52">
        <v>163</v>
      </c>
      <c r="K27" s="51" t="s">
        <v>18</v>
      </c>
      <c r="L27" s="53">
        <v>537</v>
      </c>
      <c r="M27" s="53">
        <v>34</v>
      </c>
      <c r="N27" s="53">
        <v>43</v>
      </c>
      <c r="O27" s="53" t="s">
        <v>18</v>
      </c>
      <c r="P27" s="53">
        <v>102</v>
      </c>
      <c r="Q27" s="53">
        <v>45</v>
      </c>
      <c r="R27" s="53">
        <v>321</v>
      </c>
      <c r="S27" s="53">
        <v>58</v>
      </c>
      <c r="T27" s="51" t="s">
        <v>18</v>
      </c>
      <c r="U27" s="57" t="s">
        <v>21</v>
      </c>
    </row>
    <row r="28" spans="1:21" s="33" customFormat="1" ht="10.5" customHeight="1">
      <c r="A28" s="34" t="s">
        <v>38</v>
      </c>
      <c r="B28" s="29"/>
      <c r="C28" s="50">
        <v>5556</v>
      </c>
      <c r="D28" s="31">
        <v>1207</v>
      </c>
      <c r="E28" s="31">
        <v>4349</v>
      </c>
      <c r="F28" s="51" t="s">
        <v>21</v>
      </c>
      <c r="G28" s="52">
        <v>1207</v>
      </c>
      <c r="H28" s="52">
        <v>312</v>
      </c>
      <c r="I28" s="51" t="s">
        <v>21</v>
      </c>
      <c r="J28" s="52">
        <v>216</v>
      </c>
      <c r="K28" s="52">
        <v>33</v>
      </c>
      <c r="L28" s="53">
        <v>199</v>
      </c>
      <c r="M28" s="53">
        <v>104</v>
      </c>
      <c r="N28" s="51" t="s">
        <v>21</v>
      </c>
      <c r="O28" s="51" t="s">
        <v>18</v>
      </c>
      <c r="P28" s="53">
        <v>24</v>
      </c>
      <c r="Q28" s="53">
        <v>40</v>
      </c>
      <c r="R28" s="53">
        <v>83</v>
      </c>
      <c r="S28" s="53">
        <v>102</v>
      </c>
      <c r="T28" s="53">
        <v>94</v>
      </c>
      <c r="U28" s="57" t="s">
        <v>21</v>
      </c>
    </row>
    <row r="29" spans="1:21" s="33" customFormat="1" ht="10.5" customHeight="1">
      <c r="A29" s="34"/>
      <c r="B29" s="29"/>
      <c r="C29" s="51"/>
      <c r="D29" s="51"/>
      <c r="E29" s="51"/>
      <c r="F29" s="51"/>
      <c r="G29" s="51"/>
      <c r="H29" s="51"/>
      <c r="I29" s="51"/>
      <c r="J29" s="51"/>
      <c r="K29" s="51"/>
      <c r="L29" s="51"/>
      <c r="M29" s="51"/>
      <c r="N29" s="51"/>
      <c r="O29" s="51"/>
      <c r="P29" s="51"/>
      <c r="Q29" s="51"/>
      <c r="R29" s="51"/>
      <c r="S29" s="51"/>
      <c r="T29" s="51"/>
      <c r="U29" s="51"/>
    </row>
    <row r="30" spans="1:21" s="33" customFormat="1" ht="10.5" customHeight="1">
      <c r="A30" s="34" t="s">
        <v>39</v>
      </c>
      <c r="B30" s="29"/>
      <c r="C30" s="50">
        <v>2659</v>
      </c>
      <c r="D30" s="31">
        <v>1440</v>
      </c>
      <c r="E30" s="31">
        <v>1219</v>
      </c>
      <c r="F30" s="51" t="s">
        <v>21</v>
      </c>
      <c r="G30" s="52">
        <v>1440</v>
      </c>
      <c r="H30" s="52">
        <v>178</v>
      </c>
      <c r="I30" s="51" t="s">
        <v>21</v>
      </c>
      <c r="J30" s="52">
        <v>121</v>
      </c>
      <c r="K30" s="52">
        <v>20</v>
      </c>
      <c r="L30" s="53">
        <v>662</v>
      </c>
      <c r="M30" s="53">
        <v>15</v>
      </c>
      <c r="N30" s="51" t="s">
        <v>21</v>
      </c>
      <c r="O30" s="51" t="s">
        <v>18</v>
      </c>
      <c r="P30" s="53">
        <v>28</v>
      </c>
      <c r="Q30" s="53">
        <v>45</v>
      </c>
      <c r="R30" s="53">
        <v>166</v>
      </c>
      <c r="S30" s="53">
        <v>143</v>
      </c>
      <c r="T30" s="53">
        <v>62</v>
      </c>
      <c r="U30" s="57" t="s">
        <v>21</v>
      </c>
    </row>
    <row r="31" spans="1:21" s="33" customFormat="1" ht="10.5" customHeight="1">
      <c r="A31" s="34" t="s">
        <v>40</v>
      </c>
      <c r="B31" s="29"/>
      <c r="C31" s="50">
        <v>1757</v>
      </c>
      <c r="D31" s="31">
        <v>1253</v>
      </c>
      <c r="E31" s="31">
        <v>504</v>
      </c>
      <c r="F31" s="51" t="s">
        <v>21</v>
      </c>
      <c r="G31" s="52">
        <v>1253</v>
      </c>
      <c r="H31" s="52">
        <v>310</v>
      </c>
      <c r="I31" s="51" t="s">
        <v>18</v>
      </c>
      <c r="J31" s="52">
        <v>302</v>
      </c>
      <c r="K31" s="51" t="s">
        <v>18</v>
      </c>
      <c r="L31" s="53">
        <v>279</v>
      </c>
      <c r="M31" s="53">
        <v>16</v>
      </c>
      <c r="N31" s="53">
        <v>10</v>
      </c>
      <c r="O31" s="53" t="s">
        <v>18</v>
      </c>
      <c r="P31" s="53">
        <v>41</v>
      </c>
      <c r="Q31" s="53">
        <v>12</v>
      </c>
      <c r="R31" s="53">
        <v>75</v>
      </c>
      <c r="S31" s="53">
        <v>125</v>
      </c>
      <c r="T31" s="53">
        <v>83</v>
      </c>
      <c r="U31" s="58">
        <v>2.8</v>
      </c>
    </row>
    <row r="32" spans="1:21" s="33" customFormat="1" ht="10.5" customHeight="1">
      <c r="A32" s="34" t="s">
        <v>41</v>
      </c>
      <c r="B32" s="29"/>
      <c r="C32" s="50">
        <v>7712</v>
      </c>
      <c r="D32" s="31">
        <v>717</v>
      </c>
      <c r="E32" s="31">
        <v>6995</v>
      </c>
      <c r="F32" s="51" t="s">
        <v>21</v>
      </c>
      <c r="G32" s="52">
        <v>717</v>
      </c>
      <c r="H32" s="52">
        <v>240</v>
      </c>
      <c r="I32" s="51" t="s">
        <v>21</v>
      </c>
      <c r="J32" s="52">
        <v>159</v>
      </c>
      <c r="K32" s="54">
        <v>5.9</v>
      </c>
      <c r="L32" s="53">
        <v>131</v>
      </c>
      <c r="M32" s="51" t="s">
        <v>21</v>
      </c>
      <c r="N32" s="51" t="s">
        <v>21</v>
      </c>
      <c r="O32" s="51" t="s">
        <v>18</v>
      </c>
      <c r="P32" s="53">
        <v>13</v>
      </c>
      <c r="Q32" s="56">
        <v>2.8</v>
      </c>
      <c r="R32" s="53">
        <v>42</v>
      </c>
      <c r="S32" s="53">
        <v>14</v>
      </c>
      <c r="T32" s="53">
        <v>109</v>
      </c>
      <c r="U32" s="57" t="s">
        <v>21</v>
      </c>
    </row>
    <row r="33" spans="1:21" s="33" customFormat="1" ht="10.5" customHeight="1">
      <c r="A33" s="34" t="s">
        <v>42</v>
      </c>
      <c r="B33" s="29"/>
      <c r="C33" s="50">
        <v>2214</v>
      </c>
      <c r="D33" s="31">
        <v>1034</v>
      </c>
      <c r="E33" s="31">
        <v>1180</v>
      </c>
      <c r="F33" s="51" t="s">
        <v>21</v>
      </c>
      <c r="G33" s="52">
        <v>1034</v>
      </c>
      <c r="H33" s="52">
        <v>130</v>
      </c>
      <c r="I33" s="54">
        <v>0.6</v>
      </c>
      <c r="J33" s="52">
        <v>341</v>
      </c>
      <c r="K33" s="52">
        <v>13</v>
      </c>
      <c r="L33" s="53">
        <v>183</v>
      </c>
      <c r="M33" s="51" t="s">
        <v>21</v>
      </c>
      <c r="N33" s="53">
        <v>33</v>
      </c>
      <c r="O33" s="53" t="s">
        <v>18</v>
      </c>
      <c r="P33" s="53">
        <v>17</v>
      </c>
      <c r="Q33" s="51" t="s">
        <v>21</v>
      </c>
      <c r="R33" s="53">
        <v>94</v>
      </c>
      <c r="S33" s="53">
        <v>77</v>
      </c>
      <c r="T33" s="53">
        <v>145</v>
      </c>
      <c r="U33" s="57" t="s">
        <v>21</v>
      </c>
    </row>
    <row r="34" spans="1:21" s="33" customFormat="1" ht="10.5" customHeight="1">
      <c r="A34" s="34"/>
      <c r="B34" s="29"/>
      <c r="C34" s="51"/>
      <c r="D34" s="51"/>
      <c r="E34" s="51"/>
      <c r="F34" s="51"/>
      <c r="G34" s="51"/>
      <c r="H34" s="51"/>
      <c r="I34" s="51"/>
      <c r="J34" s="51"/>
      <c r="K34" s="51"/>
      <c r="L34" s="51"/>
      <c r="M34" s="51"/>
      <c r="N34" s="51"/>
      <c r="O34" s="51"/>
      <c r="P34" s="51"/>
      <c r="Q34" s="51"/>
      <c r="R34" s="51"/>
      <c r="S34" s="51"/>
      <c r="T34" s="51"/>
      <c r="U34" s="51"/>
    </row>
    <row r="35" spans="1:21" s="33" customFormat="1" ht="10.5" customHeight="1">
      <c r="A35" s="34" t="s">
        <v>43</v>
      </c>
      <c r="B35" s="29"/>
      <c r="C35" s="50">
        <v>1704</v>
      </c>
      <c r="D35" s="31">
        <v>513</v>
      </c>
      <c r="E35" s="31">
        <v>1191</v>
      </c>
      <c r="F35" s="51" t="s">
        <v>21</v>
      </c>
      <c r="G35" s="52">
        <v>513</v>
      </c>
      <c r="H35" s="52">
        <v>296</v>
      </c>
      <c r="I35" s="51" t="s">
        <v>18</v>
      </c>
      <c r="J35" s="52">
        <v>80</v>
      </c>
      <c r="K35" s="54">
        <v>2.4</v>
      </c>
      <c r="L35" s="53">
        <v>128</v>
      </c>
      <c r="M35" s="51" t="s">
        <v>18</v>
      </c>
      <c r="N35" s="51" t="s">
        <v>18</v>
      </c>
      <c r="O35" s="51" t="s">
        <v>18</v>
      </c>
      <c r="P35" s="53">
        <v>7</v>
      </c>
      <c r="Q35" s="51" t="s">
        <v>18</v>
      </c>
      <c r="R35" s="51" t="s">
        <v>18</v>
      </c>
      <c r="S35" s="51" t="s">
        <v>18</v>
      </c>
      <c r="T35" s="51" t="s">
        <v>18</v>
      </c>
      <c r="U35" s="57" t="s">
        <v>21</v>
      </c>
    </row>
    <row r="36" spans="1:21" s="33" customFormat="1" ht="10.5" customHeight="1">
      <c r="A36" s="34" t="s">
        <v>44</v>
      </c>
      <c r="B36" s="29"/>
      <c r="C36" s="50">
        <v>1342</v>
      </c>
      <c r="D36" s="31">
        <v>723</v>
      </c>
      <c r="E36" s="31">
        <v>619</v>
      </c>
      <c r="F36" s="51" t="s">
        <v>21</v>
      </c>
      <c r="G36" s="52">
        <v>723</v>
      </c>
      <c r="H36" s="52">
        <v>66</v>
      </c>
      <c r="I36" s="51" t="s">
        <v>18</v>
      </c>
      <c r="J36" s="52">
        <v>92</v>
      </c>
      <c r="K36" s="51" t="s">
        <v>18</v>
      </c>
      <c r="L36" s="53">
        <v>231</v>
      </c>
      <c r="M36" s="51" t="s">
        <v>18</v>
      </c>
      <c r="N36" s="51" t="s">
        <v>18</v>
      </c>
      <c r="O36" s="51" t="s">
        <v>18</v>
      </c>
      <c r="P36" s="59">
        <v>19</v>
      </c>
      <c r="Q36" s="56">
        <v>2.2999999999999998</v>
      </c>
      <c r="R36" s="53">
        <v>110</v>
      </c>
      <c r="S36" s="53">
        <v>100</v>
      </c>
      <c r="T36" s="53">
        <v>103</v>
      </c>
      <c r="U36" s="57" t="s">
        <v>21</v>
      </c>
    </row>
    <row r="37" spans="1:21" s="33" customFormat="1" ht="10.5" customHeight="1">
      <c r="A37" s="34" t="s">
        <v>45</v>
      </c>
      <c r="B37" s="29"/>
      <c r="C37" s="50">
        <v>1723</v>
      </c>
      <c r="D37" s="31">
        <v>548</v>
      </c>
      <c r="E37" s="31">
        <v>1175</v>
      </c>
      <c r="F37" s="51" t="s">
        <v>21</v>
      </c>
      <c r="G37" s="52">
        <v>548</v>
      </c>
      <c r="H37" s="52">
        <v>175</v>
      </c>
      <c r="I37" s="51" t="s">
        <v>21</v>
      </c>
      <c r="J37" s="52">
        <v>126</v>
      </c>
      <c r="K37" s="51" t="s">
        <v>21</v>
      </c>
      <c r="L37" s="53">
        <v>136</v>
      </c>
      <c r="M37" s="53">
        <v>24</v>
      </c>
      <c r="N37" s="51" t="s">
        <v>21</v>
      </c>
      <c r="O37" s="51" t="s">
        <v>18</v>
      </c>
      <c r="P37" s="53">
        <v>48</v>
      </c>
      <c r="Q37" s="51" t="s">
        <v>21</v>
      </c>
      <c r="R37" s="53">
        <v>30</v>
      </c>
      <c r="S37" s="53">
        <v>9</v>
      </c>
      <c r="T37" s="51" t="s">
        <v>21</v>
      </c>
      <c r="U37" s="60">
        <v>11</v>
      </c>
    </row>
    <row r="38" spans="1:21" s="33" customFormat="1" ht="10.5" customHeight="1">
      <c r="A38" s="34" t="s">
        <v>46</v>
      </c>
      <c r="B38" s="29"/>
      <c r="C38" s="50">
        <v>908</v>
      </c>
      <c r="D38" s="31">
        <v>434</v>
      </c>
      <c r="E38" s="31">
        <v>474</v>
      </c>
      <c r="F38" s="51" t="s">
        <v>21</v>
      </c>
      <c r="G38" s="52">
        <v>434</v>
      </c>
      <c r="H38" s="52">
        <v>135</v>
      </c>
      <c r="I38" s="51" t="s">
        <v>21</v>
      </c>
      <c r="J38" s="52">
        <v>110</v>
      </c>
      <c r="K38" s="54">
        <v>1.5</v>
      </c>
      <c r="L38" s="53">
        <v>152</v>
      </c>
      <c r="M38" s="56">
        <v>3.5</v>
      </c>
      <c r="N38" s="51" t="s">
        <v>21</v>
      </c>
      <c r="O38" s="51" t="s">
        <v>18</v>
      </c>
      <c r="P38" s="53">
        <v>24</v>
      </c>
      <c r="Q38" s="51" t="s">
        <v>21</v>
      </c>
      <c r="R38" s="56">
        <v>2.4</v>
      </c>
      <c r="S38" s="51" t="s">
        <v>21</v>
      </c>
      <c r="T38" s="56">
        <v>6.1</v>
      </c>
      <c r="U38" s="57" t="s">
        <v>21</v>
      </c>
    </row>
    <row r="39" spans="1:21" s="33" customFormat="1" ht="10.5" customHeight="1">
      <c r="A39" s="34" t="s">
        <v>47</v>
      </c>
      <c r="B39" s="29"/>
      <c r="C39" s="50">
        <v>1999</v>
      </c>
      <c r="D39" s="31">
        <v>225</v>
      </c>
      <c r="E39" s="31">
        <v>1774</v>
      </c>
      <c r="F39" s="51" t="s">
        <v>21</v>
      </c>
      <c r="G39" s="52">
        <v>225</v>
      </c>
      <c r="H39" s="54">
        <v>1.6</v>
      </c>
      <c r="I39" s="51" t="s">
        <v>21</v>
      </c>
      <c r="J39" s="52">
        <v>45</v>
      </c>
      <c r="K39" s="51" t="s">
        <v>21</v>
      </c>
      <c r="L39" s="53">
        <v>45</v>
      </c>
      <c r="M39" s="57">
        <v>9</v>
      </c>
      <c r="N39" s="51" t="s">
        <v>21</v>
      </c>
      <c r="O39" s="51" t="s">
        <v>18</v>
      </c>
      <c r="P39" s="51" t="s">
        <v>21</v>
      </c>
      <c r="Q39" s="51" t="s">
        <v>21</v>
      </c>
      <c r="R39" s="53">
        <v>29</v>
      </c>
      <c r="S39" s="53">
        <v>33</v>
      </c>
      <c r="T39" s="53">
        <v>62</v>
      </c>
      <c r="U39" s="57" t="s">
        <v>21</v>
      </c>
    </row>
    <row r="40" spans="1:21" s="33" customFormat="1" ht="10.5" customHeight="1">
      <c r="A40" s="34"/>
      <c r="B40" s="29"/>
      <c r="C40" s="51"/>
      <c r="D40" s="51"/>
      <c r="E40" s="51"/>
      <c r="F40" s="51"/>
      <c r="G40" s="51"/>
      <c r="H40" s="51"/>
      <c r="I40" s="51"/>
      <c r="J40" s="51"/>
      <c r="K40" s="51"/>
      <c r="L40" s="51"/>
      <c r="M40" s="51"/>
      <c r="N40" s="51"/>
      <c r="O40" s="51"/>
      <c r="P40" s="51"/>
      <c r="Q40" s="51"/>
      <c r="R40" s="51"/>
      <c r="S40" s="51"/>
      <c r="T40" s="51"/>
      <c r="U40" s="51"/>
    </row>
    <row r="41" spans="1:21" s="33" customFormat="1" ht="10.5" customHeight="1">
      <c r="A41" s="34" t="s">
        <v>48</v>
      </c>
      <c r="B41" s="29"/>
      <c r="C41" s="50">
        <v>1438</v>
      </c>
      <c r="D41" s="31">
        <v>348</v>
      </c>
      <c r="E41" s="31">
        <v>1090</v>
      </c>
      <c r="F41" s="51" t="s">
        <v>21</v>
      </c>
      <c r="G41" s="52">
        <v>348</v>
      </c>
      <c r="H41" s="52">
        <v>61</v>
      </c>
      <c r="I41" s="51" t="s">
        <v>21</v>
      </c>
      <c r="J41" s="52">
        <v>131</v>
      </c>
      <c r="K41" s="52">
        <v>36</v>
      </c>
      <c r="L41" s="53">
        <v>31</v>
      </c>
      <c r="M41" s="57">
        <v>26</v>
      </c>
      <c r="N41" s="53">
        <v>30</v>
      </c>
      <c r="O41" s="53" t="s">
        <v>18</v>
      </c>
      <c r="P41" s="53">
        <v>3</v>
      </c>
      <c r="Q41" s="51" t="s">
        <v>21</v>
      </c>
      <c r="R41" s="53">
        <v>23</v>
      </c>
      <c r="S41" s="57">
        <v>7</v>
      </c>
      <c r="T41" s="51" t="s">
        <v>21</v>
      </c>
      <c r="U41" s="57" t="s">
        <v>21</v>
      </c>
    </row>
    <row r="42" spans="1:21" s="33" customFormat="1" ht="10.5" customHeight="1">
      <c r="A42" s="34" t="s">
        <v>49</v>
      </c>
      <c r="B42" s="29"/>
      <c r="C42" s="50">
        <v>571</v>
      </c>
      <c r="D42" s="31">
        <v>198</v>
      </c>
      <c r="E42" s="31">
        <v>373</v>
      </c>
      <c r="F42" s="51" t="s">
        <v>21</v>
      </c>
      <c r="G42" s="52">
        <v>198</v>
      </c>
      <c r="H42" s="51" t="s">
        <v>21</v>
      </c>
      <c r="I42" s="51" t="s">
        <v>21</v>
      </c>
      <c r="J42" s="52">
        <v>56</v>
      </c>
      <c r="K42" s="51" t="s">
        <v>21</v>
      </c>
      <c r="L42" s="53">
        <v>124</v>
      </c>
      <c r="M42" s="51" t="s">
        <v>21</v>
      </c>
      <c r="N42" s="51" t="s">
        <v>21</v>
      </c>
      <c r="O42" s="51" t="s">
        <v>18</v>
      </c>
      <c r="P42" s="53">
        <v>9</v>
      </c>
      <c r="Q42" s="53">
        <v>6</v>
      </c>
      <c r="R42" s="56">
        <v>2.7</v>
      </c>
      <c r="S42" s="51" t="s">
        <v>21</v>
      </c>
      <c r="T42" s="51" t="s">
        <v>21</v>
      </c>
      <c r="U42" s="57" t="s">
        <v>21</v>
      </c>
    </row>
    <row r="43" spans="1:21" s="33" customFormat="1" ht="10.5" customHeight="1">
      <c r="A43" s="34" t="s">
        <v>50</v>
      </c>
      <c r="B43" s="29"/>
      <c r="C43" s="50">
        <v>2153</v>
      </c>
      <c r="D43" s="51" t="s">
        <v>21</v>
      </c>
      <c r="E43" s="51" t="s">
        <v>21</v>
      </c>
      <c r="F43" s="31">
        <v>2153</v>
      </c>
      <c r="G43" s="52">
        <v>337</v>
      </c>
      <c r="H43" s="51" t="s">
        <v>21</v>
      </c>
      <c r="I43" s="51" t="s">
        <v>21</v>
      </c>
      <c r="J43" s="52">
        <v>54</v>
      </c>
      <c r="K43" s="51" t="s">
        <v>21</v>
      </c>
      <c r="L43" s="53">
        <v>196</v>
      </c>
      <c r="M43" s="51" t="s">
        <v>21</v>
      </c>
      <c r="N43" s="51" t="s">
        <v>21</v>
      </c>
      <c r="O43" s="51" t="s">
        <v>18</v>
      </c>
      <c r="P43" s="53">
        <v>5</v>
      </c>
      <c r="Q43" s="53">
        <v>4</v>
      </c>
      <c r="R43" s="53">
        <v>56</v>
      </c>
      <c r="S43" s="53">
        <v>22</v>
      </c>
      <c r="T43" s="51" t="s">
        <v>21</v>
      </c>
      <c r="U43" s="57" t="s">
        <v>21</v>
      </c>
    </row>
    <row r="44" spans="1:21" s="33" customFormat="1" ht="10.5" customHeight="1">
      <c r="A44" s="34" t="s">
        <v>51</v>
      </c>
      <c r="B44" s="29"/>
      <c r="C44" s="50">
        <v>655</v>
      </c>
      <c r="D44" s="31">
        <v>284</v>
      </c>
      <c r="E44" s="31">
        <v>371</v>
      </c>
      <c r="F44" s="51" t="s">
        <v>21</v>
      </c>
      <c r="G44" s="52">
        <v>284</v>
      </c>
      <c r="H44" s="52">
        <v>20</v>
      </c>
      <c r="I44" s="52">
        <v>35</v>
      </c>
      <c r="J44" s="52">
        <v>39</v>
      </c>
      <c r="K44" s="51" t="s">
        <v>21</v>
      </c>
      <c r="L44" s="53">
        <v>128</v>
      </c>
      <c r="M44" s="51" t="s">
        <v>21</v>
      </c>
      <c r="N44" s="51" t="s">
        <v>21</v>
      </c>
      <c r="O44" s="51" t="s">
        <v>18</v>
      </c>
      <c r="P44" s="53">
        <v>15</v>
      </c>
      <c r="Q44" s="56">
        <v>3.4</v>
      </c>
      <c r="R44" s="53">
        <v>9</v>
      </c>
      <c r="S44" s="53">
        <v>19</v>
      </c>
      <c r="T44" s="53">
        <v>15</v>
      </c>
      <c r="U44" s="57" t="s">
        <v>21</v>
      </c>
    </row>
    <row r="45" spans="1:21" s="33" customFormat="1" ht="10.5" customHeight="1">
      <c r="A45" s="34" t="s">
        <v>52</v>
      </c>
      <c r="B45" s="29"/>
      <c r="C45" s="50">
        <v>9286</v>
      </c>
      <c r="D45" s="51" t="s">
        <v>21</v>
      </c>
      <c r="E45" s="51" t="s">
        <v>21</v>
      </c>
      <c r="F45" s="31">
        <v>9286</v>
      </c>
      <c r="G45" s="52">
        <v>1412</v>
      </c>
      <c r="H45" s="52">
        <v>288</v>
      </c>
      <c r="I45" s="52">
        <v>471</v>
      </c>
      <c r="J45" s="52">
        <v>25</v>
      </c>
      <c r="K45" s="51" t="s">
        <v>21</v>
      </c>
      <c r="L45" s="53">
        <v>490</v>
      </c>
      <c r="M45" s="51" t="s">
        <v>21</v>
      </c>
      <c r="N45" s="51" t="s">
        <v>21</v>
      </c>
      <c r="O45" s="51" t="s">
        <v>18</v>
      </c>
      <c r="P45" s="53">
        <v>28</v>
      </c>
      <c r="Q45" s="53">
        <v>110</v>
      </c>
      <c r="R45" s="51" t="s">
        <v>21</v>
      </c>
      <c r="S45" s="51" t="s">
        <v>21</v>
      </c>
      <c r="T45" s="51" t="s">
        <v>21</v>
      </c>
      <c r="U45" s="53">
        <v>1024</v>
      </c>
    </row>
    <row r="46" spans="1:21" s="33" customFormat="1" ht="10.5" customHeight="1">
      <c r="A46" s="34"/>
      <c r="B46" s="29"/>
      <c r="C46" s="51"/>
      <c r="D46" s="51"/>
      <c r="E46" s="51"/>
      <c r="F46" s="51"/>
      <c r="G46" s="51"/>
      <c r="H46" s="51"/>
      <c r="I46" s="51"/>
      <c r="J46" s="51"/>
      <c r="K46" s="51"/>
      <c r="L46" s="51"/>
      <c r="M46" s="51"/>
      <c r="N46" s="51"/>
      <c r="O46" s="51"/>
      <c r="P46" s="51"/>
      <c r="Q46" s="51"/>
      <c r="R46" s="51"/>
      <c r="S46" s="51"/>
      <c r="T46" s="51"/>
      <c r="U46" s="51"/>
    </row>
    <row r="47" spans="1:21" s="33" customFormat="1" ht="10.5" customHeight="1">
      <c r="A47" s="34" t="s">
        <v>53</v>
      </c>
      <c r="B47" s="29"/>
      <c r="C47" s="50">
        <v>705</v>
      </c>
      <c r="D47" s="51" t="s">
        <v>21</v>
      </c>
      <c r="E47" s="51" t="s">
        <v>21</v>
      </c>
      <c r="F47" s="31">
        <v>705</v>
      </c>
      <c r="G47" s="61">
        <v>131.80000000000001</v>
      </c>
      <c r="H47" s="51" t="s">
        <v>21</v>
      </c>
      <c r="I47" s="51" t="s">
        <v>21</v>
      </c>
      <c r="J47" s="54">
        <v>38.6</v>
      </c>
      <c r="K47" s="51" t="s">
        <v>21</v>
      </c>
      <c r="L47" s="56">
        <v>55.2</v>
      </c>
      <c r="M47" s="51" t="s">
        <v>21</v>
      </c>
      <c r="N47" s="51" t="s">
        <v>21</v>
      </c>
      <c r="O47" s="51" t="s">
        <v>18</v>
      </c>
      <c r="P47" s="53">
        <v>16</v>
      </c>
      <c r="Q47" s="51" t="s">
        <v>21</v>
      </c>
      <c r="R47" s="53">
        <v>22</v>
      </c>
      <c r="S47" s="51" t="s">
        <v>21</v>
      </c>
      <c r="T47" s="51" t="s">
        <v>21</v>
      </c>
      <c r="U47" s="57" t="s">
        <v>21</v>
      </c>
    </row>
    <row r="48" spans="1:21" s="33" customFormat="1" ht="10.5" customHeight="1">
      <c r="A48" s="34" t="s">
        <v>54</v>
      </c>
      <c r="B48" s="29"/>
      <c r="C48" s="50">
        <v>4097</v>
      </c>
      <c r="D48" s="51" t="s">
        <v>21</v>
      </c>
      <c r="E48" s="51" t="s">
        <v>21</v>
      </c>
      <c r="F48" s="31">
        <v>4097</v>
      </c>
      <c r="G48" s="52">
        <v>399</v>
      </c>
      <c r="H48" s="51" t="s">
        <v>21</v>
      </c>
      <c r="I48" s="51" t="s">
        <v>21</v>
      </c>
      <c r="J48" s="51" t="s">
        <v>21</v>
      </c>
      <c r="K48" s="52">
        <v>13</v>
      </c>
      <c r="L48" s="53">
        <v>182</v>
      </c>
      <c r="M48" s="53">
        <v>25</v>
      </c>
      <c r="N48" s="53">
        <v>21</v>
      </c>
      <c r="O48" s="53" t="s">
        <v>18</v>
      </c>
      <c r="P48" s="53">
        <v>3</v>
      </c>
      <c r="Q48" s="53">
        <v>152</v>
      </c>
      <c r="R48" s="53">
        <v>3</v>
      </c>
      <c r="S48" s="51" t="s">
        <v>21</v>
      </c>
      <c r="T48" s="51" t="s">
        <v>21</v>
      </c>
      <c r="U48" s="53">
        <v>101</v>
      </c>
    </row>
    <row r="49" spans="1:21" s="33" customFormat="1" ht="10.5" customHeight="1">
      <c r="A49" s="34" t="s">
        <v>55</v>
      </c>
      <c r="B49" s="29"/>
      <c r="C49" s="50">
        <v>3428</v>
      </c>
      <c r="D49" s="31">
        <v>855</v>
      </c>
      <c r="E49" s="31">
        <v>2573</v>
      </c>
      <c r="F49" s="51" t="s">
        <v>21</v>
      </c>
      <c r="G49" s="52">
        <v>855</v>
      </c>
      <c r="H49" s="52">
        <v>71</v>
      </c>
      <c r="I49" s="51" t="s">
        <v>21</v>
      </c>
      <c r="J49" s="52">
        <v>180</v>
      </c>
      <c r="K49" s="54">
        <v>3.4</v>
      </c>
      <c r="L49" s="53">
        <v>40</v>
      </c>
      <c r="M49" s="53">
        <v>28</v>
      </c>
      <c r="N49" s="51" t="s">
        <v>21</v>
      </c>
      <c r="O49" s="51" t="s">
        <v>18</v>
      </c>
      <c r="P49" s="53">
        <v>11</v>
      </c>
      <c r="Q49" s="51" t="s">
        <v>21</v>
      </c>
      <c r="R49" s="53">
        <v>295</v>
      </c>
      <c r="S49" s="53">
        <v>43</v>
      </c>
      <c r="T49" s="53">
        <v>184</v>
      </c>
      <c r="U49" s="53">
        <v>211</v>
      </c>
    </row>
    <row r="50" spans="1:21" s="33" customFormat="1" ht="10.5" customHeight="1">
      <c r="A50" s="34" t="s">
        <v>56</v>
      </c>
      <c r="B50" s="29"/>
      <c r="C50" s="50" t="s">
        <v>21</v>
      </c>
      <c r="D50" s="25" t="s">
        <v>21</v>
      </c>
      <c r="E50" s="25" t="s">
        <v>21</v>
      </c>
      <c r="F50" s="25" t="s">
        <v>21</v>
      </c>
      <c r="G50" s="25" t="s">
        <v>21</v>
      </c>
      <c r="H50" s="25" t="s">
        <v>21</v>
      </c>
      <c r="I50" s="25" t="s">
        <v>21</v>
      </c>
      <c r="J50" s="25" t="s">
        <v>21</v>
      </c>
      <c r="K50" s="25" t="s">
        <v>21</v>
      </c>
      <c r="L50" s="25" t="s">
        <v>21</v>
      </c>
      <c r="M50" s="25" t="s">
        <v>21</v>
      </c>
      <c r="N50" s="25" t="s">
        <v>21</v>
      </c>
      <c r="O50" s="25" t="s">
        <v>18</v>
      </c>
      <c r="P50" s="25" t="s">
        <v>21</v>
      </c>
      <c r="Q50" s="25" t="s">
        <v>21</v>
      </c>
      <c r="R50" s="25" t="s">
        <v>21</v>
      </c>
      <c r="S50" s="25" t="s">
        <v>21</v>
      </c>
      <c r="T50" s="25" t="s">
        <v>21</v>
      </c>
      <c r="U50" s="25" t="s">
        <v>21</v>
      </c>
    </row>
    <row r="51" spans="1:21" s="33" customFormat="1" ht="4.5" customHeight="1" thickBot="1">
      <c r="A51" s="38"/>
      <c r="B51" s="39"/>
      <c r="C51" s="40"/>
      <c r="D51" s="41"/>
      <c r="E51" s="41"/>
      <c r="F51" s="41"/>
      <c r="G51" s="42"/>
      <c r="H51" s="43"/>
      <c r="I51" s="43"/>
      <c r="J51" s="43"/>
      <c r="K51" s="43"/>
      <c r="L51" s="44"/>
      <c r="M51" s="44"/>
      <c r="N51" s="44"/>
      <c r="O51" s="44"/>
      <c r="P51" s="44"/>
      <c r="Q51" s="44"/>
      <c r="R51" s="44"/>
      <c r="S51" s="44"/>
      <c r="T51" s="44"/>
      <c r="U51" s="44"/>
    </row>
    <row r="52" spans="1:21" ht="4.5" customHeight="1" thickTop="1">
      <c r="L52" s="47"/>
      <c r="M52" s="47"/>
      <c r="N52" s="47"/>
      <c r="O52" s="47"/>
      <c r="P52" s="47"/>
      <c r="Q52" s="47"/>
      <c r="R52" s="47"/>
      <c r="S52" s="47"/>
      <c r="T52" s="47"/>
      <c r="U52" s="47"/>
    </row>
    <row r="53" spans="1:21" s="45" customFormat="1" ht="10.5">
      <c r="A53" s="62" t="s">
        <v>57</v>
      </c>
      <c r="C53" s="48"/>
      <c r="D53" s="48"/>
      <c r="E53" s="48"/>
      <c r="F53" s="48"/>
      <c r="G53" s="49"/>
      <c r="H53" s="49"/>
      <c r="I53" s="49"/>
      <c r="J53" s="49"/>
      <c r="K53" s="49"/>
      <c r="L53" s="49"/>
      <c r="M53" s="49"/>
      <c r="N53" s="49"/>
      <c r="O53" s="49"/>
      <c r="P53" s="49"/>
      <c r="Q53" s="49"/>
      <c r="R53" s="49"/>
      <c r="S53" s="49"/>
      <c r="T53" s="49"/>
      <c r="U53" s="49"/>
    </row>
  </sheetData>
  <mergeCells count="4">
    <mergeCell ref="R1:U1"/>
    <mergeCell ref="A2:A3"/>
    <mergeCell ref="C2:F2"/>
    <mergeCell ref="U2:U3"/>
  </mergeCells>
  <phoneticPr fontId="3"/>
  <printOptions horizontalCentered="1"/>
  <pageMargins left="0.51181102362204722" right="0.27559055118110237" top="0.59055118110236227" bottom="0.35433070866141736" header="0.35433070866141736" footer="0.51181102362204722"/>
  <pageSetup paperSize="8" fitToWidth="0" fitToHeight="0" orientation="landscape" r:id="rId1"/>
  <headerFooter alignWithMargins="0">
    <oddHeader xml:space="preserve">&amp;L都市計画区域・用途地域面積&amp;R&amp;9&amp;F　(&amp;A)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2"/>
  <sheetViews>
    <sheetView zoomScaleNormal="100" workbookViewId="0"/>
  </sheetViews>
  <sheetFormatPr defaultColWidth="9.33203125" defaultRowHeight="9.75"/>
  <cols>
    <col min="1" max="1" width="1.83203125" style="22" customWidth="1"/>
    <col min="2" max="2" width="16.6640625" style="286" customWidth="1"/>
    <col min="3" max="3" width="1.83203125" style="22" customWidth="1"/>
    <col min="4" max="4" width="18.83203125" style="165" customWidth="1"/>
    <col min="5" max="7" width="18.5" style="165" customWidth="1"/>
    <col min="8" max="8" width="10.1640625" style="22" bestFit="1" customWidth="1"/>
    <col min="9" max="9" width="12.33203125" style="22" bestFit="1" customWidth="1"/>
    <col min="10" max="10" width="18.5" style="22" customWidth="1"/>
    <col min="11" max="11" width="12.83203125" style="22" bestFit="1" customWidth="1"/>
    <col min="12" max="13" width="18.5" style="22" customWidth="1"/>
    <col min="14" max="16384" width="9.33203125" style="22"/>
  </cols>
  <sheetData>
    <row r="1" spans="1:13" s="45" customFormat="1" ht="13.9" customHeight="1">
      <c r="A1" s="97" t="s">
        <v>187</v>
      </c>
      <c r="B1" s="366"/>
      <c r="C1" s="62"/>
      <c r="D1" s="93"/>
      <c r="E1" s="92"/>
      <c r="F1" s="92"/>
      <c r="G1" s="92"/>
      <c r="H1" s="92"/>
      <c r="I1" s="92"/>
      <c r="J1" s="92"/>
      <c r="K1" s="92"/>
      <c r="L1" s="92"/>
      <c r="M1" s="237" t="s">
        <v>188</v>
      </c>
    </row>
    <row r="2" spans="1:13" s="45" customFormat="1" ht="3" customHeight="1" thickBot="1">
      <c r="A2" s="62"/>
      <c r="B2" s="366"/>
      <c r="C2" s="62"/>
      <c r="D2" s="92"/>
      <c r="E2" s="92"/>
      <c r="F2" s="92"/>
      <c r="G2" s="92"/>
      <c r="H2" s="92"/>
      <c r="I2" s="92"/>
      <c r="J2" s="92"/>
      <c r="K2" s="92"/>
      <c r="L2" s="92"/>
      <c r="M2" s="92"/>
    </row>
    <row r="3" spans="1:13" s="11" customFormat="1" ht="13.5" customHeight="1" thickTop="1">
      <c r="A3" s="65"/>
      <c r="B3" s="65" t="s">
        <v>2</v>
      </c>
      <c r="C3" s="363"/>
      <c r="D3" s="364" t="s">
        <v>8</v>
      </c>
      <c r="E3" s="364" t="s">
        <v>189</v>
      </c>
      <c r="F3" s="364" t="s">
        <v>190</v>
      </c>
      <c r="G3" s="365" t="s">
        <v>191</v>
      </c>
      <c r="H3" s="397" t="s">
        <v>244</v>
      </c>
      <c r="I3" s="364" t="s">
        <v>192</v>
      </c>
      <c r="J3" s="364" t="s">
        <v>193</v>
      </c>
      <c r="K3" s="364" t="s">
        <v>194</v>
      </c>
      <c r="L3" s="364" t="s">
        <v>195</v>
      </c>
      <c r="M3" s="365" t="s">
        <v>196</v>
      </c>
    </row>
    <row r="4" spans="1:13" s="11" customFormat="1" ht="3.75" customHeight="1">
      <c r="A4" s="361"/>
      <c r="B4" s="361"/>
      <c r="C4" s="244"/>
      <c r="D4" s="361"/>
      <c r="E4" s="361"/>
      <c r="F4" s="361"/>
      <c r="G4" s="361"/>
      <c r="H4" s="361"/>
      <c r="I4" s="361"/>
      <c r="J4" s="361"/>
      <c r="K4" s="361"/>
      <c r="L4" s="361"/>
      <c r="M4" s="361"/>
    </row>
    <row r="5" spans="1:13" s="184" customFormat="1" ht="9.75" customHeight="1">
      <c r="A5" s="272"/>
      <c r="B5" s="367" t="s">
        <v>197</v>
      </c>
      <c r="C5" s="273"/>
      <c r="D5" s="274">
        <v>1241240099</v>
      </c>
      <c r="E5" s="274">
        <v>43910825</v>
      </c>
      <c r="F5" s="274">
        <v>180966003</v>
      </c>
      <c r="G5" s="274">
        <v>603393461</v>
      </c>
      <c r="H5" s="274">
        <v>3699</v>
      </c>
      <c r="I5" s="274">
        <v>95521</v>
      </c>
      <c r="J5" s="274">
        <v>277815195</v>
      </c>
      <c r="K5" s="274">
        <v>205857</v>
      </c>
      <c r="L5" s="274">
        <v>19009614</v>
      </c>
      <c r="M5" s="274">
        <v>115839924</v>
      </c>
    </row>
    <row r="6" spans="1:13" s="184" customFormat="1" ht="9.75" customHeight="1">
      <c r="A6" s="272"/>
      <c r="B6" s="367" t="s">
        <v>198</v>
      </c>
      <c r="C6" s="273"/>
      <c r="D6" s="274">
        <v>1240752959</v>
      </c>
      <c r="E6" s="274">
        <v>43527587</v>
      </c>
      <c r="F6" s="274">
        <v>179664996</v>
      </c>
      <c r="G6" s="274">
        <v>604948062</v>
      </c>
      <c r="H6" s="274">
        <v>3699</v>
      </c>
      <c r="I6" s="274">
        <v>90810</v>
      </c>
      <c r="J6" s="274">
        <v>277459922</v>
      </c>
      <c r="K6" s="274">
        <v>205857</v>
      </c>
      <c r="L6" s="274">
        <v>18915188</v>
      </c>
      <c r="M6" s="274">
        <v>115936838</v>
      </c>
    </row>
    <row r="7" spans="1:13" s="277" customFormat="1" ht="9.75" customHeight="1">
      <c r="A7" s="275"/>
      <c r="B7" s="367" t="s">
        <v>199</v>
      </c>
      <c r="C7" s="276"/>
      <c r="D7" s="274">
        <v>1240374533</v>
      </c>
      <c r="E7" s="274">
        <v>43267255</v>
      </c>
      <c r="F7" s="274">
        <v>178494161</v>
      </c>
      <c r="G7" s="274">
        <v>606337091</v>
      </c>
      <c r="H7" s="274">
        <v>3699</v>
      </c>
      <c r="I7" s="274">
        <v>94822</v>
      </c>
      <c r="J7" s="274">
        <v>277340116</v>
      </c>
      <c r="K7" s="274">
        <v>207774</v>
      </c>
      <c r="L7" s="274">
        <v>18895623</v>
      </c>
      <c r="M7" s="274">
        <v>115733992</v>
      </c>
    </row>
    <row r="8" spans="1:13" s="277" customFormat="1" ht="9.75" customHeight="1">
      <c r="A8" s="275"/>
      <c r="B8" s="278"/>
      <c r="C8" s="276"/>
      <c r="D8" s="279"/>
      <c r="E8" s="279"/>
      <c r="F8" s="279"/>
      <c r="G8" s="279"/>
      <c r="H8" s="279"/>
      <c r="I8" s="279"/>
      <c r="J8" s="279"/>
      <c r="K8" s="279"/>
      <c r="L8" s="279"/>
      <c r="M8" s="279"/>
    </row>
    <row r="9" spans="1:13" ht="9.75" customHeight="1">
      <c r="A9" s="142"/>
      <c r="B9" s="368" t="s">
        <v>22</v>
      </c>
      <c r="C9" s="280"/>
      <c r="D9" s="132">
        <v>272530567</v>
      </c>
      <c r="E9" s="132">
        <v>1936645</v>
      </c>
      <c r="F9" s="132">
        <v>25656250</v>
      </c>
      <c r="G9" s="132">
        <v>204975812</v>
      </c>
      <c r="H9" s="132">
        <v>0</v>
      </c>
      <c r="I9" s="132">
        <v>15511</v>
      </c>
      <c r="J9" s="132">
        <v>17478199</v>
      </c>
      <c r="K9" s="132">
        <v>0</v>
      </c>
      <c r="L9" s="132">
        <v>59679</v>
      </c>
      <c r="M9" s="132">
        <v>22408471</v>
      </c>
    </row>
    <row r="10" spans="1:13" ht="9.75" customHeight="1">
      <c r="A10" s="142"/>
      <c r="B10" s="368" t="s">
        <v>23</v>
      </c>
      <c r="C10" s="280"/>
      <c r="D10" s="132">
        <v>89610542</v>
      </c>
      <c r="E10" s="132">
        <v>173805</v>
      </c>
      <c r="F10" s="132">
        <v>4939306</v>
      </c>
      <c r="G10" s="132">
        <v>74836029</v>
      </c>
      <c r="H10" s="132">
        <v>0</v>
      </c>
      <c r="I10" s="132">
        <v>0</v>
      </c>
      <c r="J10" s="132">
        <v>2616153</v>
      </c>
      <c r="K10" s="132">
        <v>0</v>
      </c>
      <c r="L10" s="132">
        <v>45685</v>
      </c>
      <c r="M10" s="132">
        <v>6999564</v>
      </c>
    </row>
    <row r="11" spans="1:13" ht="9.75" customHeight="1">
      <c r="A11" s="142"/>
      <c r="B11" s="368" t="s">
        <v>134</v>
      </c>
      <c r="C11" s="280"/>
      <c r="D11" s="132">
        <v>147285088</v>
      </c>
      <c r="E11" s="132">
        <v>1351629</v>
      </c>
      <c r="F11" s="132">
        <v>18032017</v>
      </c>
      <c r="G11" s="132">
        <v>48200450</v>
      </c>
      <c r="H11" s="132">
        <v>0</v>
      </c>
      <c r="I11" s="132">
        <v>0</v>
      </c>
      <c r="J11" s="132">
        <v>57373123</v>
      </c>
      <c r="K11" s="132">
        <v>0</v>
      </c>
      <c r="L11" s="132">
        <v>4129927</v>
      </c>
      <c r="M11" s="132">
        <v>18197942</v>
      </c>
    </row>
    <row r="12" spans="1:13" ht="9.75" customHeight="1">
      <c r="A12" s="142"/>
      <c r="B12" s="368" t="s">
        <v>27</v>
      </c>
      <c r="C12" s="280"/>
      <c r="D12" s="132">
        <v>56779463</v>
      </c>
      <c r="E12" s="132">
        <v>1576387</v>
      </c>
      <c r="F12" s="132">
        <v>5472026</v>
      </c>
      <c r="G12" s="132">
        <v>30716239</v>
      </c>
      <c r="H12" s="132">
        <v>0</v>
      </c>
      <c r="I12" s="132">
        <v>2777</v>
      </c>
      <c r="J12" s="132">
        <v>13878037</v>
      </c>
      <c r="K12" s="132">
        <v>0</v>
      </c>
      <c r="L12" s="132">
        <v>288989</v>
      </c>
      <c r="M12" s="132">
        <v>4845008</v>
      </c>
    </row>
    <row r="13" spans="1:13" ht="9.75" customHeight="1">
      <c r="A13" s="142"/>
      <c r="B13" s="368" t="s">
        <v>28</v>
      </c>
      <c r="C13" s="280"/>
      <c r="D13" s="132">
        <v>46833804</v>
      </c>
      <c r="E13" s="132">
        <v>7761694</v>
      </c>
      <c r="F13" s="132">
        <v>8534052</v>
      </c>
      <c r="G13" s="132">
        <v>22690138</v>
      </c>
      <c r="H13" s="132">
        <v>0</v>
      </c>
      <c r="I13" s="132">
        <v>0</v>
      </c>
      <c r="J13" s="132">
        <v>3966830</v>
      </c>
      <c r="K13" s="132">
        <v>0</v>
      </c>
      <c r="L13" s="132">
        <v>107463</v>
      </c>
      <c r="M13" s="132">
        <v>3773627</v>
      </c>
    </row>
    <row r="14" spans="1:13" ht="9.75" customHeight="1">
      <c r="A14" s="142"/>
      <c r="B14" s="368"/>
      <c r="C14" s="280"/>
      <c r="D14" s="132"/>
      <c r="E14" s="132"/>
      <c r="F14" s="132"/>
      <c r="G14" s="132"/>
      <c r="H14" s="132"/>
      <c r="I14" s="132"/>
      <c r="J14" s="132"/>
      <c r="K14" s="132"/>
      <c r="L14" s="132"/>
      <c r="M14" s="132"/>
    </row>
    <row r="15" spans="1:13" ht="9.75" customHeight="1">
      <c r="A15" s="142"/>
      <c r="B15" s="368" t="s">
        <v>29</v>
      </c>
      <c r="C15" s="280"/>
      <c r="D15" s="132">
        <v>21828012</v>
      </c>
      <c r="E15" s="132">
        <v>22098</v>
      </c>
      <c r="F15" s="132">
        <v>959504</v>
      </c>
      <c r="G15" s="132">
        <v>14735360</v>
      </c>
      <c r="H15" s="132">
        <v>0</v>
      </c>
      <c r="I15" s="132">
        <v>0</v>
      </c>
      <c r="J15" s="132">
        <v>4731892</v>
      </c>
      <c r="K15" s="132">
        <v>0</v>
      </c>
      <c r="L15" s="132">
        <v>57293</v>
      </c>
      <c r="M15" s="132">
        <v>1321865</v>
      </c>
    </row>
    <row r="16" spans="1:13" ht="9.75" customHeight="1">
      <c r="A16" s="142"/>
      <c r="B16" s="368" t="s">
        <v>30</v>
      </c>
      <c r="C16" s="280"/>
      <c r="D16" s="132">
        <v>46981848</v>
      </c>
      <c r="E16" s="132">
        <v>1516040</v>
      </c>
      <c r="F16" s="132">
        <v>8907621</v>
      </c>
      <c r="G16" s="132">
        <v>29651579</v>
      </c>
      <c r="H16" s="132">
        <v>0</v>
      </c>
      <c r="I16" s="132">
        <v>0</v>
      </c>
      <c r="J16" s="132">
        <v>2261992</v>
      </c>
      <c r="K16" s="132">
        <v>0</v>
      </c>
      <c r="L16" s="132">
        <v>435</v>
      </c>
      <c r="M16" s="132">
        <v>4644181</v>
      </c>
    </row>
    <row r="17" spans="1:13" ht="9.75" customHeight="1">
      <c r="A17" s="142"/>
      <c r="B17" s="368" t="s">
        <v>31</v>
      </c>
      <c r="C17" s="280"/>
      <c r="D17" s="132">
        <v>65613439</v>
      </c>
      <c r="E17" s="132">
        <v>5371113</v>
      </c>
      <c r="F17" s="132">
        <v>18360526</v>
      </c>
      <c r="G17" s="132">
        <v>18693591</v>
      </c>
      <c r="H17" s="132">
        <v>0</v>
      </c>
      <c r="I17" s="132">
        <v>3234</v>
      </c>
      <c r="J17" s="132">
        <v>16285684</v>
      </c>
      <c r="K17" s="132">
        <v>40597</v>
      </c>
      <c r="L17" s="132">
        <v>2554770</v>
      </c>
      <c r="M17" s="132">
        <v>4303924</v>
      </c>
    </row>
    <row r="18" spans="1:13" ht="9.75" customHeight="1">
      <c r="A18" s="142"/>
      <c r="B18" s="368" t="s">
        <v>32</v>
      </c>
      <c r="C18" s="280"/>
      <c r="D18" s="132">
        <v>24763734</v>
      </c>
      <c r="E18" s="132">
        <v>469561</v>
      </c>
      <c r="F18" s="132">
        <v>3734428</v>
      </c>
      <c r="G18" s="132">
        <v>15438729</v>
      </c>
      <c r="H18" s="132">
        <v>0</v>
      </c>
      <c r="I18" s="132">
        <v>654</v>
      </c>
      <c r="J18" s="132">
        <v>1583566</v>
      </c>
      <c r="K18" s="132">
        <v>0</v>
      </c>
      <c r="L18" s="132">
        <v>62687</v>
      </c>
      <c r="M18" s="132">
        <v>3474109</v>
      </c>
    </row>
    <row r="19" spans="1:13" ht="9.75" customHeight="1">
      <c r="A19" s="142"/>
      <c r="B19" s="368" t="s">
        <v>33</v>
      </c>
      <c r="C19" s="280"/>
      <c r="D19" s="132">
        <v>7127352</v>
      </c>
      <c r="E19" s="132">
        <v>0</v>
      </c>
      <c r="F19" s="132">
        <v>38824</v>
      </c>
      <c r="G19" s="132">
        <v>4321096</v>
      </c>
      <c r="H19" s="132">
        <v>0</v>
      </c>
      <c r="I19" s="132">
        <v>0</v>
      </c>
      <c r="J19" s="132">
        <v>2334668</v>
      </c>
      <c r="K19" s="132">
        <v>0</v>
      </c>
      <c r="L19" s="132">
        <v>0</v>
      </c>
      <c r="M19" s="132">
        <v>432764</v>
      </c>
    </row>
    <row r="20" spans="1:13" ht="9.75" customHeight="1">
      <c r="A20" s="142"/>
      <c r="B20" s="368"/>
      <c r="C20" s="280"/>
      <c r="D20" s="132"/>
      <c r="E20" s="132"/>
      <c r="F20" s="132"/>
      <c r="G20" s="132"/>
      <c r="H20" s="132"/>
      <c r="I20" s="132"/>
      <c r="J20" s="132"/>
      <c r="K20" s="132"/>
      <c r="L20" s="132"/>
      <c r="M20" s="132"/>
    </row>
    <row r="21" spans="1:13" ht="9.75" customHeight="1">
      <c r="A21" s="142"/>
      <c r="B21" s="368" t="s">
        <v>34</v>
      </c>
      <c r="C21" s="280"/>
      <c r="D21" s="132">
        <v>22511841</v>
      </c>
      <c r="E21" s="132">
        <v>59206</v>
      </c>
      <c r="F21" s="132">
        <v>11880345</v>
      </c>
      <c r="G21" s="132">
        <v>4702422</v>
      </c>
      <c r="H21" s="132">
        <v>0</v>
      </c>
      <c r="I21" s="132">
        <v>0</v>
      </c>
      <c r="J21" s="132">
        <v>4198738</v>
      </c>
      <c r="K21" s="132">
        <v>0</v>
      </c>
      <c r="L21" s="132">
        <v>66786</v>
      </c>
      <c r="M21" s="132">
        <v>1604344</v>
      </c>
    </row>
    <row r="22" spans="1:13" ht="9.75" customHeight="1">
      <c r="A22" s="142"/>
      <c r="B22" s="368" t="s">
        <v>35</v>
      </c>
      <c r="C22" s="280"/>
      <c r="D22" s="132">
        <v>48793499</v>
      </c>
      <c r="E22" s="132">
        <v>2040720</v>
      </c>
      <c r="F22" s="132">
        <v>12224660</v>
      </c>
      <c r="G22" s="132">
        <v>17015603</v>
      </c>
      <c r="H22" s="132">
        <v>17</v>
      </c>
      <c r="I22" s="132">
        <v>7470</v>
      </c>
      <c r="J22" s="132">
        <v>11860579</v>
      </c>
      <c r="K22" s="132">
        <v>0</v>
      </c>
      <c r="L22" s="132">
        <v>1132124</v>
      </c>
      <c r="M22" s="132">
        <v>4512326</v>
      </c>
    </row>
    <row r="23" spans="1:13" ht="9.75" customHeight="1">
      <c r="A23" s="142"/>
      <c r="B23" s="368" t="s">
        <v>36</v>
      </c>
      <c r="C23" s="280"/>
      <c r="D23" s="132">
        <v>57524243</v>
      </c>
      <c r="E23" s="132">
        <v>4614299</v>
      </c>
      <c r="F23" s="132">
        <v>7657172</v>
      </c>
      <c r="G23" s="132">
        <v>22006125</v>
      </c>
      <c r="H23" s="132">
        <v>20</v>
      </c>
      <c r="I23" s="132">
        <v>0</v>
      </c>
      <c r="J23" s="132">
        <v>14207901</v>
      </c>
      <c r="K23" s="132">
        <v>25658</v>
      </c>
      <c r="L23" s="132">
        <v>319573</v>
      </c>
      <c r="M23" s="132">
        <v>8693495</v>
      </c>
    </row>
    <row r="24" spans="1:13" ht="9.75" customHeight="1">
      <c r="A24" s="142"/>
      <c r="B24" s="368" t="s">
        <v>37</v>
      </c>
      <c r="C24" s="280"/>
      <c r="D24" s="132">
        <v>17899582</v>
      </c>
      <c r="E24" s="132">
        <v>88211</v>
      </c>
      <c r="F24" s="132">
        <v>1791982</v>
      </c>
      <c r="G24" s="132">
        <v>13720534</v>
      </c>
      <c r="H24" s="132">
        <v>0</v>
      </c>
      <c r="I24" s="132">
        <v>3808</v>
      </c>
      <c r="J24" s="132">
        <v>845989</v>
      </c>
      <c r="K24" s="132">
        <v>0</v>
      </c>
      <c r="L24" s="132">
        <v>0</v>
      </c>
      <c r="M24" s="132">
        <v>1449058</v>
      </c>
    </row>
    <row r="25" spans="1:13" ht="9.75" customHeight="1">
      <c r="A25" s="142"/>
      <c r="B25" s="368" t="s">
        <v>38</v>
      </c>
      <c r="C25" s="280"/>
      <c r="D25" s="132">
        <v>31688895</v>
      </c>
      <c r="E25" s="132">
        <v>3979448</v>
      </c>
      <c r="F25" s="132">
        <v>7809016</v>
      </c>
      <c r="G25" s="132">
        <v>10193569</v>
      </c>
      <c r="H25" s="132">
        <v>0</v>
      </c>
      <c r="I25" s="132">
        <v>10717</v>
      </c>
      <c r="J25" s="132">
        <v>5860762</v>
      </c>
      <c r="K25" s="132">
        <v>0</v>
      </c>
      <c r="L25" s="132">
        <v>810843</v>
      </c>
      <c r="M25" s="132">
        <v>3024540</v>
      </c>
    </row>
    <row r="26" spans="1:13" ht="9.75" customHeight="1">
      <c r="A26" s="142"/>
      <c r="B26" s="368"/>
      <c r="C26" s="280"/>
      <c r="D26" s="132"/>
      <c r="E26" s="132"/>
      <c r="F26" s="132"/>
      <c r="G26" s="132"/>
      <c r="H26" s="132"/>
      <c r="I26" s="132"/>
      <c r="J26" s="132"/>
      <c r="K26" s="132"/>
      <c r="L26" s="132"/>
      <c r="M26" s="132"/>
    </row>
    <row r="27" spans="1:13" ht="9.75" customHeight="1">
      <c r="A27" s="142"/>
      <c r="B27" s="368" t="s">
        <v>39</v>
      </c>
      <c r="C27" s="280"/>
      <c r="D27" s="132">
        <v>17194095</v>
      </c>
      <c r="E27" s="132">
        <v>2174505</v>
      </c>
      <c r="F27" s="132">
        <v>2607231</v>
      </c>
      <c r="G27" s="132">
        <v>10028799</v>
      </c>
      <c r="H27" s="132">
        <v>0</v>
      </c>
      <c r="I27" s="132">
        <v>0</v>
      </c>
      <c r="J27" s="132">
        <v>450422</v>
      </c>
      <c r="K27" s="132">
        <v>0</v>
      </c>
      <c r="L27" s="132">
        <v>118127</v>
      </c>
      <c r="M27" s="132">
        <v>1815011</v>
      </c>
    </row>
    <row r="28" spans="1:13" ht="9.75" customHeight="1">
      <c r="A28" s="142"/>
      <c r="B28" s="368" t="s">
        <v>40</v>
      </c>
      <c r="C28" s="280"/>
      <c r="D28" s="132">
        <v>11721176</v>
      </c>
      <c r="E28" s="132">
        <v>838971</v>
      </c>
      <c r="F28" s="132">
        <v>1302690</v>
      </c>
      <c r="G28" s="132">
        <v>8184869</v>
      </c>
      <c r="H28" s="132">
        <v>0</v>
      </c>
      <c r="I28" s="132">
        <v>1223</v>
      </c>
      <c r="J28" s="132">
        <v>287231</v>
      </c>
      <c r="K28" s="132">
        <v>0</v>
      </c>
      <c r="L28" s="132">
        <v>26075</v>
      </c>
      <c r="M28" s="132">
        <v>1080117</v>
      </c>
    </row>
    <row r="29" spans="1:13" ht="9.75" customHeight="1">
      <c r="A29" s="142"/>
      <c r="B29" s="368" t="s">
        <v>41</v>
      </c>
      <c r="C29" s="280"/>
      <c r="D29" s="132">
        <v>31598670</v>
      </c>
      <c r="E29" s="132">
        <v>2827496</v>
      </c>
      <c r="F29" s="132">
        <v>6351515</v>
      </c>
      <c r="G29" s="132">
        <v>6234819</v>
      </c>
      <c r="H29" s="132">
        <v>3</v>
      </c>
      <c r="I29" s="132">
        <v>10846</v>
      </c>
      <c r="J29" s="132">
        <v>13557293</v>
      </c>
      <c r="K29" s="132">
        <v>0</v>
      </c>
      <c r="L29" s="132">
        <v>1796483</v>
      </c>
      <c r="M29" s="132">
        <v>820215</v>
      </c>
    </row>
    <row r="30" spans="1:13" ht="9.75" customHeight="1">
      <c r="A30" s="142"/>
      <c r="B30" s="368" t="s">
        <v>42</v>
      </c>
      <c r="C30" s="280"/>
      <c r="D30" s="132">
        <v>12771516</v>
      </c>
      <c r="E30" s="132">
        <v>107538</v>
      </c>
      <c r="F30" s="132">
        <v>2534773</v>
      </c>
      <c r="G30" s="132">
        <v>7387687</v>
      </c>
      <c r="H30" s="132">
        <v>0</v>
      </c>
      <c r="I30" s="132">
        <v>0</v>
      </c>
      <c r="J30" s="132">
        <v>728350</v>
      </c>
      <c r="K30" s="132">
        <v>0</v>
      </c>
      <c r="L30" s="132">
        <v>0</v>
      </c>
      <c r="M30" s="132">
        <v>2013168</v>
      </c>
    </row>
    <row r="31" spans="1:13" ht="8.4499999999999993" customHeight="1">
      <c r="A31" s="142"/>
      <c r="B31" s="368"/>
      <c r="C31" s="280"/>
      <c r="D31" s="132"/>
      <c r="E31" s="132"/>
      <c r="F31" s="132"/>
      <c r="G31" s="132"/>
      <c r="H31" s="132"/>
      <c r="I31" s="132"/>
      <c r="J31" s="132"/>
      <c r="K31" s="132"/>
      <c r="L31" s="132"/>
      <c r="M31" s="132"/>
    </row>
    <row r="32" spans="1:13" ht="9.75" customHeight="1">
      <c r="A32" s="142"/>
      <c r="B32" s="368" t="s">
        <v>43</v>
      </c>
      <c r="C32" s="280"/>
      <c r="D32" s="132">
        <v>9765813</v>
      </c>
      <c r="E32" s="132">
        <v>425686</v>
      </c>
      <c r="F32" s="132">
        <v>569151</v>
      </c>
      <c r="G32" s="132">
        <v>3387498</v>
      </c>
      <c r="H32" s="132">
        <v>0</v>
      </c>
      <c r="I32" s="132">
        <v>0</v>
      </c>
      <c r="J32" s="132">
        <v>4345264</v>
      </c>
      <c r="K32" s="132">
        <v>2340</v>
      </c>
      <c r="L32" s="132">
        <v>177786</v>
      </c>
      <c r="M32" s="132">
        <v>858088</v>
      </c>
    </row>
    <row r="33" spans="1:13" ht="9.75" customHeight="1">
      <c r="A33" s="142"/>
      <c r="B33" s="368" t="s">
        <v>44</v>
      </c>
      <c r="C33" s="280"/>
      <c r="D33" s="132">
        <v>9173562</v>
      </c>
      <c r="E33" s="132">
        <v>770509</v>
      </c>
      <c r="F33" s="132">
        <v>1955463</v>
      </c>
      <c r="G33" s="132">
        <v>5134423</v>
      </c>
      <c r="H33" s="132">
        <v>0</v>
      </c>
      <c r="I33" s="132">
        <v>0</v>
      </c>
      <c r="J33" s="132">
        <v>109383</v>
      </c>
      <c r="K33" s="132">
        <v>0</v>
      </c>
      <c r="L33" s="132">
        <v>27224</v>
      </c>
      <c r="M33" s="132">
        <v>1176560</v>
      </c>
    </row>
    <row r="34" spans="1:13" ht="9.75" customHeight="1">
      <c r="A34" s="142"/>
      <c r="B34" s="368" t="s">
        <v>45</v>
      </c>
      <c r="C34" s="280"/>
      <c r="D34" s="132">
        <v>12833377</v>
      </c>
      <c r="E34" s="132">
        <v>525068</v>
      </c>
      <c r="F34" s="132">
        <v>2813773</v>
      </c>
      <c r="G34" s="132">
        <v>3451160</v>
      </c>
      <c r="H34" s="132">
        <v>0</v>
      </c>
      <c r="I34" s="132">
        <v>0</v>
      </c>
      <c r="J34" s="132">
        <v>4147179</v>
      </c>
      <c r="K34" s="132">
        <v>0</v>
      </c>
      <c r="L34" s="132">
        <v>398557</v>
      </c>
      <c r="M34" s="132">
        <v>1497640</v>
      </c>
    </row>
    <row r="35" spans="1:13" ht="9.75" customHeight="1">
      <c r="A35" s="142"/>
      <c r="B35" s="368" t="s">
        <v>46</v>
      </c>
      <c r="C35" s="280"/>
      <c r="D35" s="132">
        <v>6467515</v>
      </c>
      <c r="E35" s="132">
        <v>96891</v>
      </c>
      <c r="F35" s="132">
        <v>1627746</v>
      </c>
      <c r="G35" s="132">
        <v>2711939</v>
      </c>
      <c r="H35" s="132">
        <v>0</v>
      </c>
      <c r="I35" s="132">
        <v>0</v>
      </c>
      <c r="J35" s="132">
        <v>1356401</v>
      </c>
      <c r="K35" s="132">
        <v>0</v>
      </c>
      <c r="L35" s="132">
        <v>91983</v>
      </c>
      <c r="M35" s="132">
        <v>582555</v>
      </c>
    </row>
    <row r="36" spans="1:13" ht="9.75" customHeight="1">
      <c r="A36" s="142"/>
      <c r="B36" s="368" t="s">
        <v>47</v>
      </c>
      <c r="C36" s="280"/>
      <c r="D36" s="132">
        <v>16542563</v>
      </c>
      <c r="E36" s="132">
        <v>391209</v>
      </c>
      <c r="F36" s="132">
        <v>5253142</v>
      </c>
      <c r="G36" s="132">
        <v>2218737</v>
      </c>
      <c r="H36" s="132">
        <v>0</v>
      </c>
      <c r="I36" s="132">
        <v>0</v>
      </c>
      <c r="J36" s="132">
        <v>6617345</v>
      </c>
      <c r="K36" s="132">
        <v>0</v>
      </c>
      <c r="L36" s="132">
        <v>0</v>
      </c>
      <c r="M36" s="132">
        <v>2062130</v>
      </c>
    </row>
    <row r="37" spans="1:13" ht="8.4499999999999993" customHeight="1">
      <c r="A37" s="142"/>
      <c r="B37" s="368"/>
      <c r="C37" s="280"/>
      <c r="D37" s="132"/>
      <c r="E37" s="132"/>
      <c r="F37" s="132"/>
      <c r="G37" s="132"/>
      <c r="H37" s="132"/>
      <c r="I37" s="132"/>
      <c r="J37" s="132"/>
      <c r="K37" s="132"/>
      <c r="L37" s="132"/>
      <c r="M37" s="132"/>
    </row>
    <row r="38" spans="1:13" ht="9.75" customHeight="1">
      <c r="A38" s="142"/>
      <c r="B38" s="368" t="s">
        <v>48</v>
      </c>
      <c r="C38" s="280"/>
      <c r="D38" s="132">
        <v>10925075</v>
      </c>
      <c r="E38" s="132">
        <v>1214321</v>
      </c>
      <c r="F38" s="132">
        <v>2909555</v>
      </c>
      <c r="G38" s="132">
        <v>2764325</v>
      </c>
      <c r="H38" s="132">
        <v>0</v>
      </c>
      <c r="I38" s="132">
        <v>0</v>
      </c>
      <c r="J38" s="132">
        <v>3156008</v>
      </c>
      <c r="K38" s="132">
        <v>0</v>
      </c>
      <c r="L38" s="132">
        <v>133991</v>
      </c>
      <c r="M38" s="132">
        <v>746875</v>
      </c>
    </row>
    <row r="39" spans="1:13" ht="9.75" customHeight="1">
      <c r="A39" s="142"/>
      <c r="B39" s="368" t="s">
        <v>49</v>
      </c>
      <c r="C39" s="280"/>
      <c r="D39" s="132">
        <v>11640209</v>
      </c>
      <c r="E39" s="132">
        <v>123879</v>
      </c>
      <c r="F39" s="132">
        <v>2206069</v>
      </c>
      <c r="G39" s="132">
        <v>1448073</v>
      </c>
      <c r="H39" s="132">
        <v>0</v>
      </c>
      <c r="I39" s="132">
        <v>0</v>
      </c>
      <c r="J39" s="132">
        <v>6569187</v>
      </c>
      <c r="K39" s="132">
        <v>0</v>
      </c>
      <c r="L39" s="132">
        <v>318237</v>
      </c>
      <c r="M39" s="132">
        <v>974764</v>
      </c>
    </row>
    <row r="40" spans="1:13" ht="9.75" customHeight="1">
      <c r="A40" s="142"/>
      <c r="B40" s="368" t="s">
        <v>50</v>
      </c>
      <c r="C40" s="280"/>
      <c r="D40" s="132">
        <v>37019624</v>
      </c>
      <c r="E40" s="132">
        <v>396132</v>
      </c>
      <c r="F40" s="132">
        <v>4008922</v>
      </c>
      <c r="G40" s="132">
        <v>1987040</v>
      </c>
      <c r="H40" s="132">
        <v>29</v>
      </c>
      <c r="I40" s="132">
        <v>0</v>
      </c>
      <c r="J40" s="132">
        <v>26070253</v>
      </c>
      <c r="K40" s="132">
        <v>139179</v>
      </c>
      <c r="L40" s="132">
        <v>2633856</v>
      </c>
      <c r="M40" s="132">
        <v>1784213</v>
      </c>
    </row>
    <row r="41" spans="1:13" ht="9.75" customHeight="1">
      <c r="A41" s="142"/>
      <c r="B41" s="368" t="s">
        <v>51</v>
      </c>
      <c r="C41" s="280"/>
      <c r="D41" s="132">
        <v>4224746</v>
      </c>
      <c r="E41" s="132">
        <v>1610659</v>
      </c>
      <c r="F41" s="132">
        <v>228732</v>
      </c>
      <c r="G41" s="132">
        <v>2155518</v>
      </c>
      <c r="H41" s="132">
        <v>0</v>
      </c>
      <c r="I41" s="132">
        <v>19212</v>
      </c>
      <c r="J41" s="132">
        <v>0</v>
      </c>
      <c r="K41" s="132">
        <v>0</v>
      </c>
      <c r="L41" s="132">
        <v>0</v>
      </c>
      <c r="M41" s="132">
        <v>210625</v>
      </c>
    </row>
    <row r="42" spans="1:13" ht="9.75" customHeight="1">
      <c r="A42" s="142"/>
      <c r="B42" s="368" t="s">
        <v>52</v>
      </c>
      <c r="C42" s="280"/>
      <c r="D42" s="132">
        <v>30153026</v>
      </c>
      <c r="E42" s="132">
        <v>22832</v>
      </c>
      <c r="F42" s="132">
        <v>230530</v>
      </c>
      <c r="G42" s="132">
        <v>6818593</v>
      </c>
      <c r="H42" s="132">
        <v>3284</v>
      </c>
      <c r="I42" s="132">
        <v>19370</v>
      </c>
      <c r="J42" s="132">
        <v>15411172</v>
      </c>
      <c r="K42" s="132">
        <v>0</v>
      </c>
      <c r="L42" s="132">
        <v>2752409</v>
      </c>
      <c r="M42" s="132">
        <v>4894836</v>
      </c>
    </row>
    <row r="43" spans="1:13" ht="8.4499999999999993" customHeight="1">
      <c r="A43" s="142"/>
      <c r="B43" s="368"/>
      <c r="C43" s="280"/>
      <c r="D43" s="132"/>
      <c r="E43" s="132"/>
      <c r="F43" s="132"/>
      <c r="G43" s="132"/>
      <c r="H43" s="132"/>
      <c r="I43" s="132"/>
      <c r="J43" s="132"/>
      <c r="K43" s="132"/>
      <c r="L43" s="132"/>
      <c r="M43" s="132"/>
    </row>
    <row r="44" spans="1:13" ht="9.75" customHeight="1">
      <c r="A44" s="142"/>
      <c r="B44" s="368" t="s">
        <v>53</v>
      </c>
      <c r="C44" s="280"/>
      <c r="D44" s="132">
        <v>3129611</v>
      </c>
      <c r="E44" s="132">
        <v>0</v>
      </c>
      <c r="F44" s="132">
        <v>1029001</v>
      </c>
      <c r="G44" s="132">
        <v>1086706</v>
      </c>
      <c r="H44" s="132">
        <v>0</v>
      </c>
      <c r="I44" s="132">
        <v>0</v>
      </c>
      <c r="J44" s="132">
        <v>617161</v>
      </c>
      <c r="K44" s="132">
        <v>0</v>
      </c>
      <c r="L44" s="132">
        <v>116989</v>
      </c>
      <c r="M44" s="132">
        <v>279754</v>
      </c>
    </row>
    <row r="45" spans="1:13" ht="9.75" customHeight="1">
      <c r="A45" s="142"/>
      <c r="B45" s="368" t="s">
        <v>54</v>
      </c>
      <c r="C45" s="280"/>
      <c r="D45" s="132">
        <v>19990620</v>
      </c>
      <c r="E45" s="132">
        <v>0</v>
      </c>
      <c r="F45" s="132">
        <v>3026305</v>
      </c>
      <c r="G45" s="132">
        <v>2907815</v>
      </c>
      <c r="H45" s="132">
        <v>346</v>
      </c>
      <c r="I45" s="132">
        <v>0</v>
      </c>
      <c r="J45" s="132">
        <v>12454031</v>
      </c>
      <c r="K45" s="132">
        <v>0</v>
      </c>
      <c r="L45" s="132">
        <v>2669</v>
      </c>
      <c r="M45" s="132">
        <v>1599454</v>
      </c>
    </row>
    <row r="46" spans="1:13" ht="9.75" customHeight="1">
      <c r="A46" s="142"/>
      <c r="B46" s="368" t="s">
        <v>55</v>
      </c>
      <c r="C46" s="280"/>
      <c r="D46" s="132">
        <v>21934141</v>
      </c>
      <c r="E46" s="132">
        <v>704095</v>
      </c>
      <c r="F46" s="132">
        <v>3344464</v>
      </c>
      <c r="G46" s="132">
        <v>6059692</v>
      </c>
      <c r="H46" s="132">
        <v>0</v>
      </c>
      <c r="I46" s="132">
        <v>0</v>
      </c>
      <c r="J46" s="132">
        <v>8761390</v>
      </c>
      <c r="K46" s="132">
        <v>0</v>
      </c>
      <c r="L46" s="132">
        <v>120458</v>
      </c>
      <c r="M46" s="132">
        <v>2944042</v>
      </c>
    </row>
    <row r="47" spans="1:13" ht="9.75" customHeight="1">
      <c r="A47" s="142"/>
      <c r="B47" s="368" t="s">
        <v>56</v>
      </c>
      <c r="C47" s="280"/>
      <c r="D47" s="132">
        <v>15517285</v>
      </c>
      <c r="E47" s="132">
        <v>76608</v>
      </c>
      <c r="F47" s="132">
        <v>497370</v>
      </c>
      <c r="G47" s="132">
        <v>472122</v>
      </c>
      <c r="H47" s="132">
        <v>0</v>
      </c>
      <c r="I47" s="132">
        <v>0</v>
      </c>
      <c r="J47" s="132">
        <v>13217933</v>
      </c>
      <c r="K47" s="132">
        <v>0</v>
      </c>
      <c r="L47" s="132">
        <v>544525</v>
      </c>
      <c r="M47" s="132">
        <v>708727</v>
      </c>
    </row>
    <row r="48" spans="1:13" ht="4.5" customHeight="1" thickBot="1">
      <c r="A48" s="90"/>
      <c r="B48" s="281"/>
      <c r="C48" s="282"/>
      <c r="D48" s="283"/>
      <c r="E48" s="283"/>
      <c r="F48" s="283"/>
      <c r="G48" s="283"/>
      <c r="H48" s="283"/>
      <c r="I48" s="283"/>
      <c r="J48" s="283"/>
      <c r="K48" s="283"/>
      <c r="L48" s="283"/>
      <c r="M48" s="283"/>
    </row>
    <row r="49" spans="1:13" ht="4.5" customHeight="1" thickTop="1">
      <c r="A49" s="193"/>
      <c r="B49" s="366"/>
      <c r="C49" s="193"/>
      <c r="D49" s="138"/>
      <c r="E49" s="138"/>
      <c r="F49" s="138"/>
      <c r="G49" s="138"/>
      <c r="H49" s="193"/>
      <c r="I49" s="193"/>
      <c r="J49" s="193"/>
      <c r="K49" s="193"/>
      <c r="L49" s="193"/>
      <c r="M49" s="193"/>
    </row>
    <row r="50" spans="1:13" s="45" customFormat="1" ht="13.5" customHeight="1">
      <c r="A50" s="97" t="s">
        <v>200</v>
      </c>
      <c r="B50" s="157"/>
      <c r="C50" s="157"/>
      <c r="D50" s="157"/>
      <c r="E50" s="157"/>
      <c r="F50" s="157"/>
      <c r="G50" s="157"/>
      <c r="H50" s="284"/>
      <c r="I50" s="284"/>
      <c r="J50" s="284"/>
      <c r="K50" s="284"/>
      <c r="L50" s="284"/>
      <c r="M50" s="284"/>
    </row>
    <row r="51" spans="1:13" s="45" customFormat="1" ht="13.5" customHeight="1">
      <c r="A51" s="97" t="s">
        <v>201</v>
      </c>
      <c r="B51" s="97"/>
      <c r="C51" s="97"/>
      <c r="D51" s="97"/>
      <c r="E51" s="97"/>
      <c r="F51" s="97"/>
      <c r="G51" s="97"/>
      <c r="H51" s="285"/>
      <c r="I51" s="285"/>
      <c r="J51" s="285"/>
      <c r="K51" s="285"/>
      <c r="L51" s="285"/>
      <c r="M51" s="285"/>
    </row>
    <row r="52" spans="1:13" s="45" customFormat="1" ht="13.5" customHeight="1">
      <c r="A52" s="97" t="s">
        <v>202</v>
      </c>
      <c r="B52" s="97"/>
      <c r="C52" s="97"/>
      <c r="D52" s="97"/>
      <c r="E52" s="97"/>
      <c r="F52" s="97"/>
      <c r="G52" s="97"/>
      <c r="H52" s="285"/>
      <c r="I52" s="285"/>
      <c r="J52" s="285"/>
      <c r="K52" s="285"/>
      <c r="L52" s="285"/>
      <c r="M52" s="285"/>
    </row>
  </sheetData>
  <phoneticPr fontId="3"/>
  <pageMargins left="0.9055118110236221" right="0.51181102362204722" top="0.74803149606299213" bottom="0.74803149606299213" header="0.31496062992125984" footer="0.31496062992125984"/>
  <pageSetup paperSize="9" scale="98" orientation="landscape" r:id="rId1"/>
  <headerFooter>
    <oddHeader>&amp;L地目別評価総地積&amp;R&amp;F(&amp;A)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3"/>
  <sheetViews>
    <sheetView showRuler="0" zoomScaleNormal="100" workbookViewId="0"/>
  </sheetViews>
  <sheetFormatPr defaultColWidth="9.33203125" defaultRowHeight="9.75"/>
  <cols>
    <col min="1" max="1" width="11.1640625" style="45" customWidth="1"/>
    <col min="2" max="2" width="1.5" style="45" customWidth="1"/>
    <col min="3" max="4" width="12.33203125" style="22" customWidth="1"/>
    <col min="5" max="5" width="8.33203125" style="22" customWidth="1"/>
    <col min="6" max="8" width="8.83203125" style="22" customWidth="1"/>
    <col min="9" max="10" width="12.33203125" style="22" customWidth="1"/>
    <col min="11" max="11" width="8.33203125" style="22" customWidth="1"/>
    <col min="12" max="13" width="12.33203125" style="22" customWidth="1"/>
    <col min="14" max="14" width="8.33203125" style="22" customWidth="1"/>
    <col min="15" max="15" width="1.83203125" style="22" customWidth="1"/>
    <col min="16" max="16" width="10" style="22" customWidth="1"/>
    <col min="17" max="16384" width="9.33203125" style="22"/>
  </cols>
  <sheetData>
    <row r="1" spans="1:16" s="45" customFormat="1" ht="12" customHeight="1" thickBot="1">
      <c r="A1" s="63" t="s">
        <v>58</v>
      </c>
      <c r="B1" s="62"/>
      <c r="C1" s="62"/>
      <c r="D1" s="62"/>
      <c r="E1" s="62"/>
      <c r="F1" s="62"/>
      <c r="G1" s="62"/>
      <c r="H1" s="62"/>
      <c r="I1" s="62"/>
      <c r="J1" s="62"/>
      <c r="K1" s="62"/>
      <c r="L1" s="64"/>
      <c r="M1" s="62"/>
      <c r="N1" s="237" t="s">
        <v>59</v>
      </c>
    </row>
    <row r="2" spans="1:16" s="67" customFormat="1" ht="12.75" customHeight="1" thickTop="1">
      <c r="A2" s="65" t="s">
        <v>60</v>
      </c>
      <c r="B2" s="66"/>
      <c r="C2" s="418" t="s">
        <v>61</v>
      </c>
      <c r="D2" s="419"/>
      <c r="E2" s="419"/>
      <c r="F2" s="419" t="s">
        <v>62</v>
      </c>
      <c r="G2" s="419"/>
      <c r="H2" s="419"/>
      <c r="I2" s="419" t="s">
        <v>63</v>
      </c>
      <c r="J2" s="419"/>
      <c r="K2" s="420"/>
      <c r="L2" s="419" t="s">
        <v>64</v>
      </c>
      <c r="M2" s="419"/>
      <c r="N2" s="420"/>
      <c r="O2" s="28"/>
    </row>
    <row r="3" spans="1:16" s="67" customFormat="1" ht="21" customHeight="1">
      <c r="A3" s="68" t="s">
        <v>65</v>
      </c>
      <c r="B3" s="69"/>
      <c r="C3" s="70" t="s">
        <v>66</v>
      </c>
      <c r="D3" s="71" t="s">
        <v>67</v>
      </c>
      <c r="E3" s="71" t="s">
        <v>68</v>
      </c>
      <c r="F3" s="71" t="s">
        <v>66</v>
      </c>
      <c r="G3" s="71" t="s">
        <v>67</v>
      </c>
      <c r="H3" s="71" t="s">
        <v>68</v>
      </c>
      <c r="I3" s="71" t="s">
        <v>66</v>
      </c>
      <c r="J3" s="71" t="s">
        <v>67</v>
      </c>
      <c r="K3" s="72" t="s">
        <v>68</v>
      </c>
      <c r="L3" s="71" t="s">
        <v>66</v>
      </c>
      <c r="M3" s="71" t="s">
        <v>67</v>
      </c>
      <c r="N3" s="73" t="s">
        <v>68</v>
      </c>
      <c r="O3" s="74"/>
    </row>
    <row r="4" spans="1:16" s="77" customFormat="1" ht="10.5">
      <c r="A4" s="64"/>
      <c r="B4" s="75"/>
      <c r="C4" s="64"/>
      <c r="D4" s="64" t="s">
        <v>69</v>
      </c>
      <c r="E4" s="64" t="s">
        <v>70</v>
      </c>
      <c r="F4" s="64"/>
      <c r="G4" s="64" t="s">
        <v>69</v>
      </c>
      <c r="H4" s="64" t="s">
        <v>70</v>
      </c>
      <c r="I4" s="64"/>
      <c r="J4" s="64" t="s">
        <v>69</v>
      </c>
      <c r="K4" s="64" t="s">
        <v>70</v>
      </c>
      <c r="L4" s="64"/>
      <c r="M4" s="64" t="s">
        <v>69</v>
      </c>
      <c r="N4" s="64" t="s">
        <v>70</v>
      </c>
      <c r="O4" s="76"/>
    </row>
    <row r="5" spans="1:16" ht="12.6" customHeight="1">
      <c r="A5" s="78" t="s">
        <v>71</v>
      </c>
      <c r="B5" s="79"/>
      <c r="C5" s="80" t="s">
        <v>72</v>
      </c>
      <c r="D5" s="81">
        <v>179300</v>
      </c>
      <c r="E5" s="82">
        <v>-0.9</v>
      </c>
      <c r="F5" s="83" t="s">
        <v>18</v>
      </c>
      <c r="G5" s="81" t="s">
        <v>18</v>
      </c>
      <c r="H5" s="84" t="s">
        <v>18</v>
      </c>
      <c r="I5" s="83" t="s">
        <v>73</v>
      </c>
      <c r="J5" s="81">
        <v>590300</v>
      </c>
      <c r="K5" s="82">
        <v>0.2</v>
      </c>
      <c r="L5" s="83" t="s">
        <v>74</v>
      </c>
      <c r="M5" s="81">
        <v>109000</v>
      </c>
      <c r="N5" s="85">
        <v>1.5</v>
      </c>
      <c r="O5" s="86"/>
      <c r="P5" s="87"/>
    </row>
    <row r="6" spans="1:16" ht="12.6" customHeight="1">
      <c r="A6" s="78" t="s">
        <v>75</v>
      </c>
      <c r="B6" s="62"/>
      <c r="C6" s="80" t="s">
        <v>76</v>
      </c>
      <c r="D6" s="81">
        <v>180600</v>
      </c>
      <c r="E6" s="82">
        <v>-0.2</v>
      </c>
      <c r="F6" s="83" t="s">
        <v>18</v>
      </c>
      <c r="G6" s="81" t="s">
        <v>18</v>
      </c>
      <c r="H6" s="84" t="s">
        <v>18</v>
      </c>
      <c r="I6" s="83" t="s">
        <v>77</v>
      </c>
      <c r="J6" s="81">
        <v>606000</v>
      </c>
      <c r="K6" s="82">
        <v>0.8</v>
      </c>
      <c r="L6" s="83" t="s">
        <v>74</v>
      </c>
      <c r="M6" s="81">
        <v>111600</v>
      </c>
      <c r="N6" s="85">
        <v>2.5</v>
      </c>
      <c r="O6" s="86"/>
      <c r="P6" s="86"/>
    </row>
    <row r="7" spans="1:16" ht="12.6" customHeight="1">
      <c r="A7" s="78" t="s">
        <v>78</v>
      </c>
      <c r="B7" s="62"/>
      <c r="C7" s="80" t="s">
        <v>79</v>
      </c>
      <c r="D7" s="81">
        <v>183300</v>
      </c>
      <c r="E7" s="82">
        <v>0.8</v>
      </c>
      <c r="F7" s="83" t="s">
        <v>18</v>
      </c>
      <c r="G7" s="81" t="s">
        <v>18</v>
      </c>
      <c r="H7" s="84" t="s">
        <v>18</v>
      </c>
      <c r="I7" s="83" t="s">
        <v>80</v>
      </c>
      <c r="J7" s="81">
        <v>624600</v>
      </c>
      <c r="K7" s="82">
        <v>1.9</v>
      </c>
      <c r="L7" s="83" t="s">
        <v>81</v>
      </c>
      <c r="M7" s="81">
        <v>115900</v>
      </c>
      <c r="N7" s="85">
        <v>3.9</v>
      </c>
      <c r="O7" s="86"/>
      <c r="P7" s="87"/>
    </row>
    <row r="8" spans="1:16" ht="4.5" customHeight="1" thickBot="1">
      <c r="A8" s="88"/>
      <c r="B8" s="89"/>
      <c r="C8" s="90"/>
      <c r="D8" s="90"/>
      <c r="E8" s="90"/>
      <c r="F8" s="90"/>
      <c r="G8" s="90"/>
      <c r="H8" s="90"/>
      <c r="I8" s="90"/>
      <c r="J8" s="90"/>
      <c r="K8" s="90"/>
      <c r="L8" s="90"/>
      <c r="M8" s="90"/>
      <c r="N8" s="90"/>
    </row>
    <row r="9" spans="1:16" s="45" customFormat="1" ht="12.75" customHeight="1" thickTop="1">
      <c r="A9" s="93" t="s">
        <v>82</v>
      </c>
      <c r="B9" s="62"/>
      <c r="C9" s="62"/>
      <c r="D9" s="62"/>
      <c r="E9" s="62"/>
      <c r="F9" s="62"/>
      <c r="G9" s="62"/>
      <c r="H9" s="62"/>
      <c r="I9" s="62"/>
      <c r="J9" s="62"/>
      <c r="K9" s="62"/>
      <c r="L9" s="62"/>
      <c r="M9" s="62"/>
      <c r="N9" s="62"/>
    </row>
    <row r="10" spans="1:16" s="45" customFormat="1" ht="12" customHeight="1">
      <c r="A10" s="93" t="s">
        <v>83</v>
      </c>
      <c r="B10" s="62"/>
      <c r="C10" s="62"/>
      <c r="D10" s="62"/>
      <c r="E10" s="62"/>
      <c r="F10" s="62"/>
      <c r="G10" s="62"/>
      <c r="H10" s="62"/>
      <c r="I10" s="62"/>
      <c r="J10" s="62"/>
      <c r="K10" s="62"/>
      <c r="L10" s="62"/>
      <c r="M10" s="62"/>
      <c r="N10" s="62"/>
    </row>
    <row r="11" spans="1:16" s="45" customFormat="1" ht="10.5">
      <c r="A11" s="62" t="s">
        <v>84</v>
      </c>
      <c r="B11" s="62"/>
      <c r="C11" s="62"/>
      <c r="D11" s="62"/>
      <c r="E11" s="62"/>
      <c r="F11" s="62"/>
      <c r="G11" s="62"/>
      <c r="H11" s="62"/>
      <c r="I11" s="62"/>
      <c r="J11" s="62"/>
      <c r="K11" s="62"/>
      <c r="L11" s="62"/>
      <c r="M11" s="62"/>
      <c r="N11" s="62"/>
    </row>
    <row r="13" spans="1:16" ht="10.5">
      <c r="C13" s="91"/>
    </row>
  </sheetData>
  <mergeCells count="4">
    <mergeCell ref="C2:E2"/>
    <mergeCell ref="F2:H2"/>
    <mergeCell ref="I2:K2"/>
    <mergeCell ref="L2:N2"/>
  </mergeCells>
  <phoneticPr fontId="3"/>
  <printOptions horizontalCentered="1"/>
  <pageMargins left="0.59055118110236227" right="0.62992125984251968" top="1.1811023622047245" bottom="0.98425196850393704" header="0.51181102362204722" footer="0.51181102362204722"/>
  <pageSetup paperSize="9" scale="120" fitToWidth="0" fitToHeight="0" orientation="landscape" r:id="rId1"/>
  <headerFooter alignWithMargins="0">
    <oddHeader>&amp;L&amp;9基準地平均価格及び平均変動率－用途地域別－（県全域）&amp;R&amp;9&amp;F (&amp;"_,標準"&amp;A)&amp;"ＭＳ ゴシック,標準"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G85"/>
  <sheetViews>
    <sheetView showRuler="0" zoomScaleNormal="100" zoomScaleSheetLayoutView="100" workbookViewId="0"/>
  </sheetViews>
  <sheetFormatPr defaultColWidth="9.33203125" defaultRowHeight="9.75"/>
  <cols>
    <col min="1" max="1" width="2" style="45" customWidth="1"/>
    <col min="2" max="2" width="12.5" style="45" customWidth="1"/>
    <col min="3" max="3" width="0.5" style="22" customWidth="1"/>
    <col min="4" max="4" width="2.33203125" style="165" customWidth="1"/>
    <col min="5" max="5" width="7.1640625" style="165" customWidth="1"/>
    <col min="6" max="6" width="1.33203125" style="165" customWidth="1"/>
    <col min="7" max="7" width="5.83203125" style="165" customWidth="1"/>
    <col min="8" max="8" width="11.33203125" style="166" customWidth="1"/>
    <col min="9" max="9" width="2" style="167" customWidth="1"/>
    <col min="10" max="10" width="9" style="168" customWidth="1"/>
    <col min="11" max="11" width="2.33203125" style="165" customWidth="1"/>
    <col min="12" max="12" width="5.83203125" style="165" customWidth="1"/>
    <col min="13" max="13" width="1.5" style="169" customWidth="1"/>
    <col min="14" max="14" width="5.83203125" style="165" customWidth="1"/>
    <col min="15" max="15" width="11.33203125" style="166" customWidth="1"/>
    <col min="16" max="16" width="2" style="167" customWidth="1"/>
    <col min="17" max="17" width="9" style="168" customWidth="1"/>
    <col min="18" max="18" width="2.33203125" style="128" customWidth="1"/>
    <col min="19" max="19" width="5.83203125" style="128" customWidth="1"/>
    <col min="20" max="20" width="1.1640625" style="128" customWidth="1"/>
    <col min="21" max="21" width="5.83203125" style="128" customWidth="1"/>
    <col min="22" max="22" width="11.33203125" style="170" customWidth="1"/>
    <col min="23" max="23" width="2" style="128" customWidth="1"/>
    <col min="24" max="24" width="9" style="128" customWidth="1"/>
    <col min="25" max="25" width="2.33203125" style="128" customWidth="1"/>
    <col min="26" max="26" width="5.83203125" style="128" customWidth="1"/>
    <col min="27" max="27" width="1.1640625" style="128" customWidth="1"/>
    <col min="28" max="28" width="5.83203125" style="128" customWidth="1"/>
    <col min="29" max="29" width="11.33203125" style="170" customWidth="1"/>
    <col min="30" max="30" width="2" style="128" customWidth="1"/>
    <col min="31" max="31" width="9" style="128" customWidth="1"/>
    <col min="32" max="32" width="4" style="128" bestFit="1" customWidth="1"/>
    <col min="33" max="34" width="4.5" style="128" bestFit="1" customWidth="1"/>
    <col min="35" max="35" width="9.5" style="128" bestFit="1" customWidth="1"/>
    <col min="36" max="36" width="9.33203125" style="128"/>
    <col min="37" max="37" width="7.83203125" style="128" bestFit="1" customWidth="1"/>
    <col min="38" max="16384" width="9.33203125" style="128"/>
  </cols>
  <sheetData>
    <row r="1" spans="1:33" s="98" customFormat="1" ht="14.25" customHeight="1">
      <c r="A1" s="63" t="s">
        <v>85</v>
      </c>
      <c r="B1" s="62"/>
      <c r="C1" s="62"/>
      <c r="D1" s="92"/>
      <c r="E1" s="93"/>
      <c r="F1" s="92"/>
      <c r="G1" s="92"/>
      <c r="H1" s="94"/>
      <c r="I1" s="95"/>
      <c r="J1" s="96"/>
      <c r="K1" s="92"/>
      <c r="L1" s="92"/>
      <c r="M1" s="97"/>
      <c r="N1" s="92"/>
      <c r="O1" s="94"/>
      <c r="P1" s="95"/>
      <c r="Q1" s="96"/>
      <c r="R1" s="92"/>
      <c r="S1" s="92"/>
      <c r="T1" s="97"/>
      <c r="U1" s="92"/>
      <c r="V1" s="94"/>
      <c r="W1" s="95"/>
      <c r="X1" s="96"/>
      <c r="Y1" s="92"/>
      <c r="Z1" s="92"/>
      <c r="AA1" s="97"/>
      <c r="AB1" s="92"/>
      <c r="AC1" s="94"/>
      <c r="AD1" s="95"/>
      <c r="AE1" s="96"/>
    </row>
    <row r="2" spans="1:33" s="101" customFormat="1" ht="17.25" customHeight="1" thickBot="1">
      <c r="A2" s="93" t="s">
        <v>86</v>
      </c>
      <c r="B2" s="97"/>
      <c r="C2" s="97"/>
      <c r="D2" s="97"/>
      <c r="E2" s="97"/>
      <c r="F2" s="97"/>
      <c r="G2" s="97"/>
      <c r="H2" s="99"/>
      <c r="I2" s="95"/>
      <c r="J2" s="100"/>
      <c r="K2" s="97"/>
      <c r="L2" s="97"/>
      <c r="M2" s="97"/>
      <c r="N2" s="97"/>
      <c r="O2" s="99"/>
      <c r="P2" s="95"/>
      <c r="Q2" s="100"/>
      <c r="V2" s="102"/>
      <c r="AC2" s="102"/>
      <c r="AE2" s="396" t="s">
        <v>87</v>
      </c>
      <c r="AG2" s="93"/>
    </row>
    <row r="3" spans="1:33" s="74" customFormat="1" ht="15" customHeight="1" thickTop="1">
      <c r="A3" s="421" t="s">
        <v>88</v>
      </c>
      <c r="B3" s="421"/>
      <c r="C3" s="422"/>
      <c r="D3" s="103"/>
      <c r="E3" s="104"/>
      <c r="F3" s="104"/>
      <c r="G3" s="104"/>
      <c r="H3" s="105" t="s">
        <v>89</v>
      </c>
      <c r="I3" s="104"/>
      <c r="J3" s="104"/>
      <c r="K3" s="104" t="s">
        <v>90</v>
      </c>
      <c r="L3" s="104"/>
      <c r="M3" s="104"/>
      <c r="N3" s="104"/>
      <c r="O3" s="106" t="s">
        <v>91</v>
      </c>
      <c r="P3" s="104"/>
      <c r="Q3" s="104"/>
      <c r="R3" s="104"/>
      <c r="S3" s="104"/>
      <c r="T3" s="104"/>
      <c r="U3" s="104" t="s">
        <v>92</v>
      </c>
      <c r="V3" s="105"/>
      <c r="W3" s="104" t="s">
        <v>93</v>
      </c>
      <c r="X3" s="104"/>
      <c r="Y3" s="425" t="s">
        <v>94</v>
      </c>
      <c r="Z3" s="426"/>
      <c r="AA3" s="426"/>
      <c r="AB3" s="426"/>
      <c r="AC3" s="426"/>
      <c r="AD3" s="426"/>
      <c r="AE3" s="426"/>
    </row>
    <row r="4" spans="1:33" s="74" customFormat="1" ht="15" customHeight="1">
      <c r="A4" s="423"/>
      <c r="B4" s="423"/>
      <c r="C4" s="424"/>
      <c r="D4" s="427" t="s">
        <v>95</v>
      </c>
      <c r="E4" s="427"/>
      <c r="F4" s="427"/>
      <c r="G4" s="427"/>
      <c r="H4" s="427"/>
      <c r="I4" s="427"/>
      <c r="J4" s="427"/>
      <c r="K4" s="428" t="s">
        <v>96</v>
      </c>
      <c r="L4" s="429"/>
      <c r="M4" s="429"/>
      <c r="N4" s="429"/>
      <c r="O4" s="429"/>
      <c r="P4" s="429"/>
      <c r="Q4" s="429"/>
      <c r="R4" s="428" t="s">
        <v>64</v>
      </c>
      <c r="S4" s="429"/>
      <c r="T4" s="429"/>
      <c r="U4" s="429"/>
      <c r="V4" s="429"/>
      <c r="W4" s="429"/>
      <c r="X4" s="429"/>
      <c r="Y4" s="428" t="s">
        <v>97</v>
      </c>
      <c r="Z4" s="429"/>
      <c r="AA4" s="429"/>
      <c r="AB4" s="429"/>
      <c r="AC4" s="429"/>
      <c r="AD4" s="429"/>
      <c r="AE4" s="429"/>
    </row>
    <row r="5" spans="1:33" s="74" customFormat="1" ht="15" customHeight="1">
      <c r="B5" s="87" t="s">
        <v>65</v>
      </c>
      <c r="C5" s="107"/>
      <c r="D5" s="434" t="s">
        <v>98</v>
      </c>
      <c r="E5" s="435"/>
      <c r="F5" s="435"/>
      <c r="G5" s="436"/>
      <c r="H5" s="439" t="s">
        <v>99</v>
      </c>
      <c r="I5" s="431" t="s">
        <v>100</v>
      </c>
      <c r="J5" s="441"/>
      <c r="K5" s="434" t="s">
        <v>98</v>
      </c>
      <c r="L5" s="435"/>
      <c r="M5" s="435"/>
      <c r="N5" s="436"/>
      <c r="O5" s="439" t="s">
        <v>99</v>
      </c>
      <c r="P5" s="430" t="s">
        <v>100</v>
      </c>
      <c r="Q5" s="431"/>
      <c r="R5" s="434" t="s">
        <v>98</v>
      </c>
      <c r="S5" s="435"/>
      <c r="T5" s="435"/>
      <c r="U5" s="436"/>
      <c r="V5" s="439" t="s">
        <v>99</v>
      </c>
      <c r="W5" s="430" t="s">
        <v>100</v>
      </c>
      <c r="X5" s="431"/>
      <c r="Y5" s="434" t="s">
        <v>98</v>
      </c>
      <c r="Z5" s="435"/>
      <c r="AA5" s="435"/>
      <c r="AB5" s="436"/>
      <c r="AC5" s="439" t="s">
        <v>99</v>
      </c>
      <c r="AD5" s="430" t="s">
        <v>100</v>
      </c>
      <c r="AE5" s="431"/>
    </row>
    <row r="6" spans="1:33" s="74" customFormat="1" ht="14.25" customHeight="1">
      <c r="A6" s="444" t="s">
        <v>101</v>
      </c>
      <c r="B6" s="444"/>
      <c r="C6" s="108"/>
      <c r="D6" s="437"/>
      <c r="E6" s="403"/>
      <c r="F6" s="403"/>
      <c r="G6" s="438"/>
      <c r="H6" s="440"/>
      <c r="I6" s="433"/>
      <c r="J6" s="442"/>
      <c r="K6" s="437"/>
      <c r="L6" s="403"/>
      <c r="M6" s="403"/>
      <c r="N6" s="438"/>
      <c r="O6" s="440"/>
      <c r="P6" s="432"/>
      <c r="Q6" s="433"/>
      <c r="R6" s="437"/>
      <c r="S6" s="403"/>
      <c r="T6" s="403"/>
      <c r="U6" s="438"/>
      <c r="V6" s="440"/>
      <c r="W6" s="432"/>
      <c r="X6" s="433"/>
      <c r="Y6" s="437"/>
      <c r="Z6" s="403"/>
      <c r="AA6" s="403"/>
      <c r="AB6" s="438"/>
      <c r="AC6" s="440"/>
      <c r="AD6" s="432"/>
      <c r="AE6" s="433"/>
    </row>
    <row r="7" spans="1:33" s="76" customFormat="1">
      <c r="C7" s="109"/>
      <c r="H7" s="110" t="s">
        <v>69</v>
      </c>
      <c r="I7" s="111"/>
      <c r="J7" s="112" t="s">
        <v>70</v>
      </c>
      <c r="M7" s="113"/>
      <c r="O7" s="110" t="s">
        <v>69</v>
      </c>
      <c r="P7" s="111"/>
      <c r="Q7" s="112" t="s">
        <v>70</v>
      </c>
      <c r="T7" s="113"/>
      <c r="V7" s="110" t="s">
        <v>69</v>
      </c>
      <c r="W7" s="111"/>
      <c r="X7" s="112" t="s">
        <v>70</v>
      </c>
      <c r="AA7" s="113"/>
      <c r="AC7" s="110" t="s">
        <v>69</v>
      </c>
      <c r="AD7" s="111"/>
      <c r="AE7" s="112" t="s">
        <v>70</v>
      </c>
    </row>
    <row r="8" spans="1:33" s="122" customFormat="1" ht="11.25" customHeight="1">
      <c r="A8" s="445" t="s">
        <v>8</v>
      </c>
      <c r="B8" s="445"/>
      <c r="C8" s="114"/>
      <c r="D8" s="115" t="s">
        <v>102</v>
      </c>
      <c r="E8" s="116">
        <v>563</v>
      </c>
      <c r="F8" s="115" t="s">
        <v>103</v>
      </c>
      <c r="G8" s="91">
        <v>569</v>
      </c>
      <c r="H8" s="117">
        <v>200100</v>
      </c>
      <c r="I8" s="118"/>
      <c r="J8" s="119">
        <v>1</v>
      </c>
      <c r="K8" s="115" t="s">
        <v>102</v>
      </c>
      <c r="L8" s="116">
        <v>210</v>
      </c>
      <c r="M8" s="120" t="s">
        <v>103</v>
      </c>
      <c r="N8" s="91">
        <v>213</v>
      </c>
      <c r="O8" s="117">
        <v>648800</v>
      </c>
      <c r="P8" s="118"/>
      <c r="Q8" s="119">
        <v>2</v>
      </c>
      <c r="R8" s="115" t="s">
        <v>102</v>
      </c>
      <c r="S8" s="116">
        <v>41</v>
      </c>
      <c r="T8" s="120" t="s">
        <v>103</v>
      </c>
      <c r="U8" s="91">
        <v>41</v>
      </c>
      <c r="V8" s="117">
        <v>115900</v>
      </c>
      <c r="W8" s="118"/>
      <c r="X8" s="119">
        <v>3.9</v>
      </c>
      <c r="Y8" s="115" t="s">
        <v>102</v>
      </c>
      <c r="Z8" s="116">
        <v>50</v>
      </c>
      <c r="AA8" s="121" t="s">
        <v>103</v>
      </c>
      <c r="AB8" s="91">
        <v>53</v>
      </c>
      <c r="AC8" s="117">
        <v>67200</v>
      </c>
      <c r="AD8" s="118"/>
      <c r="AE8" s="119">
        <v>-0.6</v>
      </c>
    </row>
    <row r="9" spans="1:33" s="122" customFormat="1" ht="3.75" customHeight="1">
      <c r="A9" s="123"/>
      <c r="B9" s="123"/>
      <c r="C9" s="114"/>
      <c r="D9" s="115"/>
      <c r="E9" s="124"/>
      <c r="F9" s="115"/>
      <c r="G9" s="115"/>
      <c r="H9" s="125"/>
      <c r="I9" s="126"/>
      <c r="J9" s="119"/>
      <c r="K9" s="115"/>
      <c r="L9" s="124"/>
      <c r="M9" s="120"/>
      <c r="N9" s="115"/>
      <c r="O9" s="125"/>
      <c r="P9" s="126"/>
      <c r="Q9" s="119"/>
      <c r="R9" s="115"/>
      <c r="S9" s="124"/>
      <c r="T9" s="120"/>
      <c r="U9" s="115"/>
      <c r="V9" s="125"/>
      <c r="W9" s="126"/>
      <c r="X9" s="119"/>
      <c r="Y9" s="115"/>
      <c r="Z9" s="124"/>
      <c r="AA9" s="120"/>
      <c r="AB9" s="115"/>
      <c r="AC9" s="125"/>
      <c r="AD9" s="126"/>
      <c r="AE9" s="119"/>
    </row>
    <row r="10" spans="1:33" ht="11.25" customHeight="1">
      <c r="A10" s="445" t="s">
        <v>104</v>
      </c>
      <c r="B10" s="445"/>
      <c r="C10" s="114"/>
      <c r="D10" s="115" t="s">
        <v>102</v>
      </c>
      <c r="E10" s="116">
        <v>535</v>
      </c>
      <c r="F10" s="115" t="s">
        <v>103</v>
      </c>
      <c r="G10" s="91">
        <v>540</v>
      </c>
      <c r="H10" s="117">
        <v>205500</v>
      </c>
      <c r="I10" s="126"/>
      <c r="J10" s="119">
        <v>1.1000000000000001</v>
      </c>
      <c r="K10" s="115" t="s">
        <v>102</v>
      </c>
      <c r="L10" s="116">
        <v>203</v>
      </c>
      <c r="M10" s="120" t="s">
        <v>103</v>
      </c>
      <c r="N10" s="91">
        <v>206</v>
      </c>
      <c r="O10" s="117">
        <v>666300</v>
      </c>
      <c r="P10" s="126"/>
      <c r="Q10" s="119">
        <v>2.1</v>
      </c>
      <c r="R10" s="127" t="s">
        <v>102</v>
      </c>
      <c r="S10" s="116">
        <v>38</v>
      </c>
      <c r="T10" s="121" t="s">
        <v>103</v>
      </c>
      <c r="U10" s="91">
        <v>38</v>
      </c>
      <c r="V10" s="117">
        <v>120300</v>
      </c>
      <c r="W10" s="118"/>
      <c r="X10" s="119">
        <v>4</v>
      </c>
      <c r="Y10" s="127" t="s">
        <v>102</v>
      </c>
      <c r="Z10" s="116">
        <v>42</v>
      </c>
      <c r="AA10" s="121" t="s">
        <v>103</v>
      </c>
      <c r="AB10" s="91">
        <v>45</v>
      </c>
      <c r="AC10" s="117">
        <v>71900</v>
      </c>
      <c r="AD10" s="118"/>
      <c r="AE10" s="119">
        <v>-0.6</v>
      </c>
    </row>
    <row r="11" spans="1:33" ht="11.25" customHeight="1">
      <c r="A11" s="445" t="s">
        <v>105</v>
      </c>
      <c r="B11" s="445"/>
      <c r="C11" s="114"/>
      <c r="D11" s="115" t="s">
        <v>102</v>
      </c>
      <c r="E11" s="116">
        <v>28</v>
      </c>
      <c r="F11" s="115" t="s">
        <v>103</v>
      </c>
      <c r="G11" s="91">
        <v>29</v>
      </c>
      <c r="H11" s="117">
        <v>99600</v>
      </c>
      <c r="I11" s="126"/>
      <c r="J11" s="119">
        <v>-0.1</v>
      </c>
      <c r="K11" s="115" t="s">
        <v>102</v>
      </c>
      <c r="L11" s="116">
        <v>7</v>
      </c>
      <c r="M11" s="115" t="s">
        <v>103</v>
      </c>
      <c r="N11" s="91">
        <v>7</v>
      </c>
      <c r="O11" s="117">
        <v>134600</v>
      </c>
      <c r="P11" s="126"/>
      <c r="Q11" s="119">
        <v>-0.1</v>
      </c>
      <c r="R11" s="127" t="s">
        <v>102</v>
      </c>
      <c r="S11" s="116">
        <v>3</v>
      </c>
      <c r="T11" s="121" t="s">
        <v>103</v>
      </c>
      <c r="U11" s="91">
        <v>3</v>
      </c>
      <c r="V11" s="117">
        <v>61200</v>
      </c>
      <c r="W11" s="118"/>
      <c r="X11" s="119">
        <v>2.6</v>
      </c>
      <c r="Y11" s="127" t="s">
        <v>102</v>
      </c>
      <c r="Z11" s="116">
        <v>8</v>
      </c>
      <c r="AA11" s="121" t="s">
        <v>103</v>
      </c>
      <c r="AB11" s="91">
        <v>8</v>
      </c>
      <c r="AC11" s="117">
        <v>40500</v>
      </c>
      <c r="AD11" s="129"/>
      <c r="AE11" s="119">
        <v>-1.1000000000000001</v>
      </c>
    </row>
    <row r="12" spans="1:33" s="122" customFormat="1" ht="3.75" customHeight="1">
      <c r="A12" s="123"/>
      <c r="B12" s="123"/>
      <c r="C12" s="114"/>
      <c r="D12" s="115"/>
      <c r="E12" s="124"/>
      <c r="F12" s="115"/>
      <c r="G12" s="115"/>
      <c r="H12" s="125"/>
      <c r="I12" s="126"/>
      <c r="J12" s="119"/>
      <c r="K12" s="115"/>
      <c r="L12" s="124"/>
      <c r="M12" s="120"/>
      <c r="N12" s="115"/>
      <c r="O12" s="125"/>
      <c r="P12" s="126"/>
      <c r="Q12" s="119"/>
      <c r="R12" s="115"/>
      <c r="S12" s="124"/>
      <c r="T12" s="120"/>
      <c r="U12" s="115"/>
      <c r="V12" s="125"/>
      <c r="W12" s="126"/>
      <c r="X12" s="119"/>
      <c r="Y12" s="115"/>
      <c r="Z12" s="124"/>
      <c r="AA12" s="120"/>
      <c r="AB12" s="115"/>
      <c r="AC12" s="125"/>
      <c r="AD12" s="126"/>
      <c r="AE12" s="119"/>
    </row>
    <row r="13" spans="1:33" ht="10.5">
      <c r="A13" s="446" t="s">
        <v>22</v>
      </c>
      <c r="B13" s="446"/>
      <c r="C13" s="130"/>
      <c r="D13" s="127" t="s">
        <v>102</v>
      </c>
      <c r="E13" s="116">
        <v>200</v>
      </c>
      <c r="F13" s="127" t="s">
        <v>103</v>
      </c>
      <c r="G13" s="91">
        <v>204</v>
      </c>
      <c r="H13" s="117">
        <v>243800</v>
      </c>
      <c r="I13" s="118"/>
      <c r="J13" s="119">
        <v>1.3</v>
      </c>
      <c r="K13" s="127" t="s">
        <v>102</v>
      </c>
      <c r="L13" s="116">
        <v>92</v>
      </c>
      <c r="M13" s="121" t="s">
        <v>103</v>
      </c>
      <c r="N13" s="91">
        <v>93</v>
      </c>
      <c r="O13" s="117">
        <v>949000</v>
      </c>
      <c r="P13" s="118"/>
      <c r="Q13" s="119">
        <v>2.7</v>
      </c>
      <c r="R13" s="127" t="s">
        <v>102</v>
      </c>
      <c r="S13" s="116">
        <v>10</v>
      </c>
      <c r="T13" s="121" t="s">
        <v>106</v>
      </c>
      <c r="U13" s="91">
        <v>10</v>
      </c>
      <c r="V13" s="117">
        <v>151200</v>
      </c>
      <c r="W13" s="118"/>
      <c r="X13" s="119">
        <v>3.1</v>
      </c>
      <c r="Y13" s="127" t="s">
        <v>102</v>
      </c>
      <c r="Z13" s="116">
        <v>11</v>
      </c>
      <c r="AA13" s="121" t="s">
        <v>103</v>
      </c>
      <c r="AB13" s="91">
        <v>11</v>
      </c>
      <c r="AC13" s="117">
        <v>119500</v>
      </c>
      <c r="AD13" s="118"/>
      <c r="AE13" s="119">
        <v>0.1</v>
      </c>
    </row>
    <row r="14" spans="1:33" ht="4.5" customHeight="1">
      <c r="A14" s="131"/>
      <c r="B14" s="131"/>
      <c r="C14" s="130"/>
      <c r="D14" s="127"/>
      <c r="E14" s="132"/>
      <c r="F14" s="127"/>
      <c r="G14" s="127"/>
      <c r="H14" s="133"/>
      <c r="I14" s="118"/>
      <c r="J14" s="119"/>
      <c r="K14" s="127"/>
      <c r="L14" s="132"/>
      <c r="M14" s="121"/>
      <c r="N14" s="127"/>
      <c r="O14" s="133"/>
      <c r="P14" s="118"/>
      <c r="Q14" s="119"/>
      <c r="R14" s="127"/>
      <c r="S14" s="132"/>
      <c r="T14" s="121"/>
      <c r="U14" s="127"/>
      <c r="V14" s="133"/>
      <c r="W14" s="118"/>
      <c r="X14" s="119"/>
      <c r="Y14" s="127"/>
      <c r="Z14" s="132"/>
      <c r="AA14" s="121"/>
      <c r="AB14" s="134"/>
      <c r="AC14" s="133"/>
      <c r="AD14" s="118"/>
      <c r="AE14" s="119"/>
    </row>
    <row r="15" spans="1:33" ht="9.75" customHeight="1">
      <c r="A15" s="98"/>
      <c r="B15" s="131" t="s">
        <v>107</v>
      </c>
      <c r="C15" s="130"/>
      <c r="D15" s="127" t="s">
        <v>102</v>
      </c>
      <c r="E15" s="116">
        <v>10</v>
      </c>
      <c r="F15" s="127" t="s">
        <v>103</v>
      </c>
      <c r="G15" s="91">
        <v>10</v>
      </c>
      <c r="H15" s="117">
        <v>265000</v>
      </c>
      <c r="I15" s="118"/>
      <c r="J15" s="119">
        <v>1</v>
      </c>
      <c r="K15" s="127" t="s">
        <v>102</v>
      </c>
      <c r="L15" s="116">
        <v>7</v>
      </c>
      <c r="M15" s="121" t="s">
        <v>103</v>
      </c>
      <c r="N15" s="91">
        <v>7</v>
      </c>
      <c r="O15" s="117">
        <v>429900</v>
      </c>
      <c r="P15" s="118"/>
      <c r="Q15" s="119">
        <v>1.4</v>
      </c>
      <c r="R15" s="127" t="s">
        <v>102</v>
      </c>
      <c r="S15" s="135">
        <v>1</v>
      </c>
      <c r="T15" s="121" t="s">
        <v>103</v>
      </c>
      <c r="U15" s="91">
        <v>1</v>
      </c>
      <c r="V15" s="117">
        <v>133000</v>
      </c>
      <c r="W15" s="118"/>
      <c r="X15" s="119">
        <v>3.9</v>
      </c>
      <c r="Y15" s="127"/>
      <c r="AA15" s="121"/>
      <c r="AB15" s="132" t="s">
        <v>18</v>
      </c>
      <c r="AC15" s="136" t="s">
        <v>18</v>
      </c>
      <c r="AD15" s="118"/>
      <c r="AE15" s="119" t="s">
        <v>18</v>
      </c>
    </row>
    <row r="16" spans="1:33" ht="10.5">
      <c r="A16" s="98"/>
      <c r="B16" s="131" t="s">
        <v>108</v>
      </c>
      <c r="C16" s="130"/>
      <c r="D16" s="127" t="s">
        <v>102</v>
      </c>
      <c r="E16" s="116">
        <v>8</v>
      </c>
      <c r="F16" s="127" t="s">
        <v>103</v>
      </c>
      <c r="G16" s="91">
        <v>9</v>
      </c>
      <c r="H16" s="117">
        <v>293900</v>
      </c>
      <c r="I16" s="118"/>
      <c r="J16" s="119">
        <v>2.7</v>
      </c>
      <c r="K16" s="127" t="s">
        <v>102</v>
      </c>
      <c r="L16" s="116">
        <v>8</v>
      </c>
      <c r="M16" s="121" t="s">
        <v>103</v>
      </c>
      <c r="N16" s="91">
        <v>8</v>
      </c>
      <c r="O16" s="117">
        <v>1014600</v>
      </c>
      <c r="P16" s="118"/>
      <c r="Q16" s="119">
        <v>4.0999999999999996</v>
      </c>
      <c r="R16" s="127"/>
      <c r="S16" s="132"/>
      <c r="T16" s="121"/>
      <c r="U16" s="137" t="s">
        <v>18</v>
      </c>
      <c r="V16" s="137" t="s">
        <v>18</v>
      </c>
      <c r="W16" s="118"/>
      <c r="X16" s="119" t="s">
        <v>18</v>
      </c>
      <c r="Y16" s="127" t="s">
        <v>109</v>
      </c>
      <c r="Z16" s="116">
        <v>1</v>
      </c>
      <c r="AA16" s="121" t="s">
        <v>106</v>
      </c>
      <c r="AB16" s="91">
        <v>1</v>
      </c>
      <c r="AC16" s="117">
        <v>118000</v>
      </c>
      <c r="AD16" s="118"/>
      <c r="AE16" s="119">
        <v>0</v>
      </c>
    </row>
    <row r="17" spans="1:31" ht="10.5">
      <c r="A17" s="98"/>
      <c r="B17" s="131" t="s">
        <v>110</v>
      </c>
      <c r="C17" s="130"/>
      <c r="D17" s="127" t="s">
        <v>102</v>
      </c>
      <c r="E17" s="116">
        <v>6</v>
      </c>
      <c r="F17" s="127" t="s">
        <v>103</v>
      </c>
      <c r="G17" s="91">
        <v>6</v>
      </c>
      <c r="H17" s="117">
        <v>267200</v>
      </c>
      <c r="I17" s="118"/>
      <c r="J17" s="119">
        <v>2.4</v>
      </c>
      <c r="K17" s="127" t="s">
        <v>102</v>
      </c>
      <c r="L17" s="116">
        <v>10</v>
      </c>
      <c r="M17" s="121" t="s">
        <v>103</v>
      </c>
      <c r="N17" s="91">
        <v>10</v>
      </c>
      <c r="O17" s="117">
        <v>3826200</v>
      </c>
      <c r="P17" s="118"/>
      <c r="Q17" s="119">
        <v>4</v>
      </c>
      <c r="R17" s="127"/>
      <c r="S17" s="132"/>
      <c r="T17" s="121"/>
      <c r="U17" s="137" t="s">
        <v>18</v>
      </c>
      <c r="V17" s="137" t="s">
        <v>18</v>
      </c>
      <c r="W17" s="118"/>
      <c r="X17" s="119" t="s">
        <v>18</v>
      </c>
      <c r="Y17" s="127"/>
      <c r="AA17" s="121"/>
      <c r="AB17" s="132" t="s">
        <v>18</v>
      </c>
      <c r="AC17" s="136" t="s">
        <v>18</v>
      </c>
      <c r="AD17" s="118"/>
      <c r="AE17" s="119" t="s">
        <v>18</v>
      </c>
    </row>
    <row r="18" spans="1:31" ht="10.5">
      <c r="A18" s="98"/>
      <c r="B18" s="131" t="s">
        <v>111</v>
      </c>
      <c r="C18" s="130"/>
      <c r="D18" s="127" t="s">
        <v>102</v>
      </c>
      <c r="E18" s="116">
        <v>8</v>
      </c>
      <c r="F18" s="127" t="s">
        <v>103</v>
      </c>
      <c r="G18" s="91">
        <v>8</v>
      </c>
      <c r="H18" s="117">
        <v>362400</v>
      </c>
      <c r="I18" s="118"/>
      <c r="J18" s="119">
        <v>1.7</v>
      </c>
      <c r="K18" s="127" t="s">
        <v>102</v>
      </c>
      <c r="L18" s="116">
        <v>13</v>
      </c>
      <c r="M18" s="121" t="s">
        <v>103</v>
      </c>
      <c r="N18" s="91">
        <v>13</v>
      </c>
      <c r="O18" s="117">
        <v>1012000</v>
      </c>
      <c r="P18" s="118"/>
      <c r="Q18" s="119">
        <v>3.4</v>
      </c>
      <c r="R18" s="127" t="s">
        <v>102</v>
      </c>
      <c r="S18" s="116">
        <v>1</v>
      </c>
      <c r="T18" s="121" t="s">
        <v>103</v>
      </c>
      <c r="U18" s="91">
        <v>1</v>
      </c>
      <c r="V18" s="117">
        <v>114000</v>
      </c>
      <c r="W18" s="118"/>
      <c r="X18" s="119">
        <v>5.6</v>
      </c>
      <c r="Y18" s="127"/>
      <c r="AA18" s="121"/>
      <c r="AB18" s="132" t="s">
        <v>18</v>
      </c>
      <c r="AC18" s="136" t="s">
        <v>18</v>
      </c>
      <c r="AD18" s="118"/>
      <c r="AE18" s="119" t="s">
        <v>18</v>
      </c>
    </row>
    <row r="19" spans="1:31" ht="10.5">
      <c r="A19" s="98"/>
      <c r="B19" s="131" t="s">
        <v>112</v>
      </c>
      <c r="C19" s="130"/>
      <c r="D19" s="127" t="s">
        <v>102</v>
      </c>
      <c r="E19" s="116">
        <v>10</v>
      </c>
      <c r="F19" s="127" t="s">
        <v>103</v>
      </c>
      <c r="G19" s="91">
        <v>11</v>
      </c>
      <c r="H19" s="117">
        <v>233300</v>
      </c>
      <c r="I19" s="118"/>
      <c r="J19" s="119">
        <v>1.6</v>
      </c>
      <c r="K19" s="127" t="s">
        <v>102</v>
      </c>
      <c r="L19" s="116">
        <v>8</v>
      </c>
      <c r="M19" s="121" t="s">
        <v>103</v>
      </c>
      <c r="N19" s="91">
        <v>8</v>
      </c>
      <c r="O19" s="117">
        <v>410100</v>
      </c>
      <c r="P19" s="118"/>
      <c r="Q19" s="119">
        <v>3.9</v>
      </c>
      <c r="R19" s="127"/>
      <c r="S19" s="132"/>
      <c r="T19" s="121"/>
      <c r="U19" s="137" t="s">
        <v>18</v>
      </c>
      <c r="V19" s="136" t="s">
        <v>18</v>
      </c>
      <c r="W19" s="118"/>
      <c r="X19" s="119" t="s">
        <v>18</v>
      </c>
      <c r="Y19" s="127"/>
      <c r="AA19" s="121"/>
      <c r="AB19" s="132" t="s">
        <v>18</v>
      </c>
      <c r="AC19" s="136" t="s">
        <v>18</v>
      </c>
      <c r="AD19" s="118"/>
      <c r="AE19" s="119" t="s">
        <v>18</v>
      </c>
    </row>
    <row r="20" spans="1:31" ht="4.5" customHeight="1">
      <c r="A20" s="98"/>
      <c r="B20" s="131"/>
      <c r="C20" s="130"/>
      <c r="D20" s="127"/>
      <c r="E20" s="132"/>
      <c r="F20" s="127"/>
      <c r="G20" s="127"/>
      <c r="H20" s="133"/>
      <c r="I20" s="118"/>
      <c r="J20" s="119"/>
      <c r="K20" s="127"/>
      <c r="L20" s="132"/>
      <c r="M20" s="121"/>
      <c r="N20" s="127"/>
      <c r="O20" s="133"/>
      <c r="P20" s="118"/>
      <c r="Q20" s="119"/>
      <c r="R20" s="127"/>
      <c r="S20" s="132"/>
      <c r="T20" s="121"/>
      <c r="U20" s="134"/>
      <c r="V20" s="136"/>
      <c r="W20" s="118"/>
      <c r="X20" s="119"/>
      <c r="Y20" s="127"/>
      <c r="AA20" s="121"/>
      <c r="AB20" s="132"/>
      <c r="AC20" s="136"/>
      <c r="AD20" s="118"/>
      <c r="AE20" s="119"/>
    </row>
    <row r="21" spans="1:31" ht="10.5" customHeight="1">
      <c r="A21" s="98"/>
      <c r="B21" s="131" t="s">
        <v>113</v>
      </c>
      <c r="C21" s="130"/>
      <c r="D21" s="127" t="s">
        <v>102</v>
      </c>
      <c r="E21" s="116">
        <v>12</v>
      </c>
      <c r="F21" s="127" t="s">
        <v>103</v>
      </c>
      <c r="G21" s="91">
        <v>12</v>
      </c>
      <c r="H21" s="117">
        <v>201800</v>
      </c>
      <c r="I21" s="118"/>
      <c r="J21" s="119">
        <v>1.5</v>
      </c>
      <c r="K21" s="127" t="s">
        <v>102</v>
      </c>
      <c r="L21" s="116">
        <v>4</v>
      </c>
      <c r="M21" s="121" t="s">
        <v>103</v>
      </c>
      <c r="N21" s="91">
        <v>4</v>
      </c>
      <c r="O21" s="117">
        <v>381500</v>
      </c>
      <c r="P21" s="118"/>
      <c r="Q21" s="119">
        <v>3.5</v>
      </c>
      <c r="R21" s="127"/>
      <c r="S21" s="132"/>
      <c r="T21" s="121"/>
      <c r="U21" s="137" t="s">
        <v>18</v>
      </c>
      <c r="V21" s="136" t="s">
        <v>18</v>
      </c>
      <c r="W21" s="118"/>
      <c r="X21" s="119" t="s">
        <v>18</v>
      </c>
      <c r="Y21" s="127"/>
      <c r="AA21" s="121"/>
      <c r="AB21" s="132" t="s">
        <v>18</v>
      </c>
      <c r="AC21" s="136" t="s">
        <v>18</v>
      </c>
      <c r="AD21" s="118"/>
      <c r="AE21" s="119" t="s">
        <v>18</v>
      </c>
    </row>
    <row r="22" spans="1:31" ht="10.5">
      <c r="A22" s="98"/>
      <c r="B22" s="131" t="s">
        <v>114</v>
      </c>
      <c r="C22" s="130"/>
      <c r="D22" s="127" t="s">
        <v>102</v>
      </c>
      <c r="E22" s="116">
        <v>8</v>
      </c>
      <c r="F22" s="127" t="s">
        <v>103</v>
      </c>
      <c r="G22" s="91">
        <v>9</v>
      </c>
      <c r="H22" s="117">
        <v>194800</v>
      </c>
      <c r="I22" s="118"/>
      <c r="J22" s="119">
        <v>1.1000000000000001</v>
      </c>
      <c r="K22" s="127" t="s">
        <v>102</v>
      </c>
      <c r="L22" s="116">
        <v>5</v>
      </c>
      <c r="M22" s="121" t="s">
        <v>103</v>
      </c>
      <c r="N22" s="91">
        <v>5</v>
      </c>
      <c r="O22" s="117">
        <v>276200</v>
      </c>
      <c r="P22" s="118"/>
      <c r="Q22" s="119">
        <v>0.8</v>
      </c>
      <c r="R22" s="127" t="s">
        <v>102</v>
      </c>
      <c r="S22" s="116">
        <v>1</v>
      </c>
      <c r="T22" s="121" t="s">
        <v>103</v>
      </c>
      <c r="U22" s="91">
        <v>1</v>
      </c>
      <c r="V22" s="117">
        <v>122000</v>
      </c>
      <c r="W22" s="118"/>
      <c r="X22" s="119">
        <v>4.3</v>
      </c>
      <c r="Y22" s="127" t="s">
        <v>109</v>
      </c>
      <c r="Z22" s="132">
        <v>1</v>
      </c>
      <c r="AA22" s="121" t="s">
        <v>106</v>
      </c>
      <c r="AB22" s="134">
        <v>1</v>
      </c>
      <c r="AC22" s="133">
        <v>108000</v>
      </c>
      <c r="AD22" s="118"/>
      <c r="AE22" s="119">
        <v>0</v>
      </c>
    </row>
    <row r="23" spans="1:31" ht="10.5">
      <c r="A23" s="98"/>
      <c r="B23" s="131" t="s">
        <v>115</v>
      </c>
      <c r="C23" s="130"/>
      <c r="D23" s="127" t="s">
        <v>102</v>
      </c>
      <c r="E23" s="116">
        <v>13</v>
      </c>
      <c r="F23" s="127" t="s">
        <v>103</v>
      </c>
      <c r="G23" s="91">
        <v>13</v>
      </c>
      <c r="H23" s="117">
        <v>193500</v>
      </c>
      <c r="I23" s="118"/>
      <c r="J23" s="119">
        <v>1</v>
      </c>
      <c r="K23" s="127" t="s">
        <v>102</v>
      </c>
      <c r="L23" s="116">
        <v>2</v>
      </c>
      <c r="M23" s="121" t="s">
        <v>103</v>
      </c>
      <c r="N23" s="91">
        <v>2</v>
      </c>
      <c r="O23" s="117">
        <v>319000</v>
      </c>
      <c r="P23" s="118"/>
      <c r="Q23" s="119">
        <v>1.1000000000000001</v>
      </c>
      <c r="R23" s="127" t="s">
        <v>102</v>
      </c>
      <c r="S23" s="116">
        <v>1</v>
      </c>
      <c r="T23" s="121" t="s">
        <v>103</v>
      </c>
      <c r="U23" s="91">
        <v>1</v>
      </c>
      <c r="V23" s="117">
        <v>126000</v>
      </c>
      <c r="W23" s="118"/>
      <c r="X23" s="119">
        <v>5</v>
      </c>
      <c r="Y23" s="127" t="s">
        <v>109</v>
      </c>
      <c r="Z23" s="132">
        <v>1</v>
      </c>
      <c r="AA23" s="121" t="s">
        <v>106</v>
      </c>
      <c r="AB23" s="134">
        <v>1</v>
      </c>
      <c r="AC23" s="133">
        <v>100000</v>
      </c>
      <c r="AD23" s="118"/>
      <c r="AE23" s="119">
        <v>0</v>
      </c>
    </row>
    <row r="24" spans="1:31" ht="10.5">
      <c r="A24" s="98"/>
      <c r="B24" s="131" t="s">
        <v>116</v>
      </c>
      <c r="C24" s="130"/>
      <c r="D24" s="127" t="s">
        <v>102</v>
      </c>
      <c r="E24" s="116">
        <v>17</v>
      </c>
      <c r="F24" s="127" t="s">
        <v>103</v>
      </c>
      <c r="G24" s="91">
        <v>18</v>
      </c>
      <c r="H24" s="117">
        <v>350400</v>
      </c>
      <c r="I24" s="118"/>
      <c r="J24" s="119">
        <v>2.2999999999999998</v>
      </c>
      <c r="K24" s="127" t="s">
        <v>102</v>
      </c>
      <c r="L24" s="116">
        <v>8</v>
      </c>
      <c r="M24" s="121" t="s">
        <v>103</v>
      </c>
      <c r="N24" s="91">
        <v>8</v>
      </c>
      <c r="O24" s="117">
        <v>812000</v>
      </c>
      <c r="P24" s="118"/>
      <c r="Q24" s="119">
        <v>2.4</v>
      </c>
      <c r="R24" s="127" t="s">
        <v>102</v>
      </c>
      <c r="S24" s="116">
        <v>1</v>
      </c>
      <c r="T24" s="121" t="s">
        <v>103</v>
      </c>
      <c r="U24" s="91">
        <v>1</v>
      </c>
      <c r="V24" s="117">
        <v>247000</v>
      </c>
      <c r="W24" s="118"/>
      <c r="X24" s="119">
        <v>2.1</v>
      </c>
      <c r="Y24" s="127"/>
      <c r="AA24" s="121"/>
      <c r="AB24" s="132" t="s">
        <v>18</v>
      </c>
      <c r="AC24" s="136" t="s">
        <v>18</v>
      </c>
      <c r="AD24" s="118"/>
      <c r="AE24" s="119" t="s">
        <v>18</v>
      </c>
    </row>
    <row r="25" spans="1:31" ht="10.5">
      <c r="A25" s="98"/>
      <c r="B25" s="131" t="s">
        <v>117</v>
      </c>
      <c r="C25" s="130"/>
      <c r="D25" s="127" t="s">
        <v>102</v>
      </c>
      <c r="E25" s="116">
        <v>15</v>
      </c>
      <c r="F25" s="127" t="s">
        <v>103</v>
      </c>
      <c r="G25" s="91">
        <v>15</v>
      </c>
      <c r="H25" s="117">
        <v>200300</v>
      </c>
      <c r="I25" s="118"/>
      <c r="J25" s="119">
        <v>1.2</v>
      </c>
      <c r="K25" s="127" t="s">
        <v>102</v>
      </c>
      <c r="L25" s="116">
        <v>4</v>
      </c>
      <c r="M25" s="121" t="s">
        <v>103</v>
      </c>
      <c r="N25" s="91">
        <v>4</v>
      </c>
      <c r="O25" s="117">
        <v>593000</v>
      </c>
      <c r="P25" s="118"/>
      <c r="Q25" s="119">
        <v>3.3</v>
      </c>
      <c r="R25" s="127" t="s">
        <v>102</v>
      </c>
      <c r="S25" s="116">
        <v>2</v>
      </c>
      <c r="T25" s="121" t="s">
        <v>103</v>
      </c>
      <c r="U25" s="91">
        <v>2</v>
      </c>
      <c r="V25" s="117">
        <v>121000</v>
      </c>
      <c r="W25" s="118"/>
      <c r="X25" s="119">
        <v>1.7</v>
      </c>
      <c r="Y25" s="127" t="s">
        <v>109</v>
      </c>
      <c r="Z25" s="132">
        <v>1</v>
      </c>
      <c r="AA25" s="121" t="s">
        <v>106</v>
      </c>
      <c r="AB25" s="134">
        <v>1</v>
      </c>
      <c r="AC25" s="133">
        <v>111000</v>
      </c>
      <c r="AD25" s="118"/>
      <c r="AE25" s="119">
        <v>0</v>
      </c>
    </row>
    <row r="26" spans="1:31" ht="4.5" customHeight="1">
      <c r="A26" s="98"/>
      <c r="B26" s="131"/>
      <c r="C26" s="130"/>
      <c r="D26" s="127"/>
      <c r="E26" s="132"/>
      <c r="F26" s="127"/>
      <c r="G26" s="127"/>
      <c r="H26" s="133"/>
      <c r="I26" s="118"/>
      <c r="J26" s="119"/>
      <c r="K26" s="127"/>
      <c r="L26" s="132"/>
      <c r="M26" s="121"/>
      <c r="N26" s="127"/>
      <c r="O26" s="133"/>
      <c r="P26" s="118"/>
      <c r="Q26" s="119"/>
      <c r="R26" s="127"/>
      <c r="S26" s="132"/>
      <c r="T26" s="121"/>
      <c r="U26" s="134"/>
      <c r="V26" s="133"/>
      <c r="W26" s="118"/>
      <c r="X26" s="119"/>
      <c r="Y26" s="127"/>
      <c r="Z26" s="132"/>
      <c r="AA26" s="121"/>
      <c r="AB26" s="134"/>
      <c r="AC26" s="133"/>
      <c r="AD26" s="118"/>
      <c r="AE26" s="119"/>
    </row>
    <row r="27" spans="1:31" ht="10.5">
      <c r="A27" s="98"/>
      <c r="B27" s="131" t="s">
        <v>118</v>
      </c>
      <c r="C27" s="130"/>
      <c r="D27" s="127" t="s">
        <v>102</v>
      </c>
      <c r="E27" s="116">
        <v>13</v>
      </c>
      <c r="F27" s="127" t="s">
        <v>103</v>
      </c>
      <c r="G27" s="91">
        <v>13</v>
      </c>
      <c r="H27" s="117">
        <v>202500</v>
      </c>
      <c r="I27" s="118"/>
      <c r="J27" s="119">
        <v>1</v>
      </c>
      <c r="K27" s="127" t="s">
        <v>102</v>
      </c>
      <c r="L27" s="116">
        <v>3</v>
      </c>
      <c r="M27" s="121" t="s">
        <v>103</v>
      </c>
      <c r="N27" s="91">
        <v>3</v>
      </c>
      <c r="O27" s="117">
        <v>366000</v>
      </c>
      <c r="P27" s="118"/>
      <c r="Q27" s="119">
        <v>1.2</v>
      </c>
      <c r="R27" s="127"/>
      <c r="S27" s="132"/>
      <c r="T27" s="121"/>
      <c r="U27" s="137" t="s">
        <v>18</v>
      </c>
      <c r="V27" s="136" t="s">
        <v>18</v>
      </c>
      <c r="W27" s="118"/>
      <c r="X27" s="119" t="s">
        <v>18</v>
      </c>
      <c r="Y27" s="127" t="s">
        <v>109</v>
      </c>
      <c r="Z27" s="132">
        <v>1</v>
      </c>
      <c r="AA27" s="121" t="s">
        <v>106</v>
      </c>
      <c r="AB27" s="134">
        <v>1</v>
      </c>
      <c r="AC27" s="133">
        <v>96000</v>
      </c>
      <c r="AD27" s="118"/>
      <c r="AE27" s="119">
        <v>0</v>
      </c>
    </row>
    <row r="28" spans="1:31" ht="10.5">
      <c r="A28" s="98"/>
      <c r="B28" s="131" t="s">
        <v>119</v>
      </c>
      <c r="C28" s="130"/>
      <c r="D28" s="127" t="s">
        <v>102</v>
      </c>
      <c r="E28" s="116">
        <v>13</v>
      </c>
      <c r="F28" s="127" t="s">
        <v>103</v>
      </c>
      <c r="G28" s="91">
        <v>13</v>
      </c>
      <c r="H28" s="117">
        <v>198100</v>
      </c>
      <c r="I28" s="118"/>
      <c r="J28" s="119">
        <v>0.7</v>
      </c>
      <c r="K28" s="127" t="s">
        <v>102</v>
      </c>
      <c r="L28" s="116">
        <v>4</v>
      </c>
      <c r="M28" s="121" t="s">
        <v>103</v>
      </c>
      <c r="N28" s="91">
        <v>4</v>
      </c>
      <c r="O28" s="117">
        <v>305000</v>
      </c>
      <c r="P28" s="118"/>
      <c r="Q28" s="119">
        <v>1.7</v>
      </c>
      <c r="R28" s="127"/>
      <c r="S28" s="132"/>
      <c r="T28" s="121"/>
      <c r="U28" s="137" t="s">
        <v>18</v>
      </c>
      <c r="V28" s="136" t="s">
        <v>18</v>
      </c>
      <c r="W28" s="118"/>
      <c r="X28" s="119" t="s">
        <v>18</v>
      </c>
      <c r="Y28" s="127" t="s">
        <v>109</v>
      </c>
      <c r="Z28" s="132">
        <v>1</v>
      </c>
      <c r="AA28" s="121" t="s">
        <v>106</v>
      </c>
      <c r="AB28" s="134">
        <v>1</v>
      </c>
      <c r="AC28" s="133">
        <v>115000</v>
      </c>
      <c r="AD28" s="118"/>
      <c r="AE28" s="119">
        <v>0</v>
      </c>
    </row>
    <row r="29" spans="1:31" ht="10.5">
      <c r="A29" s="98"/>
      <c r="B29" s="131" t="s">
        <v>120</v>
      </c>
      <c r="C29" s="130"/>
      <c r="D29" s="127" t="s">
        <v>102</v>
      </c>
      <c r="E29" s="116">
        <v>10</v>
      </c>
      <c r="F29" s="127" t="s">
        <v>103</v>
      </c>
      <c r="G29" s="91">
        <v>10</v>
      </c>
      <c r="H29" s="117">
        <v>219500</v>
      </c>
      <c r="I29" s="118"/>
      <c r="J29" s="119">
        <v>1.3</v>
      </c>
      <c r="K29" s="127" t="s">
        <v>102</v>
      </c>
      <c r="L29" s="116">
        <v>2</v>
      </c>
      <c r="M29" s="121" t="s">
        <v>103</v>
      </c>
      <c r="N29" s="91">
        <v>2</v>
      </c>
      <c r="O29" s="117">
        <v>395000</v>
      </c>
      <c r="P29" s="118"/>
      <c r="Q29" s="119">
        <v>1.3</v>
      </c>
      <c r="R29" s="127"/>
      <c r="S29" s="132"/>
      <c r="T29" s="121"/>
      <c r="U29" s="137" t="s">
        <v>18</v>
      </c>
      <c r="V29" s="136" t="s">
        <v>18</v>
      </c>
      <c r="W29" s="118"/>
      <c r="X29" s="119" t="s">
        <v>18</v>
      </c>
      <c r="Y29" s="127"/>
      <c r="AA29" s="121"/>
      <c r="AB29" s="132" t="s">
        <v>18</v>
      </c>
      <c r="AC29" s="136" t="s">
        <v>18</v>
      </c>
      <c r="AD29" s="118"/>
      <c r="AE29" s="119" t="s">
        <v>18</v>
      </c>
    </row>
    <row r="30" spans="1:31" ht="10.5">
      <c r="A30" s="98"/>
      <c r="B30" s="131" t="s">
        <v>121</v>
      </c>
      <c r="C30" s="130"/>
      <c r="D30" s="127" t="s">
        <v>102</v>
      </c>
      <c r="E30" s="116">
        <v>8</v>
      </c>
      <c r="F30" s="127" t="s">
        <v>103</v>
      </c>
      <c r="G30" s="91">
        <v>8</v>
      </c>
      <c r="H30" s="117">
        <v>183600</v>
      </c>
      <c r="I30" s="118"/>
      <c r="J30" s="119">
        <v>1.1000000000000001</v>
      </c>
      <c r="K30" s="127" t="s">
        <v>102</v>
      </c>
      <c r="L30" s="116">
        <v>4</v>
      </c>
      <c r="M30" s="121" t="s">
        <v>103</v>
      </c>
      <c r="N30" s="91">
        <v>4</v>
      </c>
      <c r="O30" s="117">
        <v>282000</v>
      </c>
      <c r="P30" s="118"/>
      <c r="Q30" s="119">
        <v>1.5</v>
      </c>
      <c r="R30" s="127" t="s">
        <v>102</v>
      </c>
      <c r="S30" s="116">
        <v>1</v>
      </c>
      <c r="T30" s="121" t="s">
        <v>103</v>
      </c>
      <c r="U30" s="91">
        <v>1</v>
      </c>
      <c r="V30" s="117">
        <v>173000</v>
      </c>
      <c r="W30" s="118"/>
      <c r="X30" s="119">
        <v>0.6</v>
      </c>
      <c r="Y30" s="127" t="s">
        <v>109</v>
      </c>
      <c r="Z30" s="132">
        <v>1</v>
      </c>
      <c r="AA30" s="121" t="s">
        <v>106</v>
      </c>
      <c r="AB30" s="134">
        <v>1</v>
      </c>
      <c r="AC30" s="133">
        <v>117000</v>
      </c>
      <c r="AD30" s="118"/>
      <c r="AE30" s="119">
        <v>0</v>
      </c>
    </row>
    <row r="31" spans="1:31" ht="10.5">
      <c r="A31" s="98"/>
      <c r="B31" s="131" t="s">
        <v>122</v>
      </c>
      <c r="C31" s="130"/>
      <c r="D31" s="127" t="s">
        <v>102</v>
      </c>
      <c r="E31" s="116">
        <v>11</v>
      </c>
      <c r="F31" s="127" t="s">
        <v>103</v>
      </c>
      <c r="G31" s="91">
        <v>11</v>
      </c>
      <c r="H31" s="117">
        <v>180900</v>
      </c>
      <c r="I31" s="118"/>
      <c r="J31" s="119">
        <v>0.9</v>
      </c>
      <c r="K31" s="127" t="s">
        <v>102</v>
      </c>
      <c r="L31" s="116">
        <v>2</v>
      </c>
      <c r="M31" s="121" t="s">
        <v>103</v>
      </c>
      <c r="N31" s="91">
        <v>2</v>
      </c>
      <c r="O31" s="117">
        <v>256000</v>
      </c>
      <c r="P31" s="118"/>
      <c r="Q31" s="119">
        <v>1.6</v>
      </c>
      <c r="R31" s="127"/>
      <c r="S31" s="132"/>
      <c r="T31" s="121"/>
      <c r="U31" s="137" t="s">
        <v>18</v>
      </c>
      <c r="V31" s="136" t="s">
        <v>18</v>
      </c>
      <c r="W31" s="118"/>
      <c r="X31" s="119" t="s">
        <v>18</v>
      </c>
      <c r="Y31" s="127"/>
      <c r="AA31" s="121"/>
      <c r="AB31" s="132" t="s">
        <v>18</v>
      </c>
      <c r="AC31" s="136" t="s">
        <v>18</v>
      </c>
      <c r="AD31" s="118"/>
      <c r="AE31" s="119" t="s">
        <v>18</v>
      </c>
    </row>
    <row r="32" spans="1:31" ht="4.5" customHeight="1">
      <c r="A32" s="98"/>
      <c r="B32" s="131"/>
      <c r="C32" s="130"/>
      <c r="D32" s="127"/>
      <c r="E32" s="132"/>
      <c r="F32" s="127"/>
      <c r="G32" s="127"/>
      <c r="H32" s="133"/>
      <c r="I32" s="118"/>
      <c r="J32" s="119"/>
      <c r="K32" s="127"/>
      <c r="L32" s="132"/>
      <c r="M32" s="121"/>
      <c r="N32" s="127"/>
      <c r="O32" s="133"/>
      <c r="P32" s="118"/>
      <c r="Q32" s="119"/>
      <c r="R32" s="127"/>
      <c r="S32" s="132"/>
      <c r="T32" s="121"/>
      <c r="U32" s="134"/>
      <c r="V32" s="136"/>
      <c r="W32" s="118"/>
      <c r="X32" s="119"/>
      <c r="Y32" s="127"/>
      <c r="Z32" s="132"/>
      <c r="AA32" s="121"/>
      <c r="AB32" s="134"/>
      <c r="AC32" s="136"/>
      <c r="AD32" s="118"/>
      <c r="AE32" s="119"/>
    </row>
    <row r="33" spans="1:31" ht="10.5">
      <c r="A33" s="98"/>
      <c r="B33" s="131" t="s">
        <v>123</v>
      </c>
      <c r="C33" s="130"/>
      <c r="D33" s="127" t="s">
        <v>102</v>
      </c>
      <c r="E33" s="116">
        <v>8</v>
      </c>
      <c r="F33" s="127" t="s">
        <v>103</v>
      </c>
      <c r="G33" s="91">
        <v>8</v>
      </c>
      <c r="H33" s="117">
        <v>207900</v>
      </c>
      <c r="I33" s="118"/>
      <c r="J33" s="119">
        <v>1</v>
      </c>
      <c r="K33" s="127" t="s">
        <v>102</v>
      </c>
      <c r="L33" s="116">
        <v>3</v>
      </c>
      <c r="M33" s="121" t="s">
        <v>103</v>
      </c>
      <c r="N33" s="91">
        <v>3</v>
      </c>
      <c r="O33" s="117">
        <v>300300</v>
      </c>
      <c r="P33" s="118"/>
      <c r="Q33" s="119">
        <v>1.3</v>
      </c>
      <c r="R33" s="127"/>
      <c r="S33" s="132"/>
      <c r="T33" s="121"/>
      <c r="U33" s="137" t="s">
        <v>18</v>
      </c>
      <c r="V33" s="136" t="s">
        <v>18</v>
      </c>
      <c r="W33" s="118"/>
      <c r="X33" s="119" t="s">
        <v>18</v>
      </c>
      <c r="Y33" s="127" t="s">
        <v>109</v>
      </c>
      <c r="Z33" s="132">
        <v>1</v>
      </c>
      <c r="AA33" s="121" t="s">
        <v>106</v>
      </c>
      <c r="AB33" s="134">
        <v>1</v>
      </c>
      <c r="AC33" s="133">
        <v>98000</v>
      </c>
      <c r="AD33" s="118"/>
      <c r="AE33" s="119">
        <v>-0.5</v>
      </c>
    </row>
    <row r="34" spans="1:31" ht="10.5">
      <c r="A34" s="98"/>
      <c r="B34" s="131" t="s">
        <v>124</v>
      </c>
      <c r="C34" s="130"/>
      <c r="D34" s="127" t="s">
        <v>102</v>
      </c>
      <c r="E34" s="116">
        <v>18</v>
      </c>
      <c r="F34" s="127" t="s">
        <v>103</v>
      </c>
      <c r="G34" s="91">
        <v>18</v>
      </c>
      <c r="H34" s="117">
        <v>316100</v>
      </c>
      <c r="I34" s="118"/>
      <c r="J34" s="119">
        <v>1.2</v>
      </c>
      <c r="K34" s="127" t="s">
        <v>102</v>
      </c>
      <c r="L34" s="116">
        <v>3</v>
      </c>
      <c r="M34" s="121" t="s">
        <v>103</v>
      </c>
      <c r="N34" s="91">
        <v>4</v>
      </c>
      <c r="O34" s="117">
        <v>837000</v>
      </c>
      <c r="P34" s="118"/>
      <c r="Q34" s="119">
        <v>1.9</v>
      </c>
      <c r="R34" s="127"/>
      <c r="S34" s="132"/>
      <c r="T34" s="121"/>
      <c r="U34" s="137" t="s">
        <v>18</v>
      </c>
      <c r="V34" s="136" t="s">
        <v>18</v>
      </c>
      <c r="W34" s="118"/>
      <c r="X34" s="119" t="s">
        <v>18</v>
      </c>
      <c r="Y34" s="127" t="s">
        <v>109</v>
      </c>
      <c r="Z34" s="132">
        <v>1</v>
      </c>
      <c r="AA34" s="121" t="s">
        <v>106</v>
      </c>
      <c r="AB34" s="134">
        <v>1</v>
      </c>
      <c r="AC34" s="133">
        <v>135000</v>
      </c>
      <c r="AD34" s="118"/>
      <c r="AE34" s="119">
        <v>0</v>
      </c>
    </row>
    <row r="35" spans="1:31" ht="10.5">
      <c r="A35" s="98"/>
      <c r="B35" s="131" t="s">
        <v>125</v>
      </c>
      <c r="C35" s="130"/>
      <c r="D35" s="127" t="s">
        <v>102</v>
      </c>
      <c r="E35" s="116">
        <v>12</v>
      </c>
      <c r="F35" s="127" t="s">
        <v>103</v>
      </c>
      <c r="G35" s="91">
        <v>12</v>
      </c>
      <c r="H35" s="117">
        <v>262300</v>
      </c>
      <c r="I35" s="118"/>
      <c r="J35" s="119">
        <v>1.1000000000000001</v>
      </c>
      <c r="K35" s="127" t="s">
        <v>102</v>
      </c>
      <c r="L35" s="116">
        <v>2</v>
      </c>
      <c r="M35" s="121" t="s">
        <v>103</v>
      </c>
      <c r="N35" s="91">
        <v>2</v>
      </c>
      <c r="O35" s="117">
        <v>509500</v>
      </c>
      <c r="P35" s="118"/>
      <c r="Q35" s="119">
        <v>1.7</v>
      </c>
      <c r="R35" s="127" t="s">
        <v>102</v>
      </c>
      <c r="S35" s="116">
        <v>2</v>
      </c>
      <c r="T35" s="121" t="s">
        <v>103</v>
      </c>
      <c r="U35" s="91">
        <v>2</v>
      </c>
      <c r="V35" s="117">
        <v>177500</v>
      </c>
      <c r="W35" s="118"/>
      <c r="X35" s="119">
        <v>2.9</v>
      </c>
      <c r="Y35" s="127" t="s">
        <v>109</v>
      </c>
      <c r="Z35" s="132">
        <v>2</v>
      </c>
      <c r="AA35" s="121" t="s">
        <v>106</v>
      </c>
      <c r="AB35" s="134">
        <v>2</v>
      </c>
      <c r="AC35" s="133">
        <v>158500</v>
      </c>
      <c r="AD35" s="118"/>
      <c r="AE35" s="119">
        <v>0.7</v>
      </c>
    </row>
    <row r="36" spans="1:31" ht="4.5" customHeight="1">
      <c r="A36" s="62"/>
      <c r="B36" s="62"/>
      <c r="C36" s="130"/>
      <c r="D36" s="138"/>
      <c r="E36" s="135"/>
      <c r="F36" s="138"/>
      <c r="G36" s="138"/>
      <c r="H36" s="136"/>
      <c r="I36" s="139"/>
      <c r="J36" s="140"/>
      <c r="K36" s="138"/>
      <c r="L36" s="135"/>
      <c r="M36" s="141"/>
      <c r="N36" s="138"/>
      <c r="O36" s="136"/>
      <c r="P36" s="139"/>
      <c r="Q36" s="140"/>
      <c r="R36" s="142"/>
      <c r="S36" s="143"/>
      <c r="T36" s="142"/>
      <c r="U36" s="142"/>
      <c r="V36" s="144"/>
      <c r="W36" s="142"/>
      <c r="X36" s="142"/>
      <c r="Y36" s="142"/>
      <c r="Z36" s="143"/>
      <c r="AA36" s="142"/>
      <c r="AB36" s="142"/>
      <c r="AC36" s="144"/>
      <c r="AD36" s="142"/>
      <c r="AE36" s="142"/>
    </row>
    <row r="37" spans="1:31" ht="10.5">
      <c r="A37" s="443" t="s">
        <v>23</v>
      </c>
      <c r="B37" s="443"/>
      <c r="C37" s="130"/>
      <c r="D37" s="138" t="s">
        <v>102</v>
      </c>
      <c r="E37" s="135">
        <v>75</v>
      </c>
      <c r="F37" s="141" t="s">
        <v>126</v>
      </c>
      <c r="G37" s="138">
        <v>75</v>
      </c>
      <c r="H37" s="136">
        <v>285000</v>
      </c>
      <c r="I37" s="139"/>
      <c r="J37" s="119">
        <v>1.3</v>
      </c>
      <c r="K37" s="138" t="s">
        <v>102</v>
      </c>
      <c r="L37" s="135">
        <v>35</v>
      </c>
      <c r="M37" s="141" t="s">
        <v>126</v>
      </c>
      <c r="N37" s="138">
        <v>36</v>
      </c>
      <c r="O37" s="136">
        <v>711100</v>
      </c>
      <c r="P37" s="139"/>
      <c r="Q37" s="119">
        <v>2.8</v>
      </c>
      <c r="R37" s="138" t="s">
        <v>102</v>
      </c>
      <c r="S37" s="135">
        <v>3</v>
      </c>
      <c r="T37" s="141" t="s">
        <v>103</v>
      </c>
      <c r="U37" s="138">
        <v>3</v>
      </c>
      <c r="V37" s="136">
        <v>169300</v>
      </c>
      <c r="W37" s="139"/>
      <c r="X37" s="119">
        <v>4.5</v>
      </c>
      <c r="Y37" s="138" t="s">
        <v>102</v>
      </c>
      <c r="Z37" s="135">
        <v>2</v>
      </c>
      <c r="AA37" s="141" t="s">
        <v>103</v>
      </c>
      <c r="AB37" s="138">
        <v>2</v>
      </c>
      <c r="AC37" s="136">
        <v>110000</v>
      </c>
      <c r="AD37" s="139"/>
      <c r="AE37" s="119">
        <v>0</v>
      </c>
    </row>
    <row r="38" spans="1:31" ht="10.5">
      <c r="A38" s="145"/>
      <c r="B38" s="145" t="s">
        <v>127</v>
      </c>
      <c r="C38" s="130"/>
      <c r="D38" s="138" t="s">
        <v>102</v>
      </c>
      <c r="E38" s="135">
        <v>7</v>
      </c>
      <c r="F38" s="141" t="s">
        <v>126</v>
      </c>
      <c r="G38" s="138">
        <v>7</v>
      </c>
      <c r="H38" s="136">
        <v>305600</v>
      </c>
      <c r="I38" s="139"/>
      <c r="J38" s="119">
        <v>2.1</v>
      </c>
      <c r="K38" s="138" t="s">
        <v>102</v>
      </c>
      <c r="L38" s="135">
        <v>10</v>
      </c>
      <c r="M38" s="141" t="s">
        <v>126</v>
      </c>
      <c r="N38" s="138">
        <v>10</v>
      </c>
      <c r="O38" s="136">
        <v>937100</v>
      </c>
      <c r="P38" s="139"/>
      <c r="Q38" s="119">
        <v>3.9</v>
      </c>
      <c r="R38" s="138" t="s">
        <v>102</v>
      </c>
      <c r="S38" s="135">
        <v>3</v>
      </c>
      <c r="T38" s="141" t="s">
        <v>103</v>
      </c>
      <c r="U38" s="138">
        <v>3</v>
      </c>
      <c r="V38" s="136">
        <v>169300</v>
      </c>
      <c r="W38" s="139"/>
      <c r="X38" s="119">
        <v>4.5</v>
      </c>
      <c r="Y38" s="127"/>
      <c r="AA38" s="121"/>
      <c r="AB38" s="132" t="s">
        <v>18</v>
      </c>
      <c r="AC38" s="136" t="s">
        <v>18</v>
      </c>
      <c r="AD38" s="118"/>
      <c r="AE38" s="119" t="s">
        <v>18</v>
      </c>
    </row>
    <row r="39" spans="1:31" ht="10.5">
      <c r="A39" s="145"/>
      <c r="B39" s="145" t="s">
        <v>128</v>
      </c>
      <c r="C39" s="130"/>
      <c r="D39" s="138" t="s">
        <v>102</v>
      </c>
      <c r="E39" s="135">
        <v>7</v>
      </c>
      <c r="F39" s="141" t="s">
        <v>126</v>
      </c>
      <c r="G39" s="138">
        <v>7</v>
      </c>
      <c r="H39" s="136">
        <v>357100</v>
      </c>
      <c r="I39" s="139"/>
      <c r="J39" s="119">
        <v>2</v>
      </c>
      <c r="K39" s="138" t="s">
        <v>109</v>
      </c>
      <c r="L39" s="135">
        <v>4</v>
      </c>
      <c r="M39" s="141" t="s">
        <v>126</v>
      </c>
      <c r="N39" s="138">
        <v>4</v>
      </c>
      <c r="O39" s="136">
        <v>378300</v>
      </c>
      <c r="P39" s="139"/>
      <c r="Q39" s="119">
        <v>2.2999999999999998</v>
      </c>
      <c r="R39" s="127"/>
      <c r="S39" s="132"/>
      <c r="T39" s="121"/>
      <c r="U39" s="137" t="s">
        <v>18</v>
      </c>
      <c r="V39" s="136" t="s">
        <v>18</v>
      </c>
      <c r="W39" s="118"/>
      <c r="X39" s="119" t="s">
        <v>18</v>
      </c>
      <c r="Y39" s="127"/>
      <c r="AA39" s="121"/>
      <c r="AB39" s="132" t="s">
        <v>18</v>
      </c>
      <c r="AC39" s="136" t="s">
        <v>18</v>
      </c>
      <c r="AD39" s="118"/>
      <c r="AE39" s="119" t="s">
        <v>18</v>
      </c>
    </row>
    <row r="40" spans="1:31" ht="10.5">
      <c r="A40" s="145"/>
      <c r="B40" s="145" t="s">
        <v>129</v>
      </c>
      <c r="C40" s="130"/>
      <c r="D40" s="138" t="s">
        <v>102</v>
      </c>
      <c r="E40" s="135">
        <v>9</v>
      </c>
      <c r="F40" s="141" t="s">
        <v>126</v>
      </c>
      <c r="G40" s="138">
        <v>9</v>
      </c>
      <c r="H40" s="136">
        <v>397900</v>
      </c>
      <c r="I40" s="139"/>
      <c r="J40" s="119">
        <v>2.2999999999999998</v>
      </c>
      <c r="K40" s="138" t="s">
        <v>109</v>
      </c>
      <c r="L40" s="135">
        <v>8</v>
      </c>
      <c r="M40" s="141" t="s">
        <v>126</v>
      </c>
      <c r="N40" s="138">
        <v>8</v>
      </c>
      <c r="O40" s="136">
        <v>839000</v>
      </c>
      <c r="P40" s="139"/>
      <c r="Q40" s="119">
        <v>2.9</v>
      </c>
      <c r="R40" s="127"/>
      <c r="S40" s="132"/>
      <c r="T40" s="121"/>
      <c r="U40" s="137" t="s">
        <v>18</v>
      </c>
      <c r="V40" s="136" t="s">
        <v>18</v>
      </c>
      <c r="W40" s="118"/>
      <c r="X40" s="119" t="s">
        <v>18</v>
      </c>
      <c r="Y40" s="127"/>
      <c r="AA40" s="121"/>
      <c r="AB40" s="132" t="s">
        <v>18</v>
      </c>
      <c r="AC40" s="136" t="s">
        <v>18</v>
      </c>
      <c r="AD40" s="118"/>
      <c r="AE40" s="119" t="s">
        <v>18</v>
      </c>
    </row>
    <row r="41" spans="1:31" ht="10.5">
      <c r="A41" s="145"/>
      <c r="B41" s="145" t="s">
        <v>130</v>
      </c>
      <c r="C41" s="130"/>
      <c r="D41" s="138" t="s">
        <v>102</v>
      </c>
      <c r="E41" s="135">
        <v>15</v>
      </c>
      <c r="F41" s="141" t="s">
        <v>126</v>
      </c>
      <c r="G41" s="138">
        <v>15</v>
      </c>
      <c r="H41" s="136">
        <v>329900</v>
      </c>
      <c r="I41" s="139"/>
      <c r="J41" s="119">
        <v>1.6</v>
      </c>
      <c r="K41" s="138" t="s">
        <v>109</v>
      </c>
      <c r="L41" s="135">
        <v>3</v>
      </c>
      <c r="M41" s="141" t="s">
        <v>126</v>
      </c>
      <c r="N41" s="138">
        <v>3</v>
      </c>
      <c r="O41" s="136">
        <v>593000</v>
      </c>
      <c r="P41" s="139"/>
      <c r="Q41" s="119">
        <v>3.5</v>
      </c>
      <c r="R41" s="127"/>
      <c r="S41" s="132"/>
      <c r="T41" s="121"/>
      <c r="U41" s="137" t="s">
        <v>18</v>
      </c>
      <c r="V41" s="136" t="s">
        <v>18</v>
      </c>
      <c r="W41" s="118"/>
      <c r="X41" s="119" t="s">
        <v>18</v>
      </c>
      <c r="Y41" s="127"/>
      <c r="AA41" s="121"/>
      <c r="AB41" s="132" t="s">
        <v>18</v>
      </c>
      <c r="AC41" s="136" t="s">
        <v>18</v>
      </c>
      <c r="AD41" s="118"/>
      <c r="AE41" s="119" t="s">
        <v>18</v>
      </c>
    </row>
    <row r="42" spans="1:31" ht="4.5" customHeight="1">
      <c r="A42" s="145"/>
      <c r="B42" s="145"/>
      <c r="C42" s="130"/>
      <c r="D42" s="138"/>
      <c r="E42" s="135"/>
      <c r="F42" s="141"/>
      <c r="G42" s="138"/>
      <c r="H42" s="136"/>
      <c r="I42" s="139"/>
      <c r="J42" s="119"/>
      <c r="K42" s="138"/>
      <c r="L42" s="135"/>
      <c r="M42" s="141"/>
      <c r="N42" s="138"/>
      <c r="O42" s="136"/>
      <c r="P42" s="139"/>
      <c r="Q42" s="119"/>
      <c r="R42" s="127"/>
      <c r="S42" s="132"/>
      <c r="T42" s="121"/>
      <c r="U42" s="137"/>
      <c r="V42" s="136"/>
      <c r="W42" s="118"/>
      <c r="X42" s="119"/>
      <c r="Y42" s="127"/>
      <c r="AA42" s="121"/>
      <c r="AB42" s="132"/>
      <c r="AC42" s="136"/>
      <c r="AD42" s="118"/>
      <c r="AE42" s="119"/>
    </row>
    <row r="43" spans="1:31" ht="10.5">
      <c r="A43" s="145"/>
      <c r="B43" s="145" t="s">
        <v>131</v>
      </c>
      <c r="C43" s="130"/>
      <c r="D43" s="138" t="s">
        <v>102</v>
      </c>
      <c r="E43" s="135">
        <v>13</v>
      </c>
      <c r="F43" s="141" t="s">
        <v>126</v>
      </c>
      <c r="G43" s="138">
        <v>13</v>
      </c>
      <c r="H43" s="136">
        <v>243800</v>
      </c>
      <c r="I43" s="139"/>
      <c r="J43" s="119">
        <v>1.1000000000000001</v>
      </c>
      <c r="K43" s="138" t="s">
        <v>109</v>
      </c>
      <c r="L43" s="135">
        <v>5</v>
      </c>
      <c r="M43" s="141" t="s">
        <v>106</v>
      </c>
      <c r="N43" s="138">
        <v>5</v>
      </c>
      <c r="O43" s="136">
        <v>516000</v>
      </c>
      <c r="P43" s="139"/>
      <c r="Q43" s="119">
        <v>1.9</v>
      </c>
      <c r="R43" s="127"/>
      <c r="S43" s="132"/>
      <c r="T43" s="121"/>
      <c r="U43" s="137" t="s">
        <v>18</v>
      </c>
      <c r="V43" s="136" t="s">
        <v>18</v>
      </c>
      <c r="W43" s="118"/>
      <c r="X43" s="119" t="s">
        <v>18</v>
      </c>
      <c r="Y43" s="127"/>
      <c r="AA43" s="121"/>
      <c r="AB43" s="132" t="s">
        <v>18</v>
      </c>
      <c r="AC43" s="136" t="s">
        <v>18</v>
      </c>
      <c r="AD43" s="118"/>
      <c r="AE43" s="119" t="s">
        <v>18</v>
      </c>
    </row>
    <row r="44" spans="1:31" ht="10.5">
      <c r="A44" s="145"/>
      <c r="B44" s="145" t="s">
        <v>132</v>
      </c>
      <c r="C44" s="130"/>
      <c r="D44" s="138" t="s">
        <v>102</v>
      </c>
      <c r="E44" s="135">
        <v>12</v>
      </c>
      <c r="F44" s="141" t="s">
        <v>126</v>
      </c>
      <c r="G44" s="138">
        <v>12</v>
      </c>
      <c r="H44" s="136">
        <v>239100</v>
      </c>
      <c r="I44" s="139"/>
      <c r="J44" s="119">
        <v>0.5</v>
      </c>
      <c r="K44" s="138" t="s">
        <v>109</v>
      </c>
      <c r="L44" s="135">
        <v>3</v>
      </c>
      <c r="M44" s="141" t="s">
        <v>106</v>
      </c>
      <c r="N44" s="138">
        <v>4</v>
      </c>
      <c r="O44" s="136">
        <v>505800</v>
      </c>
      <c r="P44" s="139"/>
      <c r="Q44" s="119">
        <v>1.8</v>
      </c>
      <c r="R44" s="127"/>
      <c r="S44" s="132"/>
      <c r="T44" s="121"/>
      <c r="U44" s="137" t="s">
        <v>18</v>
      </c>
      <c r="V44" s="136" t="s">
        <v>18</v>
      </c>
      <c r="W44" s="118"/>
      <c r="X44" s="119" t="s">
        <v>18</v>
      </c>
      <c r="Y44" s="127"/>
      <c r="AA44" s="121"/>
      <c r="AB44" s="132" t="s">
        <v>18</v>
      </c>
      <c r="AC44" s="136" t="s">
        <v>18</v>
      </c>
      <c r="AD44" s="118"/>
      <c r="AE44" s="119" t="s">
        <v>18</v>
      </c>
    </row>
    <row r="45" spans="1:31" ht="10.5">
      <c r="A45" s="145"/>
      <c r="B45" s="145" t="s">
        <v>133</v>
      </c>
      <c r="C45" s="130"/>
      <c r="D45" s="138" t="s">
        <v>102</v>
      </c>
      <c r="E45" s="135">
        <v>12</v>
      </c>
      <c r="F45" s="141" t="s">
        <v>126</v>
      </c>
      <c r="G45" s="138">
        <v>12</v>
      </c>
      <c r="H45" s="136">
        <v>180800</v>
      </c>
      <c r="I45" s="139"/>
      <c r="J45" s="119">
        <v>0.3</v>
      </c>
      <c r="K45" s="138" t="s">
        <v>109</v>
      </c>
      <c r="L45" s="135">
        <v>2</v>
      </c>
      <c r="M45" s="141" t="s">
        <v>106</v>
      </c>
      <c r="N45" s="138">
        <v>2</v>
      </c>
      <c r="O45" s="136">
        <v>810000</v>
      </c>
      <c r="P45" s="139"/>
      <c r="Q45" s="119">
        <v>1.6</v>
      </c>
      <c r="R45" s="127"/>
      <c r="S45" s="132"/>
      <c r="T45" s="121"/>
      <c r="U45" s="137" t="s">
        <v>18</v>
      </c>
      <c r="V45" s="136" t="s">
        <v>18</v>
      </c>
      <c r="W45" s="118"/>
      <c r="X45" s="119" t="s">
        <v>18</v>
      </c>
      <c r="Y45" s="138" t="s">
        <v>109</v>
      </c>
      <c r="Z45" s="135">
        <v>2</v>
      </c>
      <c r="AA45" s="141" t="s">
        <v>103</v>
      </c>
      <c r="AB45" s="138">
        <v>2</v>
      </c>
      <c r="AC45" s="136">
        <v>110000</v>
      </c>
      <c r="AD45" s="139"/>
      <c r="AE45" s="119">
        <v>0</v>
      </c>
    </row>
    <row r="46" spans="1:31" ht="4.5" customHeight="1">
      <c r="A46" s="145"/>
      <c r="B46" s="145"/>
      <c r="C46" s="130"/>
      <c r="D46" s="138"/>
      <c r="E46" s="135"/>
      <c r="F46" s="141"/>
      <c r="G46" s="138"/>
      <c r="H46" s="136"/>
      <c r="I46" s="139"/>
      <c r="J46" s="119"/>
      <c r="K46" s="138"/>
      <c r="L46" s="135"/>
      <c r="M46" s="141"/>
      <c r="N46" s="138"/>
      <c r="O46" s="136"/>
      <c r="P46" s="139"/>
      <c r="Q46" s="119"/>
      <c r="R46" s="138"/>
      <c r="S46" s="135"/>
      <c r="T46" s="141"/>
      <c r="U46" s="138"/>
      <c r="V46" s="136"/>
      <c r="W46" s="139"/>
      <c r="X46" s="119"/>
      <c r="Y46" s="138"/>
      <c r="Z46" s="135"/>
      <c r="AA46" s="141"/>
      <c r="AB46" s="138"/>
      <c r="AC46" s="136"/>
      <c r="AD46" s="139"/>
      <c r="AE46" s="119"/>
    </row>
    <row r="47" spans="1:31" ht="10.5">
      <c r="A47" s="443" t="s">
        <v>134</v>
      </c>
      <c r="B47" s="443"/>
      <c r="C47" s="130"/>
      <c r="D47" s="138" t="s">
        <v>102</v>
      </c>
      <c r="E47" s="135">
        <v>39</v>
      </c>
      <c r="F47" s="141" t="s">
        <v>126</v>
      </c>
      <c r="G47" s="138">
        <v>40</v>
      </c>
      <c r="H47" s="136">
        <v>173700</v>
      </c>
      <c r="I47" s="139"/>
      <c r="J47" s="119">
        <v>1.6</v>
      </c>
      <c r="K47" s="138" t="s">
        <v>102</v>
      </c>
      <c r="L47" s="135">
        <v>12</v>
      </c>
      <c r="M47" s="141" t="s">
        <v>103</v>
      </c>
      <c r="N47" s="138">
        <v>12</v>
      </c>
      <c r="O47" s="136">
        <v>286900</v>
      </c>
      <c r="P47" s="139"/>
      <c r="Q47" s="119">
        <v>1.9</v>
      </c>
      <c r="R47" s="138" t="s">
        <v>109</v>
      </c>
      <c r="S47" s="135">
        <v>5</v>
      </c>
      <c r="T47" s="141" t="s">
        <v>106</v>
      </c>
      <c r="U47" s="138">
        <v>5</v>
      </c>
      <c r="V47" s="136">
        <v>105200</v>
      </c>
      <c r="W47" s="139"/>
      <c r="X47" s="119">
        <v>4.8</v>
      </c>
      <c r="Y47" s="138" t="s">
        <v>109</v>
      </c>
      <c r="Z47" s="135">
        <v>3</v>
      </c>
      <c r="AA47" s="141" t="s">
        <v>106</v>
      </c>
      <c r="AB47" s="138">
        <v>3</v>
      </c>
      <c r="AC47" s="136">
        <v>84200</v>
      </c>
      <c r="AD47" s="139"/>
      <c r="AE47" s="119">
        <v>-0.1</v>
      </c>
    </row>
    <row r="48" spans="1:31" ht="10.5">
      <c r="A48" s="145"/>
      <c r="B48" s="145" t="s">
        <v>135</v>
      </c>
      <c r="C48" s="130"/>
      <c r="D48" s="138" t="s">
        <v>102</v>
      </c>
      <c r="E48" s="135">
        <v>9</v>
      </c>
      <c r="F48" s="141" t="s">
        <v>126</v>
      </c>
      <c r="G48" s="138">
        <v>9</v>
      </c>
      <c r="H48" s="136">
        <v>182800</v>
      </c>
      <c r="I48" s="139"/>
      <c r="J48" s="119">
        <v>2.4</v>
      </c>
      <c r="K48" s="138" t="s">
        <v>109</v>
      </c>
      <c r="L48" s="135">
        <v>2</v>
      </c>
      <c r="M48" s="141" t="s">
        <v>106</v>
      </c>
      <c r="N48" s="138">
        <v>2</v>
      </c>
      <c r="O48" s="136">
        <v>417000</v>
      </c>
      <c r="P48" s="139"/>
      <c r="Q48" s="119">
        <v>4.7</v>
      </c>
      <c r="R48" s="138" t="s">
        <v>109</v>
      </c>
      <c r="S48" s="135">
        <v>1</v>
      </c>
      <c r="T48" s="141" t="s">
        <v>106</v>
      </c>
      <c r="U48" s="138">
        <v>1</v>
      </c>
      <c r="V48" s="136">
        <v>99200</v>
      </c>
      <c r="W48" s="139"/>
      <c r="X48" s="119">
        <v>3.2</v>
      </c>
      <c r="Y48" s="138" t="s">
        <v>109</v>
      </c>
      <c r="Z48" s="135">
        <v>1</v>
      </c>
      <c r="AA48" s="141" t="s">
        <v>106</v>
      </c>
      <c r="AB48" s="138">
        <v>1</v>
      </c>
      <c r="AC48" s="136">
        <v>41600</v>
      </c>
      <c r="AD48" s="139"/>
      <c r="AE48" s="119">
        <v>0</v>
      </c>
    </row>
    <row r="49" spans="1:31" ht="10.5">
      <c r="A49" s="145"/>
      <c r="B49" s="145" t="s">
        <v>136</v>
      </c>
      <c r="C49" s="130"/>
      <c r="D49" s="138" t="s">
        <v>102</v>
      </c>
      <c r="E49" s="135">
        <v>12</v>
      </c>
      <c r="F49" s="141" t="s">
        <v>126</v>
      </c>
      <c r="G49" s="138">
        <v>13</v>
      </c>
      <c r="H49" s="136">
        <v>144700</v>
      </c>
      <c r="I49" s="139"/>
      <c r="J49" s="119">
        <v>1.2</v>
      </c>
      <c r="K49" s="138" t="s">
        <v>109</v>
      </c>
      <c r="L49" s="135">
        <v>7</v>
      </c>
      <c r="M49" s="141" t="s">
        <v>106</v>
      </c>
      <c r="N49" s="138">
        <v>7</v>
      </c>
      <c r="O49" s="136">
        <v>213100</v>
      </c>
      <c r="P49" s="139"/>
      <c r="Q49" s="119">
        <v>0.9</v>
      </c>
      <c r="R49" s="138" t="s">
        <v>109</v>
      </c>
      <c r="S49" s="135">
        <v>2</v>
      </c>
      <c r="T49" s="141" t="s">
        <v>106</v>
      </c>
      <c r="U49" s="138">
        <v>2</v>
      </c>
      <c r="V49" s="136">
        <v>99000</v>
      </c>
      <c r="W49" s="139"/>
      <c r="X49" s="119">
        <v>4.5</v>
      </c>
      <c r="Y49" s="127"/>
      <c r="AA49" s="121"/>
      <c r="AB49" s="132" t="s">
        <v>18</v>
      </c>
      <c r="AC49" s="136" t="s">
        <v>18</v>
      </c>
      <c r="AD49" s="118"/>
      <c r="AE49" s="119" t="s">
        <v>18</v>
      </c>
    </row>
    <row r="50" spans="1:31" ht="10.5">
      <c r="A50" s="145"/>
      <c r="B50" s="145" t="s">
        <v>137</v>
      </c>
      <c r="C50" s="130"/>
      <c r="D50" s="138" t="s">
        <v>102</v>
      </c>
      <c r="E50" s="135">
        <v>18</v>
      </c>
      <c r="F50" s="141" t="s">
        <v>126</v>
      </c>
      <c r="G50" s="138">
        <v>18</v>
      </c>
      <c r="H50" s="136">
        <v>190000</v>
      </c>
      <c r="I50" s="139"/>
      <c r="J50" s="119">
        <v>1.4</v>
      </c>
      <c r="K50" s="138" t="s">
        <v>109</v>
      </c>
      <c r="L50" s="135">
        <v>3</v>
      </c>
      <c r="M50" s="141" t="s">
        <v>106</v>
      </c>
      <c r="N50" s="138">
        <v>3</v>
      </c>
      <c r="O50" s="136">
        <v>372300</v>
      </c>
      <c r="P50" s="139"/>
      <c r="Q50" s="119">
        <v>2.6</v>
      </c>
      <c r="R50" s="138" t="s">
        <v>109</v>
      </c>
      <c r="S50" s="135">
        <v>2</v>
      </c>
      <c r="T50" s="141" t="s">
        <v>106</v>
      </c>
      <c r="U50" s="138">
        <v>2</v>
      </c>
      <c r="V50" s="136">
        <v>114500</v>
      </c>
      <c r="W50" s="139"/>
      <c r="X50" s="119">
        <v>6</v>
      </c>
      <c r="Y50" s="138" t="s">
        <v>109</v>
      </c>
      <c r="Z50" s="135">
        <v>2</v>
      </c>
      <c r="AA50" s="141" t="s">
        <v>106</v>
      </c>
      <c r="AB50" s="138">
        <v>2</v>
      </c>
      <c r="AC50" s="136">
        <v>105500</v>
      </c>
      <c r="AD50" s="139"/>
      <c r="AE50" s="119">
        <v>-0.2</v>
      </c>
    </row>
    <row r="51" spans="1:31" ht="4.5" customHeight="1">
      <c r="A51" s="145"/>
      <c r="B51" s="145"/>
      <c r="C51" s="130"/>
      <c r="D51" s="138"/>
      <c r="E51" s="135"/>
      <c r="F51" s="141"/>
      <c r="G51" s="138"/>
      <c r="H51" s="136"/>
      <c r="I51" s="139"/>
      <c r="J51" s="119"/>
      <c r="K51" s="138"/>
      <c r="L51" s="135"/>
      <c r="M51" s="141"/>
      <c r="N51" s="138"/>
      <c r="O51" s="136"/>
      <c r="P51" s="139"/>
      <c r="Q51" s="119"/>
      <c r="R51" s="138"/>
      <c r="S51" s="135"/>
      <c r="T51" s="141"/>
      <c r="U51" s="138"/>
      <c r="V51" s="136"/>
      <c r="W51" s="139"/>
      <c r="X51" s="119"/>
      <c r="Y51" s="138"/>
      <c r="Z51" s="135"/>
      <c r="AA51" s="141"/>
      <c r="AB51" s="138"/>
      <c r="AC51" s="136"/>
      <c r="AD51" s="139"/>
      <c r="AE51" s="119"/>
    </row>
    <row r="52" spans="1:31" ht="10.5">
      <c r="A52" s="443" t="s">
        <v>27</v>
      </c>
      <c r="B52" s="443"/>
      <c r="C52" s="130"/>
      <c r="D52" s="138" t="s">
        <v>102</v>
      </c>
      <c r="E52" s="135">
        <v>33</v>
      </c>
      <c r="F52" s="141" t="s">
        <v>126</v>
      </c>
      <c r="G52" s="138">
        <v>33</v>
      </c>
      <c r="H52" s="136">
        <v>111000</v>
      </c>
      <c r="I52" s="139"/>
      <c r="J52" s="119">
        <v>-0.5</v>
      </c>
      <c r="K52" s="138" t="s">
        <v>109</v>
      </c>
      <c r="L52" s="135">
        <v>11</v>
      </c>
      <c r="M52" s="141" t="s">
        <v>126</v>
      </c>
      <c r="N52" s="138">
        <v>11</v>
      </c>
      <c r="O52" s="136">
        <v>203800</v>
      </c>
      <c r="P52" s="139"/>
      <c r="Q52" s="119">
        <v>-0.7</v>
      </c>
      <c r="R52" s="138" t="s">
        <v>109</v>
      </c>
      <c r="S52" s="135">
        <v>1</v>
      </c>
      <c r="T52" s="141" t="s">
        <v>106</v>
      </c>
      <c r="U52" s="138">
        <v>1</v>
      </c>
      <c r="V52" s="136">
        <v>70000</v>
      </c>
      <c r="W52" s="139"/>
      <c r="X52" s="119">
        <v>0.7</v>
      </c>
      <c r="Y52" s="138" t="s">
        <v>109</v>
      </c>
      <c r="Z52" s="135">
        <v>2</v>
      </c>
      <c r="AA52" s="141" t="s">
        <v>106</v>
      </c>
      <c r="AB52" s="138">
        <v>2</v>
      </c>
      <c r="AC52" s="136">
        <v>49500</v>
      </c>
      <c r="AD52" s="137"/>
      <c r="AE52" s="119">
        <v>-2.5</v>
      </c>
    </row>
    <row r="53" spans="1:31" ht="10.5">
      <c r="A53" s="443" t="s">
        <v>28</v>
      </c>
      <c r="B53" s="443"/>
      <c r="C53" s="130"/>
      <c r="D53" s="138" t="s">
        <v>102</v>
      </c>
      <c r="E53" s="135">
        <v>21</v>
      </c>
      <c r="F53" s="141" t="s">
        <v>126</v>
      </c>
      <c r="G53" s="138">
        <v>21</v>
      </c>
      <c r="H53" s="136">
        <v>127700</v>
      </c>
      <c r="I53" s="139"/>
      <c r="J53" s="119">
        <v>0</v>
      </c>
      <c r="K53" s="138" t="s">
        <v>109</v>
      </c>
      <c r="L53" s="135">
        <v>7</v>
      </c>
      <c r="M53" s="141" t="s">
        <v>106</v>
      </c>
      <c r="N53" s="138">
        <v>7</v>
      </c>
      <c r="O53" s="136">
        <v>313400</v>
      </c>
      <c r="P53" s="139"/>
      <c r="Q53" s="119">
        <v>1.1000000000000001</v>
      </c>
      <c r="R53" s="138" t="s">
        <v>109</v>
      </c>
      <c r="S53" s="135">
        <v>2</v>
      </c>
      <c r="T53" s="141" t="s">
        <v>106</v>
      </c>
      <c r="U53" s="138">
        <v>2</v>
      </c>
      <c r="V53" s="136">
        <v>108000</v>
      </c>
      <c r="W53" s="139"/>
      <c r="X53" s="119">
        <v>3.3</v>
      </c>
      <c r="Y53" s="138" t="s">
        <v>109</v>
      </c>
      <c r="Z53" s="135">
        <v>3</v>
      </c>
      <c r="AA53" s="141" t="s">
        <v>106</v>
      </c>
      <c r="AB53" s="138">
        <v>3</v>
      </c>
      <c r="AC53" s="136">
        <v>44800</v>
      </c>
      <c r="AD53" s="137"/>
      <c r="AE53" s="119">
        <v>-0.8</v>
      </c>
    </row>
    <row r="54" spans="1:31" ht="10.5">
      <c r="A54" s="443" t="s">
        <v>29</v>
      </c>
      <c r="B54" s="443"/>
      <c r="C54" s="130"/>
      <c r="D54" s="138" t="s">
        <v>102</v>
      </c>
      <c r="E54" s="135">
        <v>19</v>
      </c>
      <c r="F54" s="141" t="s">
        <v>126</v>
      </c>
      <c r="G54" s="138">
        <v>19</v>
      </c>
      <c r="H54" s="136">
        <v>198500</v>
      </c>
      <c r="I54" s="139"/>
      <c r="J54" s="119">
        <v>1.3</v>
      </c>
      <c r="K54" s="138" t="s">
        <v>109</v>
      </c>
      <c r="L54" s="135">
        <v>4</v>
      </c>
      <c r="M54" s="141" t="s">
        <v>106</v>
      </c>
      <c r="N54" s="138">
        <v>4</v>
      </c>
      <c r="O54" s="136">
        <v>800800</v>
      </c>
      <c r="P54" s="139"/>
      <c r="Q54" s="119">
        <v>2.5</v>
      </c>
      <c r="R54" s="138" t="s">
        <v>109</v>
      </c>
      <c r="S54" s="135">
        <v>1</v>
      </c>
      <c r="T54" s="141" t="s">
        <v>106</v>
      </c>
      <c r="U54" s="138">
        <v>1</v>
      </c>
      <c r="V54" s="136">
        <v>116000</v>
      </c>
      <c r="W54" s="139"/>
      <c r="X54" s="119">
        <v>2.7</v>
      </c>
      <c r="Y54" s="138" t="s">
        <v>109</v>
      </c>
      <c r="Z54" s="135">
        <v>1</v>
      </c>
      <c r="AA54" s="141" t="s">
        <v>106</v>
      </c>
      <c r="AB54" s="138">
        <v>1</v>
      </c>
      <c r="AC54" s="136">
        <v>113000</v>
      </c>
      <c r="AD54" s="139"/>
      <c r="AE54" s="146">
        <v>0</v>
      </c>
    </row>
    <row r="55" spans="1:31" ht="10.5">
      <c r="A55" s="443" t="s">
        <v>30</v>
      </c>
      <c r="B55" s="443"/>
      <c r="C55" s="130"/>
      <c r="D55" s="138" t="s">
        <v>102</v>
      </c>
      <c r="E55" s="135">
        <v>30</v>
      </c>
      <c r="F55" s="141" t="s">
        <v>126</v>
      </c>
      <c r="G55" s="138">
        <v>30</v>
      </c>
      <c r="H55" s="136">
        <v>213800</v>
      </c>
      <c r="I55" s="139"/>
      <c r="J55" s="119">
        <v>2.1</v>
      </c>
      <c r="K55" s="138" t="s">
        <v>109</v>
      </c>
      <c r="L55" s="135">
        <v>9</v>
      </c>
      <c r="M55" s="141" t="s">
        <v>106</v>
      </c>
      <c r="N55" s="138">
        <v>9</v>
      </c>
      <c r="O55" s="136">
        <v>384600</v>
      </c>
      <c r="P55" s="139"/>
      <c r="Q55" s="119">
        <v>1</v>
      </c>
      <c r="R55" s="138" t="s">
        <v>109</v>
      </c>
      <c r="S55" s="135">
        <v>2</v>
      </c>
      <c r="T55" s="141" t="s">
        <v>106</v>
      </c>
      <c r="U55" s="138">
        <v>2</v>
      </c>
      <c r="V55" s="136">
        <v>85800</v>
      </c>
      <c r="W55" s="139"/>
      <c r="X55" s="119">
        <v>0.7</v>
      </c>
      <c r="Y55" s="138" t="s">
        <v>109</v>
      </c>
      <c r="Z55" s="135">
        <v>1</v>
      </c>
      <c r="AA55" s="141" t="s">
        <v>106</v>
      </c>
      <c r="AB55" s="138">
        <v>1</v>
      </c>
      <c r="AC55" s="136">
        <v>75000</v>
      </c>
      <c r="AD55" s="139"/>
      <c r="AE55" s="119">
        <v>0</v>
      </c>
    </row>
    <row r="56" spans="1:31" ht="10.5">
      <c r="A56" s="443" t="s">
        <v>31</v>
      </c>
      <c r="B56" s="443"/>
      <c r="C56" s="130"/>
      <c r="D56" s="138" t="s">
        <v>102</v>
      </c>
      <c r="E56" s="135">
        <v>14</v>
      </c>
      <c r="F56" s="141" t="s">
        <v>126</v>
      </c>
      <c r="G56" s="138">
        <v>14</v>
      </c>
      <c r="H56" s="136">
        <v>113100</v>
      </c>
      <c r="I56" s="139"/>
      <c r="J56" s="119">
        <v>-0.7</v>
      </c>
      <c r="K56" s="138" t="s">
        <v>109</v>
      </c>
      <c r="L56" s="135">
        <v>8</v>
      </c>
      <c r="M56" s="141" t="s">
        <v>106</v>
      </c>
      <c r="N56" s="138">
        <v>8</v>
      </c>
      <c r="O56" s="136">
        <v>188300</v>
      </c>
      <c r="P56" s="139"/>
      <c r="Q56" s="119">
        <v>-0.7</v>
      </c>
      <c r="R56" s="138" t="s">
        <v>109</v>
      </c>
      <c r="S56" s="135">
        <v>1</v>
      </c>
      <c r="T56" s="141" t="s">
        <v>106</v>
      </c>
      <c r="U56" s="138">
        <v>1</v>
      </c>
      <c r="V56" s="136">
        <v>64000</v>
      </c>
      <c r="W56" s="139"/>
      <c r="X56" s="119">
        <v>2.4</v>
      </c>
      <c r="Y56" s="138" t="s">
        <v>109</v>
      </c>
      <c r="Z56" s="135">
        <v>3</v>
      </c>
      <c r="AA56" s="141" t="s">
        <v>106</v>
      </c>
      <c r="AB56" s="138">
        <v>3</v>
      </c>
      <c r="AC56" s="136">
        <v>39300</v>
      </c>
      <c r="AD56" s="139"/>
      <c r="AE56" s="119">
        <v>-1.8</v>
      </c>
    </row>
    <row r="57" spans="1:31" ht="4.5" customHeight="1">
      <c r="A57" s="145"/>
      <c r="B57" s="145"/>
      <c r="C57" s="130"/>
      <c r="D57" s="138"/>
      <c r="E57" s="135"/>
      <c r="F57" s="141"/>
      <c r="G57" s="138"/>
      <c r="H57" s="136"/>
      <c r="I57" s="139"/>
      <c r="J57" s="119"/>
      <c r="K57" s="138"/>
      <c r="L57" s="135"/>
      <c r="M57" s="141"/>
      <c r="N57" s="138"/>
      <c r="O57" s="136"/>
      <c r="P57" s="147"/>
      <c r="Q57" s="119"/>
      <c r="R57" s="138"/>
      <c r="S57" s="135"/>
      <c r="T57" s="141"/>
      <c r="U57" s="138"/>
      <c r="V57" s="136"/>
      <c r="W57" s="139"/>
      <c r="X57" s="119"/>
      <c r="Y57" s="138"/>
      <c r="Z57" s="135"/>
      <c r="AA57" s="141"/>
      <c r="AB57" s="138"/>
      <c r="AC57" s="136"/>
      <c r="AD57" s="139"/>
      <c r="AE57" s="119"/>
    </row>
    <row r="58" spans="1:31" ht="10.5">
      <c r="A58" s="443" t="s">
        <v>32</v>
      </c>
      <c r="B58" s="443"/>
      <c r="C58" s="130"/>
      <c r="D58" s="138" t="s">
        <v>102</v>
      </c>
      <c r="E58" s="135">
        <v>14</v>
      </c>
      <c r="F58" s="141" t="s">
        <v>126</v>
      </c>
      <c r="G58" s="138">
        <v>14</v>
      </c>
      <c r="H58" s="136">
        <v>213800</v>
      </c>
      <c r="I58" s="139"/>
      <c r="J58" s="119">
        <v>2.5</v>
      </c>
      <c r="K58" s="138" t="s">
        <v>109</v>
      </c>
      <c r="L58" s="135">
        <v>2</v>
      </c>
      <c r="M58" s="141" t="s">
        <v>106</v>
      </c>
      <c r="N58" s="138">
        <v>2</v>
      </c>
      <c r="O58" s="136">
        <v>369500</v>
      </c>
      <c r="P58" s="139"/>
      <c r="Q58" s="119">
        <v>4.3</v>
      </c>
      <c r="R58" s="138" t="s">
        <v>109</v>
      </c>
      <c r="S58" s="135">
        <v>1</v>
      </c>
      <c r="T58" s="141" t="s">
        <v>106</v>
      </c>
      <c r="U58" s="138">
        <v>1</v>
      </c>
      <c r="V58" s="136">
        <v>103000</v>
      </c>
      <c r="W58" s="139"/>
      <c r="X58" s="119">
        <v>3</v>
      </c>
      <c r="Y58" s="138" t="s">
        <v>109</v>
      </c>
      <c r="Z58" s="135">
        <v>0</v>
      </c>
      <c r="AA58" s="141" t="s">
        <v>106</v>
      </c>
      <c r="AB58" s="138">
        <v>2</v>
      </c>
      <c r="AC58" s="136">
        <v>77500</v>
      </c>
      <c r="AD58" s="139"/>
      <c r="AE58" s="119" t="s">
        <v>18</v>
      </c>
    </row>
    <row r="59" spans="1:31" ht="10.5">
      <c r="A59" s="443" t="s">
        <v>33</v>
      </c>
      <c r="B59" s="443"/>
      <c r="C59" s="130"/>
      <c r="D59" s="138" t="s">
        <v>102</v>
      </c>
      <c r="E59" s="135">
        <v>7</v>
      </c>
      <c r="F59" s="141" t="s">
        <v>126</v>
      </c>
      <c r="G59" s="138">
        <v>7</v>
      </c>
      <c r="H59" s="136">
        <v>173300</v>
      </c>
      <c r="I59" s="139"/>
      <c r="J59" s="119">
        <v>1.8</v>
      </c>
      <c r="K59" s="138" t="s">
        <v>109</v>
      </c>
      <c r="L59" s="135">
        <v>2</v>
      </c>
      <c r="M59" s="141" t="s">
        <v>106</v>
      </c>
      <c r="N59" s="138">
        <v>2</v>
      </c>
      <c r="O59" s="136">
        <v>332500</v>
      </c>
      <c r="P59" s="139"/>
      <c r="Q59" s="119">
        <v>1.1000000000000001</v>
      </c>
      <c r="R59" s="127"/>
      <c r="S59" s="132"/>
      <c r="T59" s="121"/>
      <c r="U59" s="137" t="s">
        <v>18</v>
      </c>
      <c r="V59" s="136" t="s">
        <v>18</v>
      </c>
      <c r="W59" s="118"/>
      <c r="X59" s="119" t="s">
        <v>18</v>
      </c>
      <c r="Y59" s="127"/>
      <c r="AA59" s="121"/>
      <c r="AB59" s="132" t="s">
        <v>18</v>
      </c>
      <c r="AC59" s="136" t="s">
        <v>18</v>
      </c>
      <c r="AD59" s="118"/>
      <c r="AE59" s="119" t="s">
        <v>18</v>
      </c>
    </row>
    <row r="60" spans="1:31" ht="10.5">
      <c r="A60" s="443" t="s">
        <v>34</v>
      </c>
      <c r="B60" s="443"/>
      <c r="C60" s="130"/>
      <c r="D60" s="138" t="s">
        <v>102</v>
      </c>
      <c r="E60" s="135">
        <v>6</v>
      </c>
      <c r="F60" s="141" t="s">
        <v>126</v>
      </c>
      <c r="G60" s="138">
        <v>6</v>
      </c>
      <c r="H60" s="136">
        <v>79500</v>
      </c>
      <c r="I60" s="139"/>
      <c r="J60" s="119">
        <v>-0.2</v>
      </c>
      <c r="K60" s="138" t="s">
        <v>109</v>
      </c>
      <c r="L60" s="135">
        <v>1</v>
      </c>
      <c r="M60" s="141" t="s">
        <v>106</v>
      </c>
      <c r="N60" s="138">
        <v>1</v>
      </c>
      <c r="O60" s="136">
        <v>161000</v>
      </c>
      <c r="P60" s="139"/>
      <c r="Q60" s="119">
        <v>-1.2</v>
      </c>
      <c r="R60" s="127"/>
      <c r="S60" s="132"/>
      <c r="T60" s="121"/>
      <c r="U60" s="137" t="s">
        <v>18</v>
      </c>
      <c r="V60" s="136" t="s">
        <v>18</v>
      </c>
      <c r="W60" s="118"/>
      <c r="X60" s="119" t="s">
        <v>18</v>
      </c>
      <c r="Y60" s="138" t="s">
        <v>109</v>
      </c>
      <c r="Z60" s="135">
        <v>2</v>
      </c>
      <c r="AA60" s="141" t="s">
        <v>106</v>
      </c>
      <c r="AB60" s="138">
        <v>2</v>
      </c>
      <c r="AC60" s="136">
        <v>30300</v>
      </c>
      <c r="AD60" s="137"/>
      <c r="AE60" s="119">
        <v>0</v>
      </c>
    </row>
    <row r="61" spans="1:31" ht="10.5">
      <c r="A61" s="443" t="s">
        <v>35</v>
      </c>
      <c r="B61" s="443"/>
      <c r="C61" s="130"/>
      <c r="D61" s="138" t="s">
        <v>102</v>
      </c>
      <c r="E61" s="135">
        <v>15</v>
      </c>
      <c r="F61" s="141" t="s">
        <v>126</v>
      </c>
      <c r="G61" s="138">
        <v>15</v>
      </c>
      <c r="H61" s="136">
        <v>90100</v>
      </c>
      <c r="I61" s="139"/>
      <c r="J61" s="119">
        <v>-0.7</v>
      </c>
      <c r="K61" s="138" t="s">
        <v>109</v>
      </c>
      <c r="L61" s="135">
        <v>4</v>
      </c>
      <c r="M61" s="141" t="s">
        <v>106</v>
      </c>
      <c r="N61" s="138">
        <v>4</v>
      </c>
      <c r="O61" s="136">
        <v>162300</v>
      </c>
      <c r="P61" s="139"/>
      <c r="Q61" s="119">
        <v>-1.5</v>
      </c>
      <c r="R61" s="138" t="s">
        <v>109</v>
      </c>
      <c r="S61" s="135">
        <v>1</v>
      </c>
      <c r="T61" s="141" t="s">
        <v>106</v>
      </c>
      <c r="U61" s="138">
        <v>1</v>
      </c>
      <c r="V61" s="136">
        <v>58000</v>
      </c>
      <c r="W61" s="139"/>
      <c r="X61" s="119">
        <v>3.4</v>
      </c>
      <c r="Y61" s="138" t="s">
        <v>109</v>
      </c>
      <c r="Z61" s="135">
        <v>3</v>
      </c>
      <c r="AA61" s="141" t="s">
        <v>106</v>
      </c>
      <c r="AB61" s="138">
        <v>3</v>
      </c>
      <c r="AC61" s="136">
        <v>28900</v>
      </c>
      <c r="AD61" s="137"/>
      <c r="AE61" s="119">
        <v>-0.6</v>
      </c>
    </row>
    <row r="62" spans="1:31" ht="4.5" customHeight="1">
      <c r="A62" s="145"/>
      <c r="B62" s="145"/>
      <c r="C62" s="130"/>
      <c r="D62" s="138"/>
      <c r="E62" s="135"/>
      <c r="F62" s="141"/>
      <c r="G62" s="138"/>
      <c r="H62" s="136"/>
      <c r="I62" s="139"/>
      <c r="J62" s="119"/>
      <c r="K62" s="138"/>
      <c r="L62" s="135"/>
      <c r="M62" s="141"/>
      <c r="N62" s="138"/>
      <c r="O62" s="136"/>
      <c r="P62" s="147"/>
      <c r="Q62" s="119"/>
      <c r="R62" s="138"/>
      <c r="S62" s="135"/>
      <c r="T62" s="141"/>
      <c r="U62" s="138"/>
      <c r="V62" s="136"/>
      <c r="W62" s="139"/>
      <c r="X62" s="119"/>
      <c r="Y62" s="138"/>
      <c r="Z62" s="135"/>
      <c r="AA62" s="141"/>
      <c r="AB62" s="138"/>
      <c r="AC62" s="136"/>
      <c r="AD62" s="139"/>
      <c r="AE62" s="119"/>
    </row>
    <row r="63" spans="1:31" ht="9.75" customHeight="1">
      <c r="A63" s="443" t="s">
        <v>36</v>
      </c>
      <c r="B63" s="443"/>
      <c r="C63" s="130"/>
      <c r="D63" s="138" t="s">
        <v>102</v>
      </c>
      <c r="E63" s="135">
        <v>16</v>
      </c>
      <c r="F63" s="141" t="s">
        <v>126</v>
      </c>
      <c r="G63" s="138">
        <v>16</v>
      </c>
      <c r="H63" s="136">
        <v>125000</v>
      </c>
      <c r="I63" s="139"/>
      <c r="J63" s="119">
        <v>0.8</v>
      </c>
      <c r="K63" s="138" t="s">
        <v>109</v>
      </c>
      <c r="L63" s="135">
        <v>6</v>
      </c>
      <c r="M63" s="141" t="s">
        <v>106</v>
      </c>
      <c r="N63" s="138">
        <v>6</v>
      </c>
      <c r="O63" s="136">
        <v>399700</v>
      </c>
      <c r="P63" s="139"/>
      <c r="Q63" s="119">
        <v>3.9</v>
      </c>
      <c r="R63" s="138" t="s">
        <v>109</v>
      </c>
      <c r="S63" s="135">
        <v>3</v>
      </c>
      <c r="T63" s="141" t="s">
        <v>106</v>
      </c>
      <c r="U63" s="138">
        <v>3</v>
      </c>
      <c r="V63" s="136">
        <v>130700</v>
      </c>
      <c r="W63" s="139"/>
      <c r="X63" s="119">
        <v>10.5</v>
      </c>
      <c r="Y63" s="138" t="s">
        <v>109</v>
      </c>
      <c r="Z63" s="135">
        <v>2</v>
      </c>
      <c r="AA63" s="141" t="s">
        <v>106</v>
      </c>
      <c r="AB63" s="138">
        <v>3</v>
      </c>
      <c r="AC63" s="136">
        <v>50000</v>
      </c>
      <c r="AD63" s="139"/>
      <c r="AE63" s="119">
        <v>-0.9</v>
      </c>
    </row>
    <row r="64" spans="1:31" ht="10.5">
      <c r="A64" s="443" t="s">
        <v>37</v>
      </c>
      <c r="B64" s="443"/>
      <c r="C64" s="130"/>
      <c r="D64" s="138" t="s">
        <v>102</v>
      </c>
      <c r="E64" s="135">
        <v>12</v>
      </c>
      <c r="F64" s="141" t="s">
        <v>126</v>
      </c>
      <c r="G64" s="138">
        <v>12</v>
      </c>
      <c r="H64" s="136">
        <v>192500</v>
      </c>
      <c r="I64" s="139"/>
      <c r="J64" s="119">
        <v>2</v>
      </c>
      <c r="K64" s="138" t="s">
        <v>109</v>
      </c>
      <c r="L64" s="135">
        <v>3</v>
      </c>
      <c r="M64" s="141" t="s">
        <v>106</v>
      </c>
      <c r="N64" s="138">
        <v>4</v>
      </c>
      <c r="O64" s="136">
        <v>318500</v>
      </c>
      <c r="P64" s="139"/>
      <c r="Q64" s="119">
        <v>1.6</v>
      </c>
      <c r="R64" s="138" t="s">
        <v>109</v>
      </c>
      <c r="S64" s="135">
        <v>2</v>
      </c>
      <c r="T64" s="141" t="s">
        <v>106</v>
      </c>
      <c r="U64" s="138">
        <v>2</v>
      </c>
      <c r="V64" s="136">
        <v>120500</v>
      </c>
      <c r="W64" s="139"/>
      <c r="X64" s="119">
        <v>2.1</v>
      </c>
      <c r="Y64" s="138" t="s">
        <v>109</v>
      </c>
      <c r="Z64" s="135">
        <v>1</v>
      </c>
      <c r="AA64" s="141" t="s">
        <v>106</v>
      </c>
      <c r="AB64" s="138">
        <v>1</v>
      </c>
      <c r="AC64" s="136">
        <v>124000</v>
      </c>
      <c r="AD64" s="139"/>
      <c r="AE64" s="119">
        <v>0</v>
      </c>
    </row>
    <row r="65" spans="1:31" ht="10.5">
      <c r="A65" s="443" t="s">
        <v>38</v>
      </c>
      <c r="B65" s="443"/>
      <c r="C65" s="130"/>
      <c r="D65" s="138" t="s">
        <v>102</v>
      </c>
      <c r="E65" s="135">
        <v>8</v>
      </c>
      <c r="F65" s="141" t="s">
        <v>126</v>
      </c>
      <c r="G65" s="138">
        <v>8</v>
      </c>
      <c r="H65" s="136">
        <v>122700</v>
      </c>
      <c r="I65" s="139"/>
      <c r="J65" s="119">
        <v>0.7</v>
      </c>
      <c r="K65" s="138" t="s">
        <v>109</v>
      </c>
      <c r="L65" s="135">
        <v>2</v>
      </c>
      <c r="M65" s="141" t="s">
        <v>106</v>
      </c>
      <c r="N65" s="138">
        <v>2</v>
      </c>
      <c r="O65" s="136">
        <v>273500</v>
      </c>
      <c r="P65" s="139"/>
      <c r="Q65" s="119">
        <v>2.5</v>
      </c>
      <c r="R65" s="138" t="s">
        <v>109</v>
      </c>
      <c r="S65" s="135">
        <v>2</v>
      </c>
      <c r="T65" s="141" t="s">
        <v>106</v>
      </c>
      <c r="U65" s="138">
        <v>2</v>
      </c>
      <c r="V65" s="136">
        <v>85000</v>
      </c>
      <c r="W65" s="139"/>
      <c r="X65" s="119">
        <v>6.4</v>
      </c>
      <c r="Y65" s="138" t="s">
        <v>109</v>
      </c>
      <c r="Z65" s="135">
        <v>2</v>
      </c>
      <c r="AA65" s="141" t="s">
        <v>106</v>
      </c>
      <c r="AB65" s="138">
        <v>2</v>
      </c>
      <c r="AC65" s="136">
        <v>52400</v>
      </c>
      <c r="AD65" s="139"/>
      <c r="AE65" s="119">
        <v>-0.3</v>
      </c>
    </row>
    <row r="66" spans="1:31" ht="10.5">
      <c r="A66" s="443" t="s">
        <v>39</v>
      </c>
      <c r="B66" s="443"/>
      <c r="C66" s="130"/>
      <c r="D66" s="138" t="s">
        <v>102</v>
      </c>
      <c r="E66" s="135">
        <v>8</v>
      </c>
      <c r="F66" s="141" t="s">
        <v>126</v>
      </c>
      <c r="G66" s="138">
        <v>8</v>
      </c>
      <c r="H66" s="136">
        <v>155500</v>
      </c>
      <c r="I66" s="139"/>
      <c r="J66" s="119">
        <v>0.9</v>
      </c>
      <c r="K66" s="138" t="s">
        <v>109</v>
      </c>
      <c r="L66" s="135">
        <v>2</v>
      </c>
      <c r="M66" s="141" t="s">
        <v>106</v>
      </c>
      <c r="N66" s="138">
        <v>2</v>
      </c>
      <c r="O66" s="136">
        <v>228000</v>
      </c>
      <c r="P66" s="139"/>
      <c r="Q66" s="119">
        <v>1.5</v>
      </c>
      <c r="R66" s="138" t="s">
        <v>109</v>
      </c>
      <c r="S66" s="135">
        <v>1</v>
      </c>
      <c r="T66" s="141" t="s">
        <v>106</v>
      </c>
      <c r="U66" s="148">
        <v>1</v>
      </c>
      <c r="V66" s="136">
        <v>124000</v>
      </c>
      <c r="W66" s="118"/>
      <c r="X66" s="119">
        <v>3.3</v>
      </c>
      <c r="Y66" s="138" t="s">
        <v>109</v>
      </c>
      <c r="Z66" s="135">
        <v>1</v>
      </c>
      <c r="AA66" s="141" t="s">
        <v>106</v>
      </c>
      <c r="AB66" s="138">
        <v>1</v>
      </c>
      <c r="AC66" s="136">
        <v>50800</v>
      </c>
      <c r="AD66" s="139"/>
      <c r="AE66" s="119">
        <v>-0.4</v>
      </c>
    </row>
    <row r="67" spans="1:31" ht="10.5">
      <c r="A67" s="443" t="s">
        <v>40</v>
      </c>
      <c r="B67" s="443"/>
      <c r="C67" s="130"/>
      <c r="D67" s="138" t="s">
        <v>102</v>
      </c>
      <c r="E67" s="135">
        <v>8</v>
      </c>
      <c r="F67" s="141" t="s">
        <v>126</v>
      </c>
      <c r="G67" s="138">
        <v>8</v>
      </c>
      <c r="H67" s="136">
        <v>154100</v>
      </c>
      <c r="I67" s="139"/>
      <c r="J67" s="119">
        <v>0.3</v>
      </c>
      <c r="K67" s="138" t="s">
        <v>109</v>
      </c>
      <c r="L67" s="135">
        <v>1</v>
      </c>
      <c r="M67" s="141" t="s">
        <v>106</v>
      </c>
      <c r="N67" s="138">
        <v>1</v>
      </c>
      <c r="O67" s="136">
        <v>229000</v>
      </c>
      <c r="P67" s="139"/>
      <c r="Q67" s="119">
        <v>1.3</v>
      </c>
      <c r="R67" s="138" t="s">
        <v>109</v>
      </c>
      <c r="S67" s="135">
        <v>1</v>
      </c>
      <c r="T67" s="141" t="s">
        <v>106</v>
      </c>
      <c r="U67" s="138">
        <v>1</v>
      </c>
      <c r="V67" s="136">
        <v>102000</v>
      </c>
      <c r="W67" s="139"/>
      <c r="X67" s="119">
        <v>2.2000000000000002</v>
      </c>
      <c r="Y67" s="138" t="s">
        <v>109</v>
      </c>
      <c r="Z67" s="135">
        <v>1</v>
      </c>
      <c r="AA67" s="141" t="s">
        <v>106</v>
      </c>
      <c r="AB67" s="138">
        <v>1</v>
      </c>
      <c r="AC67" s="136">
        <v>52200</v>
      </c>
      <c r="AD67" s="139"/>
      <c r="AE67" s="119">
        <v>-0.6</v>
      </c>
    </row>
    <row r="68" spans="1:31" ht="4.5" customHeight="1">
      <c r="A68" s="145"/>
      <c r="B68" s="145"/>
      <c r="C68" s="130"/>
      <c r="D68" s="138"/>
      <c r="E68" s="135"/>
      <c r="F68" s="141"/>
      <c r="G68" s="138"/>
      <c r="H68" s="136"/>
      <c r="I68" s="139"/>
      <c r="J68" s="119"/>
      <c r="K68" s="138"/>
      <c r="L68" s="135"/>
      <c r="M68" s="141"/>
      <c r="N68" s="138"/>
      <c r="O68" s="136"/>
      <c r="P68" s="147"/>
      <c r="Q68" s="119"/>
      <c r="R68" s="138"/>
      <c r="S68" s="135"/>
      <c r="T68" s="141"/>
      <c r="U68" s="138"/>
      <c r="V68" s="136"/>
      <c r="W68" s="139"/>
      <c r="X68" s="119"/>
      <c r="Y68" s="138"/>
      <c r="Z68" s="135"/>
      <c r="AA68" s="141"/>
      <c r="AB68" s="138"/>
      <c r="AC68" s="136"/>
      <c r="AD68" s="139"/>
      <c r="AE68" s="119"/>
    </row>
    <row r="69" spans="1:31" ht="10.5">
      <c r="A69" s="443" t="s">
        <v>41</v>
      </c>
      <c r="B69" s="443"/>
      <c r="C69" s="130"/>
      <c r="D69" s="138" t="s">
        <v>102</v>
      </c>
      <c r="E69" s="135">
        <v>5</v>
      </c>
      <c r="F69" s="141" t="s">
        <v>126</v>
      </c>
      <c r="G69" s="138">
        <v>5</v>
      </c>
      <c r="H69" s="136">
        <v>70600</v>
      </c>
      <c r="I69" s="139"/>
      <c r="J69" s="119">
        <v>-1.7</v>
      </c>
      <c r="K69" s="138" t="s">
        <v>109</v>
      </c>
      <c r="L69" s="135">
        <v>1</v>
      </c>
      <c r="M69" s="141" t="s">
        <v>106</v>
      </c>
      <c r="N69" s="138">
        <v>1</v>
      </c>
      <c r="O69" s="136">
        <v>85700</v>
      </c>
      <c r="P69" s="139"/>
      <c r="Q69" s="119">
        <v>-1.9</v>
      </c>
      <c r="R69" s="127"/>
      <c r="S69" s="132"/>
      <c r="T69" s="121"/>
      <c r="U69" s="137" t="s">
        <v>18</v>
      </c>
      <c r="V69" s="136" t="s">
        <v>18</v>
      </c>
      <c r="W69" s="118"/>
      <c r="X69" s="119" t="s">
        <v>18</v>
      </c>
      <c r="Y69" s="138" t="s">
        <v>109</v>
      </c>
      <c r="Z69" s="135">
        <v>3</v>
      </c>
      <c r="AA69" s="141" t="s">
        <v>106</v>
      </c>
      <c r="AB69" s="138">
        <v>3</v>
      </c>
      <c r="AC69" s="136">
        <v>26200</v>
      </c>
      <c r="AD69" s="137"/>
      <c r="AE69" s="119">
        <v>-1.6</v>
      </c>
    </row>
    <row r="70" spans="1:31" ht="10.5">
      <c r="A70" s="443" t="s">
        <v>42</v>
      </c>
      <c r="B70" s="443"/>
      <c r="C70" s="130"/>
      <c r="D70" s="138" t="s">
        <v>102</v>
      </c>
      <c r="E70" s="135">
        <v>5</v>
      </c>
      <c r="F70" s="141" t="s">
        <v>126</v>
      </c>
      <c r="G70" s="138">
        <v>5</v>
      </c>
      <c r="H70" s="136">
        <v>125400</v>
      </c>
      <c r="I70" s="139"/>
      <c r="J70" s="119">
        <v>0.3</v>
      </c>
      <c r="K70" s="138" t="s">
        <v>109</v>
      </c>
      <c r="L70" s="135">
        <v>1</v>
      </c>
      <c r="M70" s="141" t="s">
        <v>106</v>
      </c>
      <c r="N70" s="138">
        <v>1</v>
      </c>
      <c r="O70" s="136">
        <v>151000</v>
      </c>
      <c r="P70" s="139"/>
      <c r="Q70" s="119">
        <v>0</v>
      </c>
      <c r="R70" s="138" t="s">
        <v>109</v>
      </c>
      <c r="S70" s="135">
        <v>2</v>
      </c>
      <c r="T70" s="141" t="s">
        <v>106</v>
      </c>
      <c r="U70" s="138">
        <v>2</v>
      </c>
      <c r="V70" s="136">
        <v>98000</v>
      </c>
      <c r="W70" s="139"/>
      <c r="X70" s="119">
        <v>4.2</v>
      </c>
      <c r="Y70" s="138" t="s">
        <v>109</v>
      </c>
      <c r="Z70" s="135">
        <v>1</v>
      </c>
      <c r="AA70" s="141" t="s">
        <v>106</v>
      </c>
      <c r="AB70" s="138">
        <v>1</v>
      </c>
      <c r="AC70" s="136">
        <v>45700</v>
      </c>
      <c r="AD70" s="139"/>
      <c r="AE70" s="119">
        <v>-0.7</v>
      </c>
    </row>
    <row r="71" spans="1:31" ht="4.5" customHeight="1">
      <c r="A71" s="145"/>
      <c r="B71" s="145"/>
      <c r="C71" s="130"/>
      <c r="D71" s="138"/>
      <c r="E71" s="135"/>
      <c r="F71" s="141"/>
      <c r="G71" s="138"/>
      <c r="H71" s="136"/>
      <c r="I71" s="139"/>
      <c r="J71" s="119"/>
      <c r="K71" s="138"/>
      <c r="L71" s="135"/>
      <c r="M71" s="141"/>
      <c r="N71" s="138"/>
      <c r="O71" s="136"/>
      <c r="P71" s="147"/>
      <c r="Q71" s="119"/>
      <c r="R71" s="138"/>
      <c r="S71" s="135"/>
      <c r="T71" s="141"/>
      <c r="U71" s="138"/>
      <c r="V71" s="136"/>
      <c r="W71" s="139"/>
      <c r="X71" s="119"/>
      <c r="Y71" s="138"/>
      <c r="Z71" s="135"/>
      <c r="AA71" s="141"/>
      <c r="AB71" s="138"/>
      <c r="AC71" s="136"/>
      <c r="AD71" s="139"/>
      <c r="AE71" s="119"/>
    </row>
    <row r="72" spans="1:31" ht="10.5">
      <c r="A72" s="443" t="s">
        <v>43</v>
      </c>
      <c r="B72" s="443"/>
      <c r="C72" s="130"/>
      <c r="D72" s="138" t="s">
        <v>102</v>
      </c>
      <c r="E72" s="135">
        <v>5</v>
      </c>
      <c r="F72" s="141" t="s">
        <v>126</v>
      </c>
      <c r="G72" s="138">
        <v>5</v>
      </c>
      <c r="H72" s="136">
        <v>150200</v>
      </c>
      <c r="I72" s="139"/>
      <c r="J72" s="119">
        <v>2.5</v>
      </c>
      <c r="K72" s="138" t="s">
        <v>109</v>
      </c>
      <c r="L72" s="135">
        <v>1</v>
      </c>
      <c r="M72" s="141" t="s">
        <v>106</v>
      </c>
      <c r="N72" s="138">
        <v>1</v>
      </c>
      <c r="O72" s="136">
        <v>206000</v>
      </c>
      <c r="P72" s="139"/>
      <c r="Q72" s="119">
        <v>3.5</v>
      </c>
      <c r="R72" s="127"/>
      <c r="S72" s="132"/>
      <c r="T72" s="121"/>
      <c r="U72" s="137" t="s">
        <v>18</v>
      </c>
      <c r="V72" s="136" t="s">
        <v>18</v>
      </c>
      <c r="W72" s="118"/>
      <c r="X72" s="119" t="s">
        <v>18</v>
      </c>
      <c r="Y72" s="138" t="s">
        <v>109</v>
      </c>
      <c r="Z72" s="135">
        <v>1</v>
      </c>
      <c r="AA72" s="141" t="s">
        <v>106</v>
      </c>
      <c r="AB72" s="138">
        <v>1</v>
      </c>
      <c r="AC72" s="136">
        <v>74500</v>
      </c>
      <c r="AD72" s="137"/>
      <c r="AE72" s="119">
        <v>-0.7</v>
      </c>
    </row>
    <row r="73" spans="1:31" ht="10.5">
      <c r="A73" s="443" t="s">
        <v>44</v>
      </c>
      <c r="B73" s="443"/>
      <c r="C73" s="130"/>
      <c r="D73" s="138" t="s">
        <v>102</v>
      </c>
      <c r="E73" s="135">
        <v>3</v>
      </c>
      <c r="F73" s="141" t="s">
        <v>126</v>
      </c>
      <c r="G73" s="138">
        <v>3</v>
      </c>
      <c r="H73" s="136">
        <v>134700</v>
      </c>
      <c r="I73" s="139"/>
      <c r="J73" s="119">
        <v>1.2</v>
      </c>
      <c r="K73" s="127"/>
      <c r="L73" s="132"/>
      <c r="M73" s="121"/>
      <c r="N73" s="137" t="s">
        <v>18</v>
      </c>
      <c r="O73" s="136" t="s">
        <v>18</v>
      </c>
      <c r="P73" s="118"/>
      <c r="Q73" s="119" t="s">
        <v>18</v>
      </c>
      <c r="R73" s="138" t="s">
        <v>109</v>
      </c>
      <c r="S73" s="135">
        <v>1</v>
      </c>
      <c r="T73" s="141" t="s">
        <v>106</v>
      </c>
      <c r="U73" s="138">
        <v>1</v>
      </c>
      <c r="V73" s="136">
        <v>68000</v>
      </c>
      <c r="W73" s="139"/>
      <c r="X73" s="119">
        <v>4.5999999999999996</v>
      </c>
      <c r="Y73" s="138" t="s">
        <v>109</v>
      </c>
      <c r="Z73" s="135">
        <v>1</v>
      </c>
      <c r="AA73" s="141" t="s">
        <v>106</v>
      </c>
      <c r="AB73" s="138">
        <v>1</v>
      </c>
      <c r="AC73" s="136">
        <v>55600</v>
      </c>
      <c r="AD73" s="137"/>
      <c r="AE73" s="119">
        <v>0</v>
      </c>
    </row>
    <row r="74" spans="1:31" ht="10.5">
      <c r="A74" s="443" t="s">
        <v>45</v>
      </c>
      <c r="B74" s="443"/>
      <c r="C74" s="130"/>
      <c r="D74" s="138" t="s">
        <v>102</v>
      </c>
      <c r="E74" s="135">
        <v>4</v>
      </c>
      <c r="F74" s="141" t="s">
        <v>126</v>
      </c>
      <c r="G74" s="138">
        <v>4</v>
      </c>
      <c r="H74" s="136">
        <v>120000</v>
      </c>
      <c r="I74" s="139"/>
      <c r="J74" s="119">
        <v>-0.2</v>
      </c>
      <c r="K74" s="138" t="s">
        <v>109</v>
      </c>
      <c r="L74" s="135">
        <v>1</v>
      </c>
      <c r="M74" s="141" t="s">
        <v>106</v>
      </c>
      <c r="N74" s="138">
        <v>1</v>
      </c>
      <c r="O74" s="136">
        <v>102000</v>
      </c>
      <c r="P74" s="139"/>
      <c r="Q74" s="119">
        <v>-1</v>
      </c>
      <c r="R74" s="127"/>
      <c r="S74" s="132"/>
      <c r="T74" s="121"/>
      <c r="U74" s="137" t="s">
        <v>18</v>
      </c>
      <c r="V74" s="136" t="s">
        <v>18</v>
      </c>
      <c r="W74" s="118"/>
      <c r="X74" s="119" t="s">
        <v>18</v>
      </c>
      <c r="Y74" s="138" t="s">
        <v>109</v>
      </c>
      <c r="Z74" s="135">
        <v>1</v>
      </c>
      <c r="AA74" s="141" t="s">
        <v>106</v>
      </c>
      <c r="AB74" s="138">
        <v>1</v>
      </c>
      <c r="AC74" s="136">
        <v>36500</v>
      </c>
      <c r="AD74" s="139"/>
      <c r="AE74" s="119">
        <v>-0.8</v>
      </c>
    </row>
    <row r="75" spans="1:31" ht="10.5">
      <c r="A75" s="443" t="s">
        <v>46</v>
      </c>
      <c r="B75" s="443"/>
      <c r="C75" s="130"/>
      <c r="D75" s="138" t="s">
        <v>102</v>
      </c>
      <c r="E75" s="135">
        <v>4</v>
      </c>
      <c r="F75" s="141" t="s">
        <v>126</v>
      </c>
      <c r="G75" s="138">
        <v>4</v>
      </c>
      <c r="H75" s="136">
        <v>85700</v>
      </c>
      <c r="I75" s="139"/>
      <c r="J75" s="119">
        <v>-1.1000000000000001</v>
      </c>
      <c r="K75" s="138" t="s">
        <v>109</v>
      </c>
      <c r="L75" s="135">
        <v>2</v>
      </c>
      <c r="M75" s="141" t="s">
        <v>106</v>
      </c>
      <c r="N75" s="138">
        <v>2</v>
      </c>
      <c r="O75" s="136">
        <v>166000</v>
      </c>
      <c r="P75" s="139"/>
      <c r="Q75" s="119">
        <v>-0.9</v>
      </c>
      <c r="R75" s="127"/>
      <c r="S75" s="132"/>
      <c r="T75" s="121"/>
      <c r="U75" s="137" t="s">
        <v>18</v>
      </c>
      <c r="V75" s="136" t="s">
        <v>18</v>
      </c>
      <c r="W75" s="118"/>
      <c r="X75" s="119" t="s">
        <v>18</v>
      </c>
      <c r="Y75" s="138" t="s">
        <v>109</v>
      </c>
      <c r="Z75" s="135">
        <v>1</v>
      </c>
      <c r="AA75" s="141" t="s">
        <v>106</v>
      </c>
      <c r="AB75" s="138">
        <v>1</v>
      </c>
      <c r="AC75" s="136">
        <v>44600</v>
      </c>
      <c r="AD75" s="137"/>
      <c r="AE75" s="119">
        <v>-0.9</v>
      </c>
    </row>
    <row r="76" spans="1:31" ht="4.5" customHeight="1">
      <c r="A76" s="145"/>
      <c r="B76" s="145"/>
      <c r="C76" s="130"/>
      <c r="D76" s="138"/>
      <c r="E76" s="135"/>
      <c r="F76" s="141"/>
      <c r="G76" s="138"/>
      <c r="H76" s="136"/>
      <c r="I76" s="139"/>
      <c r="J76" s="119"/>
      <c r="K76" s="138"/>
      <c r="L76" s="135"/>
      <c r="M76" s="141"/>
      <c r="N76" s="138"/>
      <c r="O76" s="136"/>
      <c r="P76" s="147"/>
      <c r="Q76" s="119"/>
      <c r="R76" s="138"/>
      <c r="S76" s="135"/>
      <c r="T76" s="141"/>
      <c r="U76" s="138"/>
      <c r="V76" s="136"/>
      <c r="W76" s="139"/>
      <c r="X76" s="149"/>
      <c r="Y76" s="138"/>
      <c r="Z76" s="135"/>
      <c r="AA76" s="141"/>
      <c r="AB76" s="138"/>
      <c r="AC76" s="136"/>
      <c r="AD76" s="139"/>
      <c r="AE76" s="119"/>
    </row>
    <row r="77" spans="1:31" ht="10.5">
      <c r="A77" s="443" t="s">
        <v>47</v>
      </c>
      <c r="B77" s="443"/>
      <c r="C77" s="130"/>
      <c r="D77" s="138" t="s">
        <v>102</v>
      </c>
      <c r="E77" s="135">
        <v>2</v>
      </c>
      <c r="F77" s="141" t="s">
        <v>126</v>
      </c>
      <c r="G77" s="138">
        <v>2</v>
      </c>
      <c r="H77" s="136">
        <v>50000</v>
      </c>
      <c r="I77" s="139"/>
      <c r="J77" s="119">
        <v>-1.6</v>
      </c>
      <c r="K77" s="127"/>
      <c r="L77" s="132"/>
      <c r="M77" s="121"/>
      <c r="N77" s="137" t="s">
        <v>18</v>
      </c>
      <c r="O77" s="137" t="s">
        <v>18</v>
      </c>
      <c r="P77" s="118"/>
      <c r="Q77" s="137" t="s">
        <v>18</v>
      </c>
      <c r="R77" s="138" t="s">
        <v>109</v>
      </c>
      <c r="S77" s="135">
        <v>1</v>
      </c>
      <c r="T77" s="141" t="s">
        <v>106</v>
      </c>
      <c r="U77" s="148">
        <v>1</v>
      </c>
      <c r="V77" s="136">
        <v>63400</v>
      </c>
      <c r="W77" s="139"/>
      <c r="X77" s="119">
        <v>0.6</v>
      </c>
      <c r="Y77" s="138" t="s">
        <v>109</v>
      </c>
      <c r="Z77" s="135">
        <v>1</v>
      </c>
      <c r="AA77" s="141" t="s">
        <v>106</v>
      </c>
      <c r="AB77" s="138">
        <v>1</v>
      </c>
      <c r="AC77" s="136">
        <v>26200</v>
      </c>
      <c r="AD77" s="137"/>
      <c r="AE77" s="119">
        <v>-1.9</v>
      </c>
    </row>
    <row r="78" spans="1:31" ht="10.5">
      <c r="A78" s="443" t="s">
        <v>48</v>
      </c>
      <c r="B78" s="443"/>
      <c r="C78" s="130"/>
      <c r="D78" s="138" t="s">
        <v>102</v>
      </c>
      <c r="E78" s="135">
        <v>2</v>
      </c>
      <c r="F78" s="141" t="s">
        <v>126</v>
      </c>
      <c r="G78" s="138">
        <v>2</v>
      </c>
      <c r="H78" s="136">
        <v>73500</v>
      </c>
      <c r="I78" s="139"/>
      <c r="J78" s="119">
        <v>-1.8</v>
      </c>
      <c r="K78" s="138" t="s">
        <v>109</v>
      </c>
      <c r="L78" s="135">
        <v>1</v>
      </c>
      <c r="M78" s="141" t="s">
        <v>106</v>
      </c>
      <c r="N78" s="138">
        <v>1</v>
      </c>
      <c r="O78" s="136">
        <v>109000</v>
      </c>
      <c r="P78" s="139"/>
      <c r="Q78" s="119">
        <v>-0.9</v>
      </c>
      <c r="R78" s="127"/>
      <c r="S78" s="132"/>
      <c r="T78" s="121"/>
      <c r="U78" s="137" t="s">
        <v>18</v>
      </c>
      <c r="V78" s="136" t="s">
        <v>18</v>
      </c>
      <c r="W78" s="118"/>
      <c r="X78" s="119" t="s">
        <v>18</v>
      </c>
      <c r="Y78" s="138" t="s">
        <v>109</v>
      </c>
      <c r="Z78" s="135">
        <v>1</v>
      </c>
      <c r="AA78" s="141" t="s">
        <v>106</v>
      </c>
      <c r="AB78" s="138">
        <v>1</v>
      </c>
      <c r="AC78" s="136">
        <v>29700</v>
      </c>
      <c r="AD78" s="137"/>
      <c r="AE78" s="119">
        <v>-1.3</v>
      </c>
    </row>
    <row r="79" spans="1:31" ht="10.5">
      <c r="A79" s="443" t="s">
        <v>49</v>
      </c>
      <c r="B79" s="443"/>
      <c r="C79" s="130"/>
      <c r="D79" s="138" t="s">
        <v>102</v>
      </c>
      <c r="E79" s="135">
        <v>2</v>
      </c>
      <c r="F79" s="141" t="s">
        <v>126</v>
      </c>
      <c r="G79" s="138">
        <v>2</v>
      </c>
      <c r="H79" s="136">
        <v>93300</v>
      </c>
      <c r="I79" s="139"/>
      <c r="J79" s="119">
        <v>-0.2</v>
      </c>
      <c r="K79" s="138" t="s">
        <v>109</v>
      </c>
      <c r="L79" s="135">
        <v>1</v>
      </c>
      <c r="M79" s="141" t="s">
        <v>106</v>
      </c>
      <c r="N79" s="138">
        <v>1</v>
      </c>
      <c r="O79" s="136">
        <v>108000</v>
      </c>
      <c r="P79" s="139"/>
      <c r="Q79" s="119">
        <v>-0.9</v>
      </c>
      <c r="R79" s="127"/>
      <c r="S79" s="132"/>
      <c r="T79" s="121"/>
      <c r="U79" s="137" t="s">
        <v>18</v>
      </c>
      <c r="V79" s="136" t="s">
        <v>18</v>
      </c>
      <c r="W79" s="118"/>
      <c r="X79" s="119" t="s">
        <v>18</v>
      </c>
      <c r="Y79" s="127"/>
      <c r="AA79" s="121"/>
      <c r="AB79" s="132" t="s">
        <v>18</v>
      </c>
      <c r="AC79" s="136" t="s">
        <v>18</v>
      </c>
      <c r="AD79" s="118"/>
      <c r="AE79" s="119" t="s">
        <v>18</v>
      </c>
    </row>
    <row r="80" spans="1:31" ht="10.5">
      <c r="A80" s="443" t="s">
        <v>51</v>
      </c>
      <c r="B80" s="443"/>
      <c r="C80" s="130"/>
      <c r="D80" s="138" t="s">
        <v>102</v>
      </c>
      <c r="E80" s="135">
        <v>1</v>
      </c>
      <c r="F80" s="141" t="s">
        <v>126</v>
      </c>
      <c r="G80" s="138">
        <v>2</v>
      </c>
      <c r="H80" s="136">
        <v>110900</v>
      </c>
      <c r="I80" s="139"/>
      <c r="J80" s="119">
        <v>-1</v>
      </c>
      <c r="K80" s="127"/>
      <c r="L80" s="132"/>
      <c r="M80" s="121"/>
      <c r="N80" s="137" t="s">
        <v>18</v>
      </c>
      <c r="O80" s="137" t="s">
        <v>18</v>
      </c>
      <c r="P80" s="118"/>
      <c r="Q80" s="137" t="s">
        <v>18</v>
      </c>
      <c r="R80" s="127"/>
      <c r="S80" s="132"/>
      <c r="T80" s="121"/>
      <c r="U80" s="137" t="s">
        <v>18</v>
      </c>
      <c r="V80" s="136" t="s">
        <v>18</v>
      </c>
      <c r="W80" s="118"/>
      <c r="X80" s="119" t="s">
        <v>18</v>
      </c>
      <c r="Y80" s="138" t="s">
        <v>109</v>
      </c>
      <c r="Z80" s="135">
        <v>1</v>
      </c>
      <c r="AA80" s="141" t="s">
        <v>106</v>
      </c>
      <c r="AB80" s="138">
        <v>1</v>
      </c>
      <c r="AC80" s="136">
        <v>28700</v>
      </c>
      <c r="AD80" s="137"/>
      <c r="AE80" s="119">
        <v>-1</v>
      </c>
    </row>
    <row r="81" spans="1:31" ht="10.5">
      <c r="A81" s="443" t="s">
        <v>55</v>
      </c>
      <c r="B81" s="443"/>
      <c r="C81" s="130"/>
      <c r="D81" s="138" t="s">
        <v>102</v>
      </c>
      <c r="E81" s="135">
        <v>5</v>
      </c>
      <c r="F81" s="141" t="s">
        <v>126</v>
      </c>
      <c r="G81" s="138">
        <v>5</v>
      </c>
      <c r="H81" s="136">
        <v>51000</v>
      </c>
      <c r="I81" s="139"/>
      <c r="J81" s="119">
        <v>-1</v>
      </c>
      <c r="K81" s="138" t="s">
        <v>109</v>
      </c>
      <c r="L81" s="135">
        <v>1</v>
      </c>
      <c r="M81" s="141" t="s">
        <v>106</v>
      </c>
      <c r="N81" s="138">
        <v>1</v>
      </c>
      <c r="O81" s="136">
        <v>85500</v>
      </c>
      <c r="P81" s="139"/>
      <c r="Q81" s="119">
        <v>0</v>
      </c>
      <c r="R81" s="138" t="s">
        <v>109</v>
      </c>
      <c r="S81" s="135">
        <v>1</v>
      </c>
      <c r="T81" s="141" t="s">
        <v>106</v>
      </c>
      <c r="U81" s="138">
        <v>1</v>
      </c>
      <c r="V81" s="136">
        <v>52300</v>
      </c>
      <c r="W81" s="139"/>
      <c r="X81" s="119">
        <v>2.5</v>
      </c>
      <c r="Y81" s="138" t="s">
        <v>109</v>
      </c>
      <c r="Z81" s="135">
        <v>1</v>
      </c>
      <c r="AA81" s="141" t="s">
        <v>106</v>
      </c>
      <c r="AB81" s="138">
        <v>1</v>
      </c>
      <c r="AC81" s="136">
        <v>27800</v>
      </c>
      <c r="AD81" s="137"/>
      <c r="AE81" s="119">
        <v>-1.8</v>
      </c>
    </row>
    <row r="82" spans="1:31" ht="4.5" customHeight="1" thickBot="1">
      <c r="A82" s="88"/>
      <c r="B82" s="88"/>
      <c r="C82" s="150"/>
      <c r="D82" s="151"/>
      <c r="E82" s="151"/>
      <c r="F82" s="151"/>
      <c r="G82" s="151"/>
      <c r="H82" s="152"/>
      <c r="I82" s="153"/>
      <c r="J82" s="154"/>
      <c r="K82" s="151"/>
      <c r="L82" s="151"/>
      <c r="M82" s="155"/>
      <c r="N82" s="151"/>
      <c r="O82" s="152"/>
      <c r="P82" s="153"/>
      <c r="Q82" s="154"/>
      <c r="R82" s="151"/>
      <c r="S82" s="151"/>
      <c r="T82" s="155"/>
      <c r="U82" s="151"/>
      <c r="V82" s="152"/>
      <c r="W82" s="153"/>
      <c r="X82" s="156"/>
      <c r="Y82" s="151"/>
      <c r="Z82" s="151"/>
      <c r="AA82" s="155"/>
      <c r="AB82" s="151"/>
      <c r="AC82" s="152"/>
      <c r="AD82" s="153"/>
      <c r="AE82" s="156"/>
    </row>
    <row r="83" spans="1:31" s="113" customFormat="1" ht="12.75" customHeight="1" thickTop="1">
      <c r="A83" s="97"/>
      <c r="B83" s="97" t="s">
        <v>82</v>
      </c>
      <c r="C83" s="157"/>
      <c r="D83" s="77"/>
      <c r="E83" s="77"/>
      <c r="F83" s="77"/>
      <c r="G83" s="77"/>
      <c r="H83" s="158"/>
      <c r="I83" s="159"/>
      <c r="J83" s="160"/>
      <c r="K83" s="77"/>
      <c r="L83" s="77"/>
      <c r="M83" s="157"/>
      <c r="N83" s="77"/>
      <c r="O83" s="158"/>
      <c r="P83" s="159"/>
      <c r="Q83" s="160"/>
      <c r="S83" s="77"/>
      <c r="T83" s="77"/>
      <c r="U83" s="157"/>
      <c r="V83" s="158"/>
      <c r="W83" s="161"/>
      <c r="X83" s="159"/>
      <c r="Y83" s="77"/>
      <c r="Z83" s="77"/>
      <c r="AA83" s="157"/>
      <c r="AB83" s="77"/>
      <c r="AC83" s="158"/>
      <c r="AD83" s="159"/>
      <c r="AE83" s="162"/>
    </row>
    <row r="84" spans="1:31" s="18" customFormat="1" ht="10.5">
      <c r="A84" s="62"/>
      <c r="B84" s="93" t="s">
        <v>83</v>
      </c>
      <c r="C84" s="45"/>
      <c r="D84" s="77"/>
      <c r="E84" s="77"/>
      <c r="F84" s="77"/>
      <c r="G84" s="77"/>
      <c r="H84" s="158"/>
      <c r="I84" s="159"/>
      <c r="J84" s="160"/>
      <c r="K84" s="77"/>
      <c r="L84" s="77"/>
      <c r="M84" s="157"/>
      <c r="N84" s="77"/>
      <c r="O84" s="158"/>
      <c r="P84" s="159"/>
      <c r="Q84" s="160"/>
      <c r="V84" s="163"/>
      <c r="AC84" s="163"/>
      <c r="AE84" s="164"/>
    </row>
    <row r="85" spans="1:31" s="18" customFormat="1" ht="10.5">
      <c r="A85" s="62"/>
      <c r="B85" s="62" t="s">
        <v>84</v>
      </c>
      <c r="C85" s="45"/>
      <c r="D85" s="77"/>
      <c r="E85" s="77"/>
      <c r="F85" s="77"/>
      <c r="G85" s="77"/>
      <c r="H85" s="158"/>
      <c r="I85" s="159"/>
      <c r="J85" s="162"/>
      <c r="K85" s="77"/>
      <c r="L85" s="77"/>
      <c r="M85" s="157"/>
      <c r="N85" s="77"/>
      <c r="O85" s="158"/>
      <c r="P85" s="159"/>
      <c r="Q85" s="162"/>
      <c r="V85" s="163"/>
      <c r="AC85" s="163"/>
    </row>
  </sheetData>
  <mergeCells count="50">
    <mergeCell ref="A80:B80"/>
    <mergeCell ref="A81:B81"/>
    <mergeCell ref="A73:B73"/>
    <mergeCell ref="A74:B74"/>
    <mergeCell ref="A75:B75"/>
    <mergeCell ref="A77:B77"/>
    <mergeCell ref="A78:B78"/>
    <mergeCell ref="A79:B79"/>
    <mergeCell ref="A72:B72"/>
    <mergeCell ref="A58:B58"/>
    <mergeCell ref="A59:B59"/>
    <mergeCell ref="A60:B60"/>
    <mergeCell ref="A61:B61"/>
    <mergeCell ref="A63:B63"/>
    <mergeCell ref="A64:B64"/>
    <mergeCell ref="A65:B65"/>
    <mergeCell ref="A66:B66"/>
    <mergeCell ref="A67:B67"/>
    <mergeCell ref="A69:B69"/>
    <mergeCell ref="A70:B70"/>
    <mergeCell ref="A56:B56"/>
    <mergeCell ref="A6:B6"/>
    <mergeCell ref="A8:B8"/>
    <mergeCell ref="A10:B10"/>
    <mergeCell ref="A11:B11"/>
    <mergeCell ref="A13:B13"/>
    <mergeCell ref="A37:B37"/>
    <mergeCell ref="A47:B47"/>
    <mergeCell ref="A52:B52"/>
    <mergeCell ref="A53:B53"/>
    <mergeCell ref="A54:B54"/>
    <mergeCell ref="A55:B55"/>
    <mergeCell ref="AD5:AE6"/>
    <mergeCell ref="D5:G6"/>
    <mergeCell ref="H5:H6"/>
    <mergeCell ref="I5:J6"/>
    <mergeCell ref="K5:N6"/>
    <mergeCell ref="O5:O6"/>
    <mergeCell ref="P5:Q6"/>
    <mergeCell ref="R5:U6"/>
    <mergeCell ref="V5:V6"/>
    <mergeCell ref="W5:X6"/>
    <mergeCell ref="Y5:AB6"/>
    <mergeCell ref="AC5:AC6"/>
    <mergeCell ref="A3:C4"/>
    <mergeCell ref="Y3:AE3"/>
    <mergeCell ref="D4:J4"/>
    <mergeCell ref="K4:Q4"/>
    <mergeCell ref="R4:X4"/>
    <mergeCell ref="Y4:AE4"/>
  </mergeCells>
  <phoneticPr fontId="3"/>
  <pageMargins left="0.70866141732283472" right="0.19685039370078741" top="0.98425196850393704" bottom="0.98425196850393704" header="0.51181102362204722" footer="0.51181102362204722"/>
  <pageSetup paperSize="9" scale="108" fitToWidth="0" fitToHeight="0" orientation="landscape" r:id="rId1"/>
  <headerFooter alignWithMargins="0">
    <oddHeader>&amp;L&amp;9基準地平均価格及び平均変動率－用途地域別－　（都市計画区域）&amp;R&amp;9&amp;F (&amp;A)　</oddHeader>
  </headerFooter>
  <rowBreaks count="1" manualBreakCount="1">
    <brk id="45" max="3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28"/>
  <sheetViews>
    <sheetView showRuler="0" zoomScaleNormal="100" workbookViewId="0"/>
  </sheetViews>
  <sheetFormatPr defaultColWidth="9.33203125" defaultRowHeight="9.75"/>
  <cols>
    <col min="1" max="1" width="13" style="22" customWidth="1"/>
    <col min="2" max="2" width="1" style="22" customWidth="1"/>
    <col min="3" max="3" width="2.83203125" style="165" bestFit="1" customWidth="1"/>
    <col min="4" max="4" width="5.83203125" style="165" customWidth="1"/>
    <col min="5" max="5" width="2" style="165" customWidth="1"/>
    <col min="6" max="6" width="5.83203125" style="165" customWidth="1"/>
    <col min="7" max="8" width="10.83203125" style="165" customWidth="1"/>
    <col min="9" max="9" width="2.5" style="165" customWidth="1"/>
    <col min="10" max="10" width="5.83203125" style="165" customWidth="1"/>
    <col min="11" max="11" width="1.6640625" style="165" customWidth="1"/>
    <col min="12" max="12" width="5.83203125" style="22" customWidth="1"/>
    <col min="13" max="14" width="10.83203125" style="22" customWidth="1"/>
    <col min="15" max="15" width="3.5" style="22" customWidth="1"/>
    <col min="16" max="16384" width="9.33203125" style="22"/>
  </cols>
  <sheetData>
    <row r="1" spans="1:15" s="45" customFormat="1" ht="14.25" customHeight="1">
      <c r="A1" s="93" t="s">
        <v>138</v>
      </c>
      <c r="C1" s="77"/>
      <c r="D1" s="77"/>
      <c r="E1" s="77"/>
      <c r="F1" s="77"/>
      <c r="G1" s="77"/>
      <c r="H1" s="77"/>
      <c r="I1" s="77"/>
      <c r="J1" s="77"/>
      <c r="K1" s="77"/>
    </row>
    <row r="2" spans="1:15" s="45" customFormat="1" ht="15.75" customHeight="1" thickBot="1">
      <c r="A2" s="93" t="s">
        <v>139</v>
      </c>
      <c r="C2" s="77"/>
      <c r="D2" s="77"/>
      <c r="E2" s="77"/>
      <c r="F2" s="77"/>
      <c r="G2" s="77"/>
      <c r="H2" s="77"/>
      <c r="I2" s="77"/>
      <c r="J2" s="77"/>
      <c r="K2" s="77"/>
      <c r="N2" s="396" t="s">
        <v>140</v>
      </c>
      <c r="O2" s="93"/>
    </row>
    <row r="3" spans="1:15" s="67" customFormat="1" ht="15" customHeight="1" thickTop="1">
      <c r="A3" s="448" t="s">
        <v>141</v>
      </c>
      <c r="B3" s="449"/>
      <c r="C3" s="450" t="s">
        <v>95</v>
      </c>
      <c r="D3" s="451"/>
      <c r="E3" s="451"/>
      <c r="F3" s="451"/>
      <c r="G3" s="451"/>
      <c r="H3" s="452"/>
      <c r="I3" s="450" t="s">
        <v>96</v>
      </c>
      <c r="J3" s="451"/>
      <c r="K3" s="451"/>
      <c r="L3" s="451"/>
      <c r="M3" s="451"/>
      <c r="N3" s="451"/>
      <c r="O3" s="74"/>
    </row>
    <row r="4" spans="1:15" s="67" customFormat="1" ht="9.75" customHeight="1">
      <c r="A4" s="453" t="s">
        <v>65</v>
      </c>
      <c r="B4" s="454"/>
      <c r="C4" s="455" t="s">
        <v>142</v>
      </c>
      <c r="D4" s="456"/>
      <c r="E4" s="456"/>
      <c r="F4" s="457"/>
      <c r="G4" s="461" t="s">
        <v>143</v>
      </c>
      <c r="H4" s="463" t="s">
        <v>144</v>
      </c>
      <c r="I4" s="455" t="s">
        <v>142</v>
      </c>
      <c r="J4" s="456"/>
      <c r="K4" s="456"/>
      <c r="L4" s="457"/>
      <c r="M4" s="461" t="s">
        <v>143</v>
      </c>
      <c r="N4" s="465" t="s">
        <v>100</v>
      </c>
      <c r="O4" s="74"/>
    </row>
    <row r="5" spans="1:15" s="67" customFormat="1" ht="9.75" customHeight="1">
      <c r="A5" s="171" t="s">
        <v>145</v>
      </c>
      <c r="B5" s="172"/>
      <c r="C5" s="458"/>
      <c r="D5" s="459"/>
      <c r="E5" s="459"/>
      <c r="F5" s="460"/>
      <c r="G5" s="462"/>
      <c r="H5" s="464"/>
      <c r="I5" s="458"/>
      <c r="J5" s="459"/>
      <c r="K5" s="459"/>
      <c r="L5" s="460"/>
      <c r="M5" s="462"/>
      <c r="N5" s="466"/>
      <c r="O5" s="74"/>
    </row>
    <row r="6" spans="1:15" s="45" customFormat="1" ht="10.5">
      <c r="A6" s="173"/>
      <c r="B6" s="174"/>
      <c r="C6" s="98"/>
      <c r="D6" s="64"/>
      <c r="E6" s="64"/>
      <c r="F6" s="64"/>
      <c r="G6" s="175" t="s">
        <v>69</v>
      </c>
      <c r="H6" s="175" t="s">
        <v>70</v>
      </c>
      <c r="I6" s="175"/>
      <c r="J6" s="64"/>
      <c r="K6" s="64"/>
      <c r="L6" s="64"/>
      <c r="M6" s="175" t="s">
        <v>69</v>
      </c>
      <c r="N6" s="175" t="s">
        <v>70</v>
      </c>
    </row>
    <row r="7" spans="1:15" s="184" customFormat="1" ht="10.5">
      <c r="A7" s="176" t="s">
        <v>8</v>
      </c>
      <c r="B7" s="177"/>
      <c r="C7" s="178" t="s">
        <v>109</v>
      </c>
      <c r="D7" s="124">
        <v>21</v>
      </c>
      <c r="E7" s="179" t="s">
        <v>126</v>
      </c>
      <c r="F7" s="180">
        <v>21</v>
      </c>
      <c r="G7" s="181">
        <v>43200</v>
      </c>
      <c r="H7" s="182">
        <v>-0.9</v>
      </c>
      <c r="I7" s="182" t="s">
        <v>109</v>
      </c>
      <c r="J7" s="124">
        <v>9</v>
      </c>
      <c r="K7" s="179" t="s">
        <v>126</v>
      </c>
      <c r="L7" s="178">
        <v>10</v>
      </c>
      <c r="M7" s="181">
        <v>108100</v>
      </c>
      <c r="N7" s="183">
        <v>-1.3</v>
      </c>
    </row>
    <row r="8" spans="1:15" s="184" customFormat="1" ht="10.5">
      <c r="A8" s="445" t="s">
        <v>104</v>
      </c>
      <c r="B8" s="447"/>
      <c r="C8" s="178" t="s">
        <v>109</v>
      </c>
      <c r="D8" s="124">
        <v>7</v>
      </c>
      <c r="E8" s="179" t="s">
        <v>126</v>
      </c>
      <c r="F8" s="180">
        <v>7</v>
      </c>
      <c r="G8" s="181">
        <v>38400</v>
      </c>
      <c r="H8" s="183">
        <v>-0.7</v>
      </c>
      <c r="I8" s="185" t="s">
        <v>109</v>
      </c>
      <c r="J8" s="124">
        <v>3</v>
      </c>
      <c r="K8" s="179" t="s">
        <v>126</v>
      </c>
      <c r="L8" s="180">
        <v>3</v>
      </c>
      <c r="M8" s="181">
        <v>59300</v>
      </c>
      <c r="N8" s="183">
        <v>-2.1</v>
      </c>
    </row>
    <row r="9" spans="1:15" ht="9.75" customHeight="1">
      <c r="A9" s="445" t="s">
        <v>105</v>
      </c>
      <c r="B9" s="447"/>
      <c r="C9" s="185" t="s">
        <v>109</v>
      </c>
      <c r="D9" s="186">
        <v>14</v>
      </c>
      <c r="E9" s="179" t="s">
        <v>126</v>
      </c>
      <c r="F9" s="185">
        <v>14</v>
      </c>
      <c r="G9" s="187">
        <v>45600</v>
      </c>
      <c r="H9" s="183">
        <v>-1</v>
      </c>
      <c r="I9" s="185" t="s">
        <v>109</v>
      </c>
      <c r="J9" s="188">
        <v>6</v>
      </c>
      <c r="K9" s="179" t="s">
        <v>126</v>
      </c>
      <c r="L9" s="189">
        <v>7</v>
      </c>
      <c r="M9" s="190">
        <v>129000</v>
      </c>
      <c r="N9" s="183">
        <v>-0.8</v>
      </c>
    </row>
    <row r="10" spans="1:15" ht="10.5">
      <c r="A10" s="98"/>
      <c r="B10" s="191"/>
      <c r="C10" s="138"/>
      <c r="D10" s="135"/>
      <c r="E10" s="138"/>
      <c r="F10" s="138"/>
      <c r="G10" s="138"/>
      <c r="H10" s="119"/>
      <c r="I10" s="138"/>
      <c r="J10" s="192"/>
      <c r="K10" s="138"/>
      <c r="L10" s="193"/>
      <c r="M10" s="193"/>
      <c r="N10" s="119"/>
    </row>
    <row r="11" spans="1:15" ht="10.5">
      <c r="A11" s="131" t="s">
        <v>134</v>
      </c>
      <c r="B11" s="194"/>
      <c r="C11" s="200" t="s">
        <v>109</v>
      </c>
      <c r="D11" s="135">
        <v>7</v>
      </c>
      <c r="E11" s="398" t="s">
        <v>126</v>
      </c>
      <c r="F11" s="138">
        <v>7</v>
      </c>
      <c r="G11" s="195">
        <v>38400</v>
      </c>
      <c r="H11" s="119">
        <v>-0.7</v>
      </c>
      <c r="I11" s="200" t="s">
        <v>109</v>
      </c>
      <c r="J11" s="192">
        <v>3</v>
      </c>
      <c r="K11" s="398" t="s">
        <v>126</v>
      </c>
      <c r="L11" s="193">
        <v>3</v>
      </c>
      <c r="M11" s="196">
        <v>59300</v>
      </c>
      <c r="N11" s="119">
        <v>-2.1</v>
      </c>
    </row>
    <row r="12" spans="1:15" ht="10.5">
      <c r="A12" s="64" t="s">
        <v>146</v>
      </c>
      <c r="B12" s="194"/>
      <c r="C12" s="200" t="s">
        <v>109</v>
      </c>
      <c r="D12" s="135">
        <v>7</v>
      </c>
      <c r="E12" s="398" t="s">
        <v>126</v>
      </c>
      <c r="F12" s="138">
        <v>7</v>
      </c>
      <c r="G12" s="195">
        <v>38400</v>
      </c>
      <c r="H12" s="119">
        <v>-0.7</v>
      </c>
      <c r="I12" s="200" t="s">
        <v>109</v>
      </c>
      <c r="J12" s="192">
        <v>3</v>
      </c>
      <c r="K12" s="398" t="s">
        <v>126</v>
      </c>
      <c r="L12" s="193">
        <v>3</v>
      </c>
      <c r="M12" s="196">
        <v>59300</v>
      </c>
      <c r="N12" s="119">
        <v>-2.1</v>
      </c>
    </row>
    <row r="13" spans="1:15" ht="6" customHeight="1">
      <c r="A13" s="98"/>
      <c r="B13" s="191"/>
      <c r="C13" s="138"/>
      <c r="D13" s="135"/>
      <c r="E13" s="138"/>
      <c r="F13" s="138"/>
      <c r="G13" s="138"/>
      <c r="H13" s="119"/>
      <c r="I13" s="138"/>
      <c r="J13" s="192"/>
      <c r="K13" s="138"/>
      <c r="L13" s="193"/>
      <c r="M13" s="193"/>
      <c r="N13" s="197"/>
    </row>
    <row r="14" spans="1:15" ht="10.5">
      <c r="A14" s="198" t="s">
        <v>50</v>
      </c>
      <c r="B14" s="199"/>
      <c r="C14" s="200" t="s">
        <v>109</v>
      </c>
      <c r="D14" s="201">
        <v>2</v>
      </c>
      <c r="E14" s="398" t="s">
        <v>126</v>
      </c>
      <c r="F14" s="202">
        <v>2</v>
      </c>
      <c r="G14" s="203">
        <v>40600</v>
      </c>
      <c r="H14" s="119">
        <v>-1.5</v>
      </c>
      <c r="I14" s="200" t="s">
        <v>109</v>
      </c>
      <c r="J14" s="132">
        <v>1</v>
      </c>
      <c r="K14" s="398" t="s">
        <v>126</v>
      </c>
      <c r="L14" s="204">
        <v>1</v>
      </c>
      <c r="M14" s="203">
        <v>51500</v>
      </c>
      <c r="N14" s="119">
        <v>-1.9</v>
      </c>
    </row>
    <row r="15" spans="1:15" ht="10.5">
      <c r="A15" s="198" t="s">
        <v>52</v>
      </c>
      <c r="B15" s="199"/>
      <c r="C15" s="200" t="s">
        <v>109</v>
      </c>
      <c r="D15" s="201">
        <v>6</v>
      </c>
      <c r="E15" s="398" t="s">
        <v>126</v>
      </c>
      <c r="F15" s="202">
        <v>6</v>
      </c>
      <c r="G15" s="203">
        <v>35000</v>
      </c>
      <c r="H15" s="119">
        <v>-0.7</v>
      </c>
      <c r="I15" s="200" t="s">
        <v>109</v>
      </c>
      <c r="J15" s="132">
        <v>2</v>
      </c>
      <c r="K15" s="398" t="s">
        <v>126</v>
      </c>
      <c r="L15" s="204">
        <v>3</v>
      </c>
      <c r="M15" s="203">
        <v>192700</v>
      </c>
      <c r="N15" s="119">
        <v>0.9</v>
      </c>
    </row>
    <row r="16" spans="1:15" ht="10.5">
      <c r="A16" s="198" t="s">
        <v>53</v>
      </c>
      <c r="B16" s="199"/>
      <c r="C16" s="200" t="s">
        <v>109</v>
      </c>
      <c r="D16" s="201">
        <v>3</v>
      </c>
      <c r="E16" s="398" t="s">
        <v>126</v>
      </c>
      <c r="F16" s="202">
        <v>3</v>
      </c>
      <c r="G16" s="203">
        <v>49400</v>
      </c>
      <c r="H16" s="119">
        <v>-1.7</v>
      </c>
      <c r="I16" s="200" t="s">
        <v>109</v>
      </c>
      <c r="J16" s="132">
        <v>1</v>
      </c>
      <c r="K16" s="398" t="s">
        <v>126</v>
      </c>
      <c r="L16" s="204">
        <v>1</v>
      </c>
      <c r="M16" s="203">
        <v>77300</v>
      </c>
      <c r="N16" s="119">
        <v>-2.2000000000000002</v>
      </c>
    </row>
    <row r="17" spans="1:14" ht="10.5">
      <c r="A17" s="198" t="s">
        <v>54</v>
      </c>
      <c r="B17" s="199"/>
      <c r="C17" s="200" t="s">
        <v>109</v>
      </c>
      <c r="D17" s="201">
        <v>3</v>
      </c>
      <c r="E17" s="398" t="s">
        <v>126</v>
      </c>
      <c r="F17" s="202">
        <v>3</v>
      </c>
      <c r="G17" s="203">
        <v>66300</v>
      </c>
      <c r="H17" s="119">
        <v>-0.8</v>
      </c>
      <c r="I17" s="200" t="s">
        <v>109</v>
      </c>
      <c r="J17" s="132">
        <v>2</v>
      </c>
      <c r="K17" s="398" t="s">
        <v>126</v>
      </c>
      <c r="L17" s="204">
        <v>2</v>
      </c>
      <c r="M17" s="203">
        <v>98000</v>
      </c>
      <c r="N17" s="119">
        <v>-1.3</v>
      </c>
    </row>
    <row r="18" spans="1:14" ht="4.5" customHeight="1" thickBot="1">
      <c r="A18" s="205"/>
      <c r="B18" s="150"/>
      <c r="C18" s="205"/>
      <c r="D18" s="151"/>
      <c r="E18" s="151"/>
      <c r="F18" s="151"/>
      <c r="G18" s="151"/>
      <c r="H18" s="151"/>
      <c r="I18" s="151"/>
      <c r="J18" s="151"/>
      <c r="K18" s="151"/>
      <c r="L18" s="151"/>
      <c r="M18" s="151"/>
      <c r="N18" s="151"/>
    </row>
    <row r="19" spans="1:14" ht="4.5" customHeight="1" thickTop="1"/>
    <row r="20" spans="1:14" s="45" customFormat="1" ht="10.5">
      <c r="A20" s="93" t="s">
        <v>82</v>
      </c>
      <c r="C20" s="77"/>
      <c r="D20" s="77"/>
      <c r="E20" s="77"/>
      <c r="F20" s="77"/>
      <c r="G20" s="77"/>
      <c r="H20" s="77"/>
      <c r="I20" s="77"/>
      <c r="J20" s="77"/>
      <c r="K20" s="77"/>
    </row>
    <row r="21" spans="1:14" s="45" customFormat="1" ht="10.5">
      <c r="A21" s="93" t="s">
        <v>83</v>
      </c>
      <c r="C21" s="77"/>
      <c r="D21" s="77"/>
      <c r="E21" s="77"/>
      <c r="F21" s="77"/>
      <c r="G21" s="77"/>
      <c r="H21" s="77"/>
      <c r="I21" s="77"/>
      <c r="J21" s="77"/>
      <c r="K21" s="77"/>
    </row>
    <row r="22" spans="1:14" s="45" customFormat="1" ht="10.5">
      <c r="A22" s="62" t="s">
        <v>84</v>
      </c>
      <c r="C22" s="77"/>
      <c r="D22" s="77"/>
      <c r="E22" s="77"/>
      <c r="F22" s="77"/>
      <c r="G22" s="206"/>
      <c r="H22" s="77"/>
      <c r="I22" s="77"/>
      <c r="J22" s="77"/>
      <c r="K22" s="77"/>
    </row>
    <row r="23" spans="1:14">
      <c r="G23" s="207"/>
    </row>
    <row r="24" spans="1:14">
      <c r="G24" s="207"/>
    </row>
    <row r="25" spans="1:14">
      <c r="G25" s="207"/>
    </row>
    <row r="26" spans="1:14">
      <c r="G26" s="207"/>
    </row>
    <row r="27" spans="1:14">
      <c r="G27" s="207"/>
    </row>
    <row r="28" spans="1:14">
      <c r="G28" s="207"/>
    </row>
  </sheetData>
  <mergeCells count="12">
    <mergeCell ref="A8:B8"/>
    <mergeCell ref="A9:B9"/>
    <mergeCell ref="A3:B3"/>
    <mergeCell ref="C3:H3"/>
    <mergeCell ref="I3:N3"/>
    <mergeCell ref="A4:B4"/>
    <mergeCell ref="C4:F5"/>
    <mergeCell ref="G4:G5"/>
    <mergeCell ref="H4:H5"/>
    <mergeCell ref="I4:L5"/>
    <mergeCell ref="M4:M5"/>
    <mergeCell ref="N4:N5"/>
  </mergeCells>
  <phoneticPr fontId="3"/>
  <printOptions horizontalCentered="1"/>
  <pageMargins left="0.59055118110236227" right="0.62992125984251968" top="1.1811023622047245" bottom="0.98425196850393704" header="0.51181102362204722" footer="0.51181102362204722"/>
  <pageSetup paperSize="9" scale="120" orientation="portrait" r:id="rId1"/>
  <headerFooter alignWithMargins="0">
    <oddHeader>&amp;L基準地平均価格及び平均変動率－用途地域別－&amp;R&amp;F (&amp;A)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8"/>
  <sheetViews>
    <sheetView showRuler="0" zoomScaleNormal="100" workbookViewId="0"/>
  </sheetViews>
  <sheetFormatPr defaultColWidth="9.33203125" defaultRowHeight="9.75"/>
  <cols>
    <col min="1" max="1" width="10.33203125" style="33" customWidth="1"/>
    <col min="2" max="2" width="5.6640625" style="208" customWidth="1"/>
    <col min="3" max="3" width="2.5" style="33" customWidth="1"/>
    <col min="4" max="4" width="5.83203125" style="33" customWidth="1"/>
    <col min="5" max="5" width="1.83203125" style="208" customWidth="1"/>
    <col min="6" max="6" width="5.83203125" style="208" customWidth="1"/>
    <col min="7" max="8" width="10.83203125" style="33" customWidth="1"/>
    <col min="9" max="16384" width="9.33203125" style="33"/>
  </cols>
  <sheetData>
    <row r="1" spans="1:9" s="208" customFormat="1" ht="14.25" customHeight="1">
      <c r="A1" s="63" t="s">
        <v>147</v>
      </c>
      <c r="B1" s="93"/>
      <c r="C1" s="28"/>
      <c r="D1" s="28"/>
      <c r="E1" s="28"/>
      <c r="F1" s="28"/>
      <c r="G1" s="28"/>
      <c r="H1" s="28"/>
    </row>
    <row r="2" spans="1:9" s="208" customFormat="1" ht="15" customHeight="1" thickBot="1">
      <c r="A2" s="93"/>
      <c r="B2" s="93"/>
      <c r="C2" s="209"/>
      <c r="D2" s="209"/>
      <c r="E2" s="209"/>
      <c r="F2" s="209"/>
      <c r="G2" s="209"/>
      <c r="H2" s="210" t="s">
        <v>140</v>
      </c>
    </row>
    <row r="3" spans="1:9" s="211" customFormat="1" ht="15.75" customHeight="1" thickTop="1">
      <c r="A3" s="481" t="s">
        <v>141</v>
      </c>
      <c r="B3" s="482"/>
      <c r="C3" s="467" t="s">
        <v>95</v>
      </c>
      <c r="D3" s="468"/>
      <c r="E3" s="468"/>
      <c r="F3" s="468"/>
      <c r="G3" s="468"/>
      <c r="H3" s="468"/>
      <c r="I3" s="93"/>
    </row>
    <row r="4" spans="1:9" s="211" customFormat="1" ht="14.25" customHeight="1">
      <c r="A4" s="469" t="s">
        <v>65</v>
      </c>
      <c r="B4" s="470"/>
      <c r="C4" s="455" t="s">
        <v>142</v>
      </c>
      <c r="D4" s="471"/>
      <c r="E4" s="471"/>
      <c r="F4" s="472"/>
      <c r="G4" s="461" t="s">
        <v>143</v>
      </c>
      <c r="H4" s="465" t="s">
        <v>100</v>
      </c>
    </row>
    <row r="5" spans="1:9" s="211" customFormat="1" ht="13.5" customHeight="1">
      <c r="A5" s="212" t="s">
        <v>148</v>
      </c>
      <c r="B5" s="213"/>
      <c r="C5" s="473"/>
      <c r="D5" s="474"/>
      <c r="E5" s="474"/>
      <c r="F5" s="475"/>
      <c r="G5" s="476"/>
      <c r="H5" s="466"/>
    </row>
    <row r="6" spans="1:9" s="208" customFormat="1" ht="13.5" customHeight="1">
      <c r="A6" s="214"/>
      <c r="B6" s="29"/>
      <c r="C6" s="28"/>
      <c r="D6" s="28"/>
      <c r="E6" s="28"/>
      <c r="F6" s="28"/>
      <c r="G6" s="215" t="s">
        <v>69</v>
      </c>
      <c r="H6" s="215" t="s">
        <v>70</v>
      </c>
    </row>
    <row r="7" spans="1:9" ht="13.5" customHeight="1">
      <c r="A7" s="477" t="s">
        <v>8</v>
      </c>
      <c r="B7" s="478"/>
      <c r="C7" s="216" t="s">
        <v>109</v>
      </c>
      <c r="D7" s="217">
        <v>3</v>
      </c>
      <c r="E7" s="218" t="s">
        <v>106</v>
      </c>
      <c r="F7" s="216">
        <v>3</v>
      </c>
      <c r="G7" s="219">
        <v>26800</v>
      </c>
      <c r="H7" s="220">
        <v>-0.9</v>
      </c>
    </row>
    <row r="8" spans="1:9" ht="3.75" customHeight="1">
      <c r="A8" s="221"/>
      <c r="B8" s="222"/>
      <c r="C8" s="216"/>
      <c r="D8" s="217"/>
      <c r="E8" s="218"/>
      <c r="F8" s="218"/>
      <c r="G8" s="223"/>
      <c r="H8" s="220"/>
    </row>
    <row r="9" spans="1:9" ht="16.5" customHeight="1">
      <c r="A9" s="479" t="s">
        <v>149</v>
      </c>
      <c r="B9" s="480"/>
      <c r="C9" s="83" t="s">
        <v>109</v>
      </c>
      <c r="D9" s="224">
        <v>1</v>
      </c>
      <c r="E9" s="225" t="s">
        <v>106</v>
      </c>
      <c r="F9" s="226">
        <v>1</v>
      </c>
      <c r="G9" s="227">
        <v>17300</v>
      </c>
      <c r="H9" s="84">
        <v>-2.8</v>
      </c>
    </row>
    <row r="10" spans="1:9" ht="16.5" customHeight="1">
      <c r="A10" s="479" t="s">
        <v>150</v>
      </c>
      <c r="B10" s="480"/>
      <c r="C10" s="83" t="s">
        <v>109</v>
      </c>
      <c r="D10" s="224">
        <v>1</v>
      </c>
      <c r="E10" s="225" t="s">
        <v>106</v>
      </c>
      <c r="F10" s="226">
        <v>1</v>
      </c>
      <c r="G10" s="227">
        <v>17300</v>
      </c>
      <c r="H10" s="84">
        <v>-2.8</v>
      </c>
    </row>
    <row r="11" spans="1:9" ht="4.5" customHeight="1">
      <c r="A11" s="215"/>
      <c r="B11" s="79"/>
      <c r="C11" s="83"/>
      <c r="D11" s="224"/>
      <c r="E11" s="225"/>
      <c r="F11" s="226"/>
      <c r="G11" s="227"/>
      <c r="H11" s="84"/>
    </row>
    <row r="12" spans="1:9" ht="16.5" customHeight="1">
      <c r="A12" s="479" t="s">
        <v>56</v>
      </c>
      <c r="B12" s="480"/>
      <c r="C12" s="83" t="s">
        <v>109</v>
      </c>
      <c r="D12" s="224">
        <v>2</v>
      </c>
      <c r="E12" s="225" t="s">
        <v>106</v>
      </c>
      <c r="F12" s="226">
        <v>2</v>
      </c>
      <c r="G12" s="227">
        <v>31600</v>
      </c>
      <c r="H12" s="84">
        <v>0</v>
      </c>
    </row>
    <row r="13" spans="1:9" ht="4.5" customHeight="1" thickBot="1">
      <c r="A13" s="38"/>
      <c r="B13" s="39"/>
      <c r="C13" s="38"/>
      <c r="D13" s="38"/>
      <c r="E13" s="228"/>
      <c r="F13" s="228"/>
      <c r="G13" s="228"/>
      <c r="H13" s="228"/>
    </row>
    <row r="14" spans="1:9" ht="4.5" customHeight="1" thickTop="1"/>
    <row r="15" spans="1:9" s="208" customFormat="1" ht="10.5">
      <c r="A15" s="93" t="s">
        <v>82</v>
      </c>
    </row>
    <row r="16" spans="1:9" s="208" customFormat="1" ht="10.5">
      <c r="A16" s="93" t="s">
        <v>83</v>
      </c>
    </row>
    <row r="17" spans="1:1" s="208" customFormat="1" ht="10.5">
      <c r="A17" s="62" t="s">
        <v>84</v>
      </c>
    </row>
    <row r="18" spans="1:1" s="208" customFormat="1"/>
  </sheetData>
  <mergeCells count="10">
    <mergeCell ref="A7:B7"/>
    <mergeCell ref="A9:B9"/>
    <mergeCell ref="A10:B10"/>
    <mergeCell ref="A12:B12"/>
    <mergeCell ref="A3:B3"/>
    <mergeCell ref="C3:H3"/>
    <mergeCell ref="A4:B4"/>
    <mergeCell ref="C4:F5"/>
    <mergeCell ref="G4:G5"/>
    <mergeCell ref="H4:H5"/>
  </mergeCells>
  <phoneticPr fontId="3"/>
  <printOptions horizontalCentered="1"/>
  <pageMargins left="0.59055118110236227" right="1.0236220472440944" top="1.1811023622047245" bottom="0.98425196850393704" header="0.70866141732283472" footer="0.51181102362204722"/>
  <pageSetup paperSize="9" scale="110" fitToWidth="0" fitToHeight="0" orientation="portrait" r:id="rId1"/>
  <headerFooter alignWithMargins="0">
    <oddHeader>&amp;L&amp;9基準地平均価格及び平均変動率－用途地域別－&amp;R&amp;9&amp;F (&amp;A)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3"/>
  <sheetViews>
    <sheetView zoomScaleNormal="100" workbookViewId="0"/>
  </sheetViews>
  <sheetFormatPr defaultColWidth="9.33203125" defaultRowHeight="9.75"/>
  <cols>
    <col min="1" max="1" width="7.6640625" style="45" customWidth="1"/>
    <col min="2" max="3" width="5.83203125" style="22" customWidth="1"/>
    <col min="4" max="4" width="11.1640625" style="45" customWidth="1"/>
    <col min="5" max="5" width="8.33203125" style="22" customWidth="1"/>
    <col min="6" max="7" width="5.83203125" style="22" customWidth="1"/>
    <col min="8" max="8" width="11.1640625" style="22" customWidth="1"/>
    <col min="9" max="9" width="8.33203125" style="22" customWidth="1"/>
    <col min="10" max="11" width="5.83203125" style="22" customWidth="1"/>
    <col min="12" max="12" width="11.1640625" style="22" customWidth="1"/>
    <col min="13" max="13" width="8.33203125" style="22" customWidth="1"/>
    <col min="14" max="16384" width="9.33203125" style="22"/>
  </cols>
  <sheetData>
    <row r="1" spans="1:14" s="45" customFormat="1" ht="14.25" customHeight="1" thickBot="1">
      <c r="A1" s="63" t="s">
        <v>151</v>
      </c>
      <c r="B1" s="62"/>
      <c r="C1" s="62"/>
      <c r="D1" s="62"/>
      <c r="E1" s="62"/>
      <c r="F1" s="62"/>
      <c r="G1" s="62"/>
      <c r="H1" s="62"/>
      <c r="I1" s="62"/>
      <c r="J1" s="62"/>
      <c r="K1" s="62"/>
      <c r="L1" s="62"/>
      <c r="M1" s="210" t="s">
        <v>140</v>
      </c>
    </row>
    <row r="2" spans="1:14" s="67" customFormat="1" ht="15" customHeight="1" thickTop="1">
      <c r="A2" s="229" t="s">
        <v>152</v>
      </c>
      <c r="B2" s="483" t="s">
        <v>153</v>
      </c>
      <c r="C2" s="484"/>
      <c r="D2" s="484"/>
      <c r="E2" s="485"/>
      <c r="F2" s="483" t="s">
        <v>154</v>
      </c>
      <c r="G2" s="484"/>
      <c r="H2" s="484"/>
      <c r="I2" s="485"/>
      <c r="J2" s="450" t="s">
        <v>155</v>
      </c>
      <c r="K2" s="451"/>
      <c r="L2" s="451"/>
      <c r="M2" s="451"/>
      <c r="N2" s="93"/>
    </row>
    <row r="3" spans="1:14" s="67" customFormat="1" ht="25.5" customHeight="1">
      <c r="A3" s="230" t="s">
        <v>156</v>
      </c>
      <c r="B3" s="486" t="s">
        <v>142</v>
      </c>
      <c r="C3" s="487"/>
      <c r="D3" s="231" t="s">
        <v>99</v>
      </c>
      <c r="E3" s="232" t="s">
        <v>100</v>
      </c>
      <c r="F3" s="486" t="s">
        <v>142</v>
      </c>
      <c r="G3" s="487"/>
      <c r="H3" s="231" t="s">
        <v>99</v>
      </c>
      <c r="I3" s="232" t="s">
        <v>100</v>
      </c>
      <c r="J3" s="486" t="s">
        <v>142</v>
      </c>
      <c r="K3" s="487"/>
      <c r="L3" s="231" t="s">
        <v>99</v>
      </c>
      <c r="M3" s="233" t="s">
        <v>100</v>
      </c>
    </row>
    <row r="4" spans="1:14" s="77" customFormat="1" ht="13.5" customHeight="1">
      <c r="A4" s="75"/>
      <c r="B4" s="64"/>
      <c r="C4" s="64"/>
      <c r="D4" s="175" t="s">
        <v>157</v>
      </c>
      <c r="E4" s="175" t="s">
        <v>70</v>
      </c>
      <c r="F4" s="64"/>
      <c r="G4" s="64"/>
      <c r="H4" s="175" t="s">
        <v>69</v>
      </c>
      <c r="I4" s="175" t="s">
        <v>70</v>
      </c>
      <c r="J4" s="64"/>
      <c r="K4" s="64"/>
      <c r="L4" s="175" t="s">
        <v>69</v>
      </c>
      <c r="M4" s="175" t="s">
        <v>70</v>
      </c>
    </row>
    <row r="5" spans="1:14" ht="17.25" customHeight="1">
      <c r="A5" s="234" t="s">
        <v>158</v>
      </c>
      <c r="B5" s="235">
        <v>7</v>
      </c>
      <c r="C5" s="236">
        <v>7</v>
      </c>
      <c r="D5" s="57">
        <v>1001300</v>
      </c>
      <c r="E5" s="84">
        <v>-1</v>
      </c>
      <c r="F5" s="235">
        <v>10</v>
      </c>
      <c r="G5" s="236">
        <v>10</v>
      </c>
      <c r="H5" s="57">
        <v>558800</v>
      </c>
      <c r="I5" s="84">
        <v>-0.6</v>
      </c>
      <c r="J5" s="235">
        <v>17</v>
      </c>
      <c r="K5" s="236">
        <v>17</v>
      </c>
      <c r="L5" s="57">
        <v>741000</v>
      </c>
      <c r="M5" s="84">
        <v>-0.8</v>
      </c>
    </row>
    <row r="6" spans="1:14" ht="4.5" customHeight="1" thickBot="1">
      <c r="A6" s="89"/>
      <c r="B6" s="90"/>
      <c r="C6" s="90"/>
      <c r="D6" s="88"/>
      <c r="E6" s="90"/>
      <c r="F6" s="90"/>
      <c r="G6" s="90"/>
      <c r="H6" s="90"/>
      <c r="I6" s="90"/>
      <c r="J6" s="90"/>
      <c r="K6" s="90"/>
      <c r="L6" s="90"/>
      <c r="M6" s="90"/>
    </row>
    <row r="7" spans="1:14" s="45" customFormat="1" ht="12" customHeight="1" thickTop="1">
      <c r="A7" s="62" t="s">
        <v>159</v>
      </c>
      <c r="B7" s="62"/>
      <c r="C7" s="62"/>
      <c r="D7" s="62"/>
      <c r="E7" s="62"/>
      <c r="F7" s="62"/>
      <c r="G7" s="62"/>
      <c r="H7" s="62"/>
      <c r="I7" s="62"/>
      <c r="J7" s="62"/>
      <c r="K7" s="62"/>
      <c r="L7" s="62"/>
      <c r="M7" s="62"/>
    </row>
    <row r="8" spans="1:14" s="45" customFormat="1" ht="10.5">
      <c r="A8" s="62" t="s">
        <v>160</v>
      </c>
      <c r="B8" s="62"/>
      <c r="C8" s="62"/>
      <c r="D8" s="62"/>
      <c r="E8" s="62"/>
      <c r="F8" s="62"/>
      <c r="G8" s="62"/>
      <c r="H8" s="62"/>
      <c r="I8" s="62"/>
      <c r="J8" s="62"/>
      <c r="K8" s="62"/>
      <c r="L8" s="62"/>
      <c r="M8" s="62"/>
    </row>
    <row r="9" spans="1:14" s="45" customFormat="1" ht="10.5">
      <c r="A9" s="62" t="s">
        <v>161</v>
      </c>
      <c r="B9" s="62"/>
      <c r="C9" s="62"/>
      <c r="D9" s="62"/>
      <c r="E9" s="62"/>
      <c r="F9" s="62"/>
      <c r="G9" s="62"/>
      <c r="H9" s="62"/>
      <c r="I9" s="62"/>
      <c r="J9" s="62"/>
      <c r="K9" s="62"/>
      <c r="L9" s="62"/>
      <c r="M9" s="62"/>
    </row>
    <row r="10" spans="1:14" s="45" customFormat="1" ht="10.5">
      <c r="A10" s="62" t="s">
        <v>162</v>
      </c>
      <c r="B10" s="62"/>
      <c r="C10" s="62"/>
      <c r="D10" s="62"/>
      <c r="E10" s="62"/>
      <c r="F10" s="62"/>
      <c r="G10" s="62"/>
      <c r="H10" s="62"/>
      <c r="I10" s="62"/>
      <c r="J10" s="62"/>
      <c r="K10" s="62"/>
      <c r="L10" s="62"/>
      <c r="M10" s="62"/>
    </row>
    <row r="11" spans="1:14" s="208" customFormat="1" ht="10.5">
      <c r="A11" s="93" t="s">
        <v>163</v>
      </c>
      <c r="B11" s="93"/>
      <c r="C11" s="93"/>
      <c r="D11" s="93"/>
      <c r="E11" s="93"/>
      <c r="F11" s="93"/>
      <c r="G11" s="93"/>
      <c r="H11" s="93"/>
      <c r="I11" s="93"/>
      <c r="J11" s="93"/>
      <c r="K11" s="93"/>
      <c r="L11" s="93"/>
      <c r="M11" s="93"/>
    </row>
    <row r="12" spans="1:14" s="208" customFormat="1" ht="10.5">
      <c r="A12" s="93" t="s">
        <v>164</v>
      </c>
      <c r="B12" s="93"/>
      <c r="C12" s="93"/>
      <c r="D12" s="93"/>
      <c r="E12" s="93"/>
      <c r="F12" s="93"/>
      <c r="G12" s="93"/>
      <c r="H12" s="93"/>
      <c r="I12" s="93"/>
      <c r="J12" s="93"/>
      <c r="K12" s="93"/>
      <c r="L12" s="93"/>
      <c r="M12" s="93"/>
    </row>
    <row r="13" spans="1:14" s="208" customFormat="1" ht="10.5">
      <c r="A13" s="62" t="s">
        <v>165</v>
      </c>
      <c r="B13" s="93"/>
      <c r="C13" s="93"/>
      <c r="D13" s="93"/>
      <c r="E13" s="93"/>
      <c r="F13" s="93"/>
      <c r="G13" s="93"/>
      <c r="H13" s="93"/>
      <c r="I13" s="93"/>
      <c r="J13" s="93"/>
      <c r="K13" s="93"/>
      <c r="L13" s="93"/>
      <c r="M13" s="93"/>
    </row>
  </sheetData>
  <mergeCells count="6">
    <mergeCell ref="B2:E2"/>
    <mergeCell ref="F2:I2"/>
    <mergeCell ref="J2:M2"/>
    <mergeCell ref="B3:C3"/>
    <mergeCell ref="F3:G3"/>
    <mergeCell ref="J3:K3"/>
  </mergeCells>
  <phoneticPr fontId="3"/>
  <printOptions horizontalCentered="1"/>
  <pageMargins left="0.59055118110236227" right="0.62992125984251968" top="1.3779527559055118" bottom="0.98425196850393704" header="0.70866141732283472" footer="0.51181102362204722"/>
  <pageSetup paperSize="9" scale="120" orientation="portrait" r:id="rId1"/>
  <headerFooter alignWithMargins="0">
    <oddHeader>&amp;L&amp;9基準地平均価格及び平均変動率－用途地域別－&amp;R&amp;9&amp;F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9"/>
  <sheetViews>
    <sheetView zoomScaleNormal="100" workbookViewId="0"/>
  </sheetViews>
  <sheetFormatPr defaultColWidth="9.33203125" defaultRowHeight="9.75"/>
  <cols>
    <col min="1" max="1" width="8.6640625" style="208" customWidth="1"/>
    <col min="2" max="2" width="8.6640625" style="251" customWidth="1"/>
    <col min="3" max="3" width="14.6640625" style="33" customWidth="1"/>
    <col min="4" max="4" width="14.6640625" style="208" customWidth="1"/>
    <col min="5" max="6" width="14.6640625" style="33" customWidth="1"/>
    <col min="7" max="16384" width="9.33203125" style="33"/>
  </cols>
  <sheetData>
    <row r="1" spans="1:7" s="208" customFormat="1" ht="12.75" customHeight="1" thickBot="1">
      <c r="A1" s="93" t="s">
        <v>166</v>
      </c>
      <c r="B1" s="237"/>
      <c r="C1" s="93"/>
      <c r="D1" s="93"/>
      <c r="E1" s="93"/>
      <c r="F1" s="237" t="s">
        <v>167</v>
      </c>
    </row>
    <row r="2" spans="1:7" s="11" customFormat="1" ht="12" customHeight="1" thickTop="1">
      <c r="A2" s="493" t="s">
        <v>168</v>
      </c>
      <c r="B2" s="494"/>
      <c r="C2" s="495" t="s">
        <v>169</v>
      </c>
      <c r="D2" s="497" t="s">
        <v>170</v>
      </c>
      <c r="E2" s="495" t="s">
        <v>171</v>
      </c>
      <c r="F2" s="488" t="s">
        <v>172</v>
      </c>
    </row>
    <row r="3" spans="1:7" s="11" customFormat="1" ht="18.75" customHeight="1">
      <c r="A3" s="490" t="s">
        <v>173</v>
      </c>
      <c r="B3" s="491"/>
      <c r="C3" s="496"/>
      <c r="D3" s="496"/>
      <c r="E3" s="496"/>
      <c r="F3" s="489"/>
      <c r="G3" s="93"/>
    </row>
    <row r="4" spans="1:7" s="242" customFormat="1" ht="5.0999999999999996" customHeight="1">
      <c r="A4" s="238"/>
      <c r="B4" s="239"/>
      <c r="C4" s="240"/>
      <c r="D4" s="241"/>
      <c r="E4" s="240"/>
      <c r="F4" s="240"/>
    </row>
    <row r="5" spans="1:7" ht="10.5">
      <c r="A5" s="243"/>
      <c r="B5" s="244"/>
      <c r="C5" s="84"/>
      <c r="D5" s="84"/>
      <c r="E5" s="84"/>
      <c r="F5" s="84"/>
    </row>
    <row r="6" spans="1:7" ht="13.5" customHeight="1">
      <c r="A6" s="402" t="s">
        <v>174</v>
      </c>
      <c r="B6" s="244" t="s">
        <v>175</v>
      </c>
      <c r="C6" s="84">
        <v>-0.9</v>
      </c>
      <c r="D6" s="84" t="s">
        <v>18</v>
      </c>
      <c r="E6" s="84">
        <v>0.2</v>
      </c>
      <c r="F6" s="84">
        <v>1.5</v>
      </c>
    </row>
    <row r="7" spans="1:7" ht="13.5" customHeight="1">
      <c r="A7" s="402"/>
      <c r="B7" s="244" t="s">
        <v>176</v>
      </c>
      <c r="C7" s="245">
        <v>-0.7</v>
      </c>
      <c r="D7" s="246">
        <v>-0.5</v>
      </c>
      <c r="E7" s="246">
        <v>-0.3</v>
      </c>
      <c r="F7" s="246">
        <v>0.2</v>
      </c>
    </row>
    <row r="8" spans="1:7" ht="13.5" customHeight="1">
      <c r="A8" s="247"/>
      <c r="B8" s="244"/>
      <c r="C8" s="84"/>
      <c r="D8" s="84"/>
      <c r="E8" s="84"/>
      <c r="F8" s="84"/>
    </row>
    <row r="9" spans="1:7" ht="13.5" customHeight="1">
      <c r="A9" s="402" t="s">
        <v>177</v>
      </c>
      <c r="B9" s="244" t="s">
        <v>175</v>
      </c>
      <c r="C9" s="84">
        <v>-0.2</v>
      </c>
      <c r="D9" s="84" t="s">
        <v>18</v>
      </c>
      <c r="E9" s="84">
        <v>0.8</v>
      </c>
      <c r="F9" s="84">
        <v>2.5</v>
      </c>
    </row>
    <row r="10" spans="1:7" ht="13.5" customHeight="1">
      <c r="A10" s="402"/>
      <c r="B10" s="244" t="s">
        <v>176</v>
      </c>
      <c r="C10" s="245">
        <v>-0.5</v>
      </c>
      <c r="D10" s="246">
        <v>-0.2</v>
      </c>
      <c r="E10" s="246">
        <v>-0.5</v>
      </c>
      <c r="F10" s="246">
        <v>0.8</v>
      </c>
    </row>
    <row r="11" spans="1:7" ht="13.5" customHeight="1">
      <c r="A11" s="247"/>
      <c r="B11" s="244"/>
      <c r="C11" s="84"/>
      <c r="D11" s="84"/>
      <c r="E11" s="84"/>
      <c r="F11" s="84"/>
    </row>
    <row r="12" spans="1:7" ht="13.5" customHeight="1">
      <c r="A12" s="402" t="s">
        <v>178</v>
      </c>
      <c r="B12" s="244" t="s">
        <v>175</v>
      </c>
      <c r="C12" s="84">
        <v>0.8</v>
      </c>
      <c r="D12" s="84" t="s">
        <v>21</v>
      </c>
      <c r="E12" s="84">
        <v>1.9</v>
      </c>
      <c r="F12" s="84">
        <v>3.9</v>
      </c>
    </row>
    <row r="13" spans="1:7" ht="13.5" customHeight="1" thickBot="1">
      <c r="A13" s="492"/>
      <c r="B13" s="248" t="s">
        <v>176</v>
      </c>
      <c r="C13" s="249">
        <v>0.1</v>
      </c>
      <c r="D13" s="250">
        <v>0.1</v>
      </c>
      <c r="E13" s="250">
        <v>0.5</v>
      </c>
      <c r="F13" s="250">
        <v>1.7</v>
      </c>
    </row>
    <row r="14" spans="1:7" ht="3.75" customHeight="1" thickTop="1"/>
    <row r="15" spans="1:7" s="208" customFormat="1">
      <c r="A15" s="208" t="s">
        <v>179</v>
      </c>
      <c r="B15" s="251"/>
    </row>
    <row r="19" spans="1:1">
      <c r="A19" s="238"/>
    </row>
  </sheetData>
  <mergeCells count="9">
    <mergeCell ref="F2:F3"/>
    <mergeCell ref="A3:B3"/>
    <mergeCell ref="A6:A7"/>
    <mergeCell ref="A9:A10"/>
    <mergeCell ref="A12:A13"/>
    <mergeCell ref="A2:B2"/>
    <mergeCell ref="C2:C3"/>
    <mergeCell ref="D2:D3"/>
    <mergeCell ref="E2:E3"/>
  </mergeCells>
  <phoneticPr fontId="3"/>
  <printOptions horizontalCentered="1"/>
  <pageMargins left="0.59055118110236227" right="0.62992125984251968" top="0.98425196850393704" bottom="0.98425196850393704" header="0.51181102362204722" footer="0.51181102362204722"/>
  <pageSetup paperSize="9" scale="125" orientation="portrait" r:id="rId1"/>
  <headerFooter alignWithMargins="0">
    <oddHeader>&amp;L&amp;9用途別基準地平均変動率&amp;R&amp;9&amp;F (&amp;A)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3-1</vt:lpstr>
      <vt:lpstr>3-2</vt:lpstr>
      <vt:lpstr>3-3</vt:lpstr>
      <vt:lpstr>3-4-1</vt:lpstr>
      <vt:lpstr>3-4-2-1</vt:lpstr>
      <vt:lpstr>3-4-2-2</vt:lpstr>
      <vt:lpstr>3-4-3</vt:lpstr>
      <vt:lpstr>3-4-4</vt:lpstr>
      <vt:lpstr>3-5</vt:lpstr>
      <vt:lpstr>3-6</vt:lpstr>
      <vt:lpstr>'3-4-2-1'!Print_Titles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2024-03-12T00:41:27Z</cp:lastPrinted>
  <dcterms:created xsi:type="dcterms:W3CDTF">2023-03-29T06:44:13Z</dcterms:created>
  <dcterms:modified xsi:type="dcterms:W3CDTF">2024-03-12T00:50:33Z</dcterms:modified>
</cp:coreProperties>
</file>