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4025\group\003_入選G\01 入選\11 入学者選抜に係る記者発表資料\R6（令和７年度入選）\記者発表資料\02_R7入選発表資料\10_R7.03.07 定通分割【志願者数】\05_HP用\"/>
    </mc:Choice>
  </mc:AlternateContent>
  <bookViews>
    <workbookView xWindow="-70" yWindow="0" windowWidth="10370" windowHeight="8330" tabRatio="806" firstSheet="3" activeTab="3"/>
  </bookViews>
  <sheets>
    <sheet name="（ボツ）鑑" sheetId="36" state="hidden" r:id="rId1"/>
    <sheet name="(ボツ)作業元" sheetId="20" state="hidden" r:id="rId2"/>
    <sheet name="0301 定・通貼付" sheetId="31" state="hidden" r:id="rId3"/>
    <sheet name="別紙３" sheetId="13" r:id="rId4"/>
    <sheet name="志願状況 (値貼り付けVer1)" sheetId="39" state="hidden" r:id="rId5"/>
    <sheet name="資料(1)" sheetId="32" state="hidden" r:id="rId6"/>
    <sheet name="資料(2)" sheetId="24" state="hidden" r:id="rId7"/>
    <sheet name="資料(3)、(4)" sheetId="28" state="hidden" r:id="rId8"/>
  </sheets>
  <definedNames>
    <definedName name="_xlnm._FilterDatabase" localSheetId="1" hidden="1">'(ボツ)作業元'!$D$9:$Q$30</definedName>
    <definedName name="_xlnm._FilterDatabase" localSheetId="2" hidden="1">'0301 定・通貼付'!$I$1:$Q$32</definedName>
    <definedName name="_xlnm.Print_Area" localSheetId="0">'（ボツ）鑑'!$A$1:$P$105</definedName>
    <definedName name="_xlnm.Print_Area" localSheetId="2">'0301 定・通貼付'!$C$1:$K$34</definedName>
    <definedName name="_xlnm.Print_Area" localSheetId="4">'志願状況 (値貼り付けVer1)'!$A$1:$M$40</definedName>
    <definedName name="_xlnm.Print_Area" localSheetId="5">'資料(1)'!$A$1:$M$34</definedName>
    <definedName name="_xlnm.Print_Area" localSheetId="3">別紙３!$A$1:$O$111</definedName>
  </definedNames>
  <calcPr calcId="162913"/>
</workbook>
</file>

<file path=xl/calcChain.xml><?xml version="1.0" encoding="utf-8"?>
<calcChain xmlns="http://schemas.openxmlformats.org/spreadsheetml/2006/main">
  <c r="L20" i="31" l="1"/>
  <c r="L7" i="31"/>
  <c r="K32" i="31"/>
  <c r="K31" i="31"/>
  <c r="K30" i="31"/>
  <c r="K29" i="31"/>
  <c r="K28" i="31"/>
  <c r="K27" i="31"/>
  <c r="K26" i="31"/>
  <c r="K25" i="31"/>
  <c r="K24" i="31"/>
  <c r="K23" i="31"/>
  <c r="K22" i="31"/>
  <c r="K21" i="31"/>
  <c r="K20" i="31"/>
  <c r="K19" i="31"/>
  <c r="K18" i="31"/>
  <c r="K17" i="31"/>
  <c r="K16" i="31"/>
  <c r="K15" i="31"/>
  <c r="K14" i="31"/>
  <c r="K13" i="31"/>
  <c r="K12" i="31"/>
  <c r="K11" i="31"/>
  <c r="K10" i="31"/>
  <c r="K9" i="31"/>
  <c r="K8" i="31"/>
  <c r="K7" i="31"/>
  <c r="L8" i="31"/>
  <c r="L9" i="31"/>
  <c r="L10" i="31"/>
  <c r="L11" i="31"/>
  <c r="L12" i="31"/>
  <c r="L13" i="31"/>
  <c r="L14" i="31"/>
  <c r="L15" i="31"/>
  <c r="L16" i="31"/>
  <c r="L17" i="31"/>
  <c r="L18" i="31"/>
  <c r="L19" i="31"/>
  <c r="L21" i="31"/>
  <c r="L22" i="31"/>
  <c r="L23" i="31"/>
  <c r="L24" i="31"/>
  <c r="L25" i="31"/>
  <c r="L26" i="31"/>
  <c r="L27" i="31"/>
  <c r="L28" i="31"/>
  <c r="L29" i="31"/>
  <c r="L30" i="31"/>
  <c r="L31" i="31"/>
  <c r="L32" i="31"/>
  <c r="M9" i="20"/>
  <c r="N9" i="20"/>
  <c r="O9" i="20"/>
  <c r="Q9" i="20"/>
  <c r="M10" i="20"/>
  <c r="N10" i="20"/>
  <c r="O10" i="20"/>
  <c r="Q10" i="20"/>
  <c r="M11" i="20"/>
  <c r="N11" i="20"/>
  <c r="O11" i="20"/>
  <c r="Q11" i="20"/>
  <c r="M12" i="20"/>
  <c r="N12" i="20"/>
  <c r="O12" i="20"/>
  <c r="Q12" i="20"/>
  <c r="M13" i="20"/>
  <c r="N13" i="20"/>
  <c r="O13" i="20"/>
  <c r="Q13" i="20"/>
  <c r="M14" i="20"/>
  <c r="N14" i="20"/>
  <c r="O14" i="20"/>
  <c r="Q14" i="20"/>
  <c r="M15" i="20"/>
  <c r="N15" i="20"/>
  <c r="O15" i="20"/>
  <c r="Q15" i="20"/>
  <c r="M16" i="20"/>
  <c r="N16" i="20"/>
  <c r="O16" i="20"/>
  <c r="Q16" i="20"/>
  <c r="M17" i="20"/>
  <c r="N17" i="20"/>
  <c r="O17" i="20"/>
  <c r="Q17" i="20"/>
  <c r="M18" i="20"/>
  <c r="N18" i="20"/>
  <c r="O18" i="20"/>
  <c r="Q18" i="20"/>
  <c r="M19" i="20"/>
  <c r="N19" i="20"/>
  <c r="O19" i="20"/>
  <c r="Q19" i="20"/>
  <c r="M20" i="20"/>
  <c r="N20" i="20"/>
  <c r="O20" i="20"/>
  <c r="Q20" i="20"/>
  <c r="M21" i="20"/>
  <c r="N21" i="20"/>
  <c r="O21" i="20"/>
  <c r="Q21" i="20"/>
  <c r="M22" i="20"/>
  <c r="N22" i="20"/>
  <c r="O22" i="20"/>
  <c r="Q22" i="20"/>
  <c r="M23" i="20"/>
  <c r="N23" i="20"/>
  <c r="O23" i="20"/>
  <c r="Q23" i="20"/>
  <c r="M24" i="20"/>
  <c r="N24" i="20"/>
  <c r="O24" i="20"/>
  <c r="Q24" i="20"/>
  <c r="M25" i="20"/>
  <c r="N25" i="20"/>
  <c r="O25" i="20"/>
  <c r="Q25" i="20"/>
  <c r="M26" i="20"/>
  <c r="N26" i="20"/>
  <c r="O26" i="20"/>
  <c r="Q26" i="20"/>
  <c r="M27" i="20"/>
  <c r="N27" i="20"/>
  <c r="O27" i="20"/>
  <c r="Q27" i="20"/>
  <c r="M28" i="20"/>
  <c r="N28" i="20"/>
  <c r="O28" i="20"/>
  <c r="Q28" i="20"/>
  <c r="M29" i="20"/>
  <c r="N29" i="20"/>
  <c r="O29" i="20"/>
  <c r="Q29" i="20"/>
  <c r="M30" i="20"/>
  <c r="N30" i="20"/>
  <c r="O30" i="20"/>
  <c r="Q30" i="20"/>
  <c r="M31" i="20"/>
  <c r="N31" i="20"/>
  <c r="O31" i="20"/>
  <c r="Q31" i="20"/>
  <c r="M32" i="20"/>
  <c r="N32" i="20"/>
  <c r="O32" i="20"/>
  <c r="Q32" i="20"/>
  <c r="M33" i="20"/>
  <c r="N33" i="20"/>
  <c r="O33" i="20"/>
  <c r="Q33" i="20"/>
  <c r="M34" i="20"/>
  <c r="N34" i="20"/>
  <c r="O34" i="20"/>
  <c r="Q34" i="20"/>
  <c r="H29" i="28"/>
  <c r="F27" i="28"/>
  <c r="E28" i="28"/>
  <c r="H27" i="28"/>
  <c r="Q61" i="36"/>
  <c r="R61" i="36"/>
  <c r="Q60" i="36"/>
  <c r="R60" i="36"/>
  <c r="Q59" i="36"/>
  <c r="R59" i="36"/>
  <c r="Q58" i="36"/>
  <c r="R58" i="36"/>
  <c r="Q57" i="36"/>
  <c r="R57" i="36"/>
  <c r="Q56" i="36"/>
  <c r="R56" i="36"/>
  <c r="Q55" i="36"/>
  <c r="R55" i="36"/>
  <c r="Q54" i="36"/>
  <c r="R54" i="36"/>
  <c r="Q53" i="36"/>
  <c r="R53" i="36"/>
  <c r="Q52" i="36"/>
  <c r="R52" i="36"/>
  <c r="Q51" i="36"/>
  <c r="R51" i="36"/>
  <c r="Q50" i="36"/>
  <c r="R50" i="36"/>
  <c r="Q49" i="36"/>
  <c r="R49" i="36"/>
  <c r="Q48" i="36"/>
  <c r="Q47" i="36"/>
  <c r="R47" i="36"/>
  <c r="Q46" i="36"/>
  <c r="R46" i="36"/>
  <c r="R44" i="36"/>
  <c r="K46" i="24"/>
  <c r="K43" i="24"/>
  <c r="K42" i="24"/>
  <c r="K32" i="24"/>
  <c r="K29" i="24"/>
  <c r="K28" i="24"/>
  <c r="K27" i="24"/>
  <c r="K26" i="24"/>
  <c r="K25" i="24"/>
  <c r="K24" i="24"/>
  <c r="K14" i="24"/>
  <c r="K11" i="24"/>
  <c r="K10" i="24"/>
  <c r="E51" i="24"/>
  <c r="E41" i="24"/>
  <c r="E22" i="24"/>
  <c r="E38" i="24"/>
  <c r="E37" i="24"/>
  <c r="E36" i="24"/>
  <c r="E35" i="24"/>
  <c r="E34" i="24"/>
  <c r="E33" i="24"/>
  <c r="E19" i="24"/>
  <c r="E18" i="24"/>
  <c r="E17" i="24"/>
  <c r="E16" i="24"/>
  <c r="E15" i="24"/>
  <c r="E14" i="24"/>
  <c r="E13" i="24"/>
  <c r="E12" i="24"/>
  <c r="E11" i="24"/>
  <c r="E10" i="24"/>
  <c r="G28" i="28"/>
  <c r="G29" i="28"/>
  <c r="J10" i="24"/>
  <c r="F28" i="28"/>
  <c r="F29" i="28"/>
  <c r="P20" i="20"/>
  <c r="I28" i="28" s="1"/>
  <c r="J28" i="28" s="1"/>
  <c r="P19" i="20"/>
  <c r="I27" i="28" s="1"/>
  <c r="J27" i="28" s="1"/>
  <c r="E27" i="28"/>
  <c r="E29" i="28"/>
  <c r="H28" i="28"/>
  <c r="G27" i="28"/>
  <c r="J26" i="24"/>
  <c r="D38" i="24"/>
  <c r="J29" i="24"/>
  <c r="D51" i="24"/>
  <c r="Q44" i="36"/>
  <c r="R48" i="36"/>
  <c r="D17" i="24"/>
  <c r="L26" i="24" l="1"/>
  <c r="F51" i="24"/>
  <c r="F17" i="24"/>
  <c r="D33" i="24"/>
  <c r="F33" i="24" s="1"/>
  <c r="P21" i="20"/>
  <c r="I29" i="28" s="1"/>
  <c r="J29" i="28" s="1"/>
  <c r="L29" i="24"/>
  <c r="L10" i="24"/>
  <c r="G33" i="36"/>
  <c r="G34" i="36" s="1"/>
  <c r="G26" i="36"/>
  <c r="J28" i="24"/>
  <c r="L28" i="24" s="1"/>
  <c r="J24" i="24"/>
  <c r="L24" i="24" s="1"/>
  <c r="D35" i="24"/>
  <c r="F35" i="24" s="1"/>
  <c r="G25" i="36"/>
  <c r="D34" i="24"/>
  <c r="F34" i="24" s="1"/>
  <c r="J11" i="24"/>
  <c r="L11" i="24" s="1"/>
  <c r="D19" i="24"/>
  <c r="F19" i="24" s="1"/>
  <c r="D14" i="24"/>
  <c r="F14" i="24" s="1"/>
  <c r="D18" i="24"/>
  <c r="F18" i="24" s="1"/>
  <c r="D15" i="24" l="1"/>
  <c r="F15" i="24" s="1"/>
  <c r="D13" i="24"/>
  <c r="F13" i="24" s="1"/>
  <c r="D11" i="24"/>
  <c r="F11" i="24" s="1"/>
  <c r="D16" i="24"/>
  <c r="F16" i="24" s="1"/>
  <c r="D10" i="24"/>
  <c r="F10" i="24" s="1"/>
  <c r="D36" i="24"/>
  <c r="F36" i="24" s="1"/>
  <c r="J14" i="24"/>
  <c r="L14" i="24" s="1"/>
  <c r="D22" i="24"/>
  <c r="F22" i="24" s="1"/>
  <c r="G24" i="36"/>
  <c r="J25" i="24"/>
  <c r="L25" i="24" s="1"/>
  <c r="J27" i="24"/>
  <c r="L27" i="24" s="1"/>
  <c r="G23" i="36"/>
  <c r="J32" i="24"/>
  <c r="L32" i="24" s="1"/>
  <c r="J42" i="24"/>
  <c r="L42" i="24" s="1"/>
  <c r="D37" i="24"/>
  <c r="F37" i="24" s="1"/>
  <c r="J43" i="24"/>
  <c r="L43" i="24" s="1"/>
  <c r="D12" i="24"/>
  <c r="F12" i="24" s="1"/>
  <c r="J46" i="24"/>
  <c r="L46" i="24" s="1"/>
  <c r="H25" i="36" l="1"/>
  <c r="I25" i="36" s="1"/>
  <c r="H26" i="36"/>
  <c r="I26" i="36" s="1"/>
  <c r="D41" i="24"/>
  <c r="F41" i="24" s="1"/>
  <c r="G27" i="36"/>
  <c r="H23" i="36"/>
  <c r="I23" i="36" s="1"/>
  <c r="H24" i="36" l="1"/>
  <c r="I24" i="36" s="1"/>
  <c r="I20" i="36"/>
  <c r="I30" i="36"/>
  <c r="H33" i="36"/>
  <c r="H27" i="36" l="1"/>
  <c r="I27" i="36" s="1"/>
  <c r="H34" i="36"/>
  <c r="I33" i="36"/>
  <c r="I34" i="36" s="1"/>
</calcChain>
</file>

<file path=xl/sharedStrings.xml><?xml version="1.0" encoding="utf-8"?>
<sst xmlns="http://schemas.openxmlformats.org/spreadsheetml/2006/main" count="826" uniqueCount="320">
  <si>
    <t>募集</t>
    <rPh sb="0" eb="2">
      <t>ボシュウ</t>
    </rPh>
    <phoneticPr fontId="3"/>
  </si>
  <si>
    <t>定員</t>
    <rPh sb="0" eb="2">
      <t>テイイン</t>
    </rPh>
    <phoneticPr fontId="3"/>
  </si>
  <si>
    <t>募集人員</t>
    <rPh sb="0" eb="2">
      <t>ボシュウ</t>
    </rPh>
    <rPh sb="2" eb="4">
      <t>ジンイン</t>
    </rPh>
    <phoneticPr fontId="3"/>
  </si>
  <si>
    <t>学　校　名</t>
    <rPh sb="0" eb="1">
      <t>ガク</t>
    </rPh>
    <rPh sb="2" eb="3">
      <t>コウ</t>
    </rPh>
    <rPh sb="4" eb="5">
      <t>メイ</t>
    </rPh>
    <phoneticPr fontId="3"/>
  </si>
  <si>
    <t>　　計</t>
    <rPh sb="2" eb="3">
      <t>ケイ</t>
    </rPh>
    <phoneticPr fontId="5"/>
  </si>
  <si>
    <t>志願者数</t>
    <rPh sb="0" eb="3">
      <t>シガンシャ</t>
    </rPh>
    <rPh sb="3" eb="4">
      <t>スウ</t>
    </rPh>
    <phoneticPr fontId="3"/>
  </si>
  <si>
    <t>合格者数</t>
    <rPh sb="0" eb="3">
      <t>ゴウカクシャ</t>
    </rPh>
    <rPh sb="3" eb="4">
      <t>カズ</t>
    </rPh>
    <phoneticPr fontId="3"/>
  </si>
  <si>
    <t>入学辞退</t>
    <rPh sb="0" eb="2">
      <t>ニュウガク</t>
    </rPh>
    <rPh sb="2" eb="4">
      <t>ジタイ</t>
    </rPh>
    <phoneticPr fontId="3"/>
  </si>
  <si>
    <t>後期選抜</t>
    <rPh sb="0" eb="2">
      <t>コウキ</t>
    </rPh>
    <phoneticPr fontId="3"/>
  </si>
  <si>
    <t>競争率</t>
    <rPh sb="0" eb="2">
      <t>キョウソウ</t>
    </rPh>
    <rPh sb="2" eb="3">
      <t>リツ</t>
    </rPh>
    <phoneticPr fontId="3"/>
  </si>
  <si>
    <t>競争率</t>
    <rPh sb="0" eb="3">
      <t>キョウソウリツ</t>
    </rPh>
    <phoneticPr fontId="3"/>
  </si>
  <si>
    <t>競争率</t>
    <phoneticPr fontId="3"/>
  </si>
  <si>
    <t>(A)</t>
    <phoneticPr fontId="3"/>
  </si>
  <si>
    <t>(B)</t>
    <phoneticPr fontId="3"/>
  </si>
  <si>
    <t>単位制普通科</t>
    <rPh sb="0" eb="3">
      <t>タンイセイ</t>
    </rPh>
    <rPh sb="3" eb="5">
      <t>フツウ</t>
    </rPh>
    <rPh sb="5" eb="6">
      <t>カ</t>
    </rPh>
    <phoneticPr fontId="3"/>
  </si>
  <si>
    <t>単位制総合学科</t>
  </si>
  <si>
    <t>別紙のとおり</t>
    <rPh sb="0" eb="2">
      <t>ベッシ</t>
    </rPh>
    <phoneticPr fontId="3"/>
  </si>
  <si>
    <t>単位制　普通科</t>
    <rPh sb="0" eb="3">
      <t>タンイセイ</t>
    </rPh>
    <rPh sb="4" eb="7">
      <t>フツウカ</t>
    </rPh>
    <phoneticPr fontId="3"/>
  </si>
  <si>
    <t>単位制　総合学科</t>
    <rPh sb="0" eb="3">
      <t>タンイセイ</t>
    </rPh>
    <rPh sb="4" eb="6">
      <t>ソウゴウ</t>
    </rPh>
    <rPh sb="6" eb="8">
      <t>ガッカ</t>
    </rPh>
    <phoneticPr fontId="3"/>
  </si>
  <si>
    <t>記者発表資料</t>
    <rPh sb="0" eb="2">
      <t>キシャ</t>
    </rPh>
    <rPh sb="2" eb="4">
      <t>ハッピョウ</t>
    </rPh>
    <rPh sb="4" eb="6">
      <t>シリョウ</t>
    </rPh>
    <phoneticPr fontId="3"/>
  </si>
  <si>
    <t>学　　科</t>
    <rPh sb="0" eb="4">
      <t>ガッカ</t>
    </rPh>
    <phoneticPr fontId="3"/>
  </si>
  <si>
    <t>専門学科</t>
    <rPh sb="0" eb="2">
      <t>センモン</t>
    </rPh>
    <rPh sb="2" eb="4">
      <t>ガッカ</t>
    </rPh>
    <phoneticPr fontId="3"/>
  </si>
  <si>
    <t>単位制総合学科</t>
    <rPh sb="0" eb="3">
      <t>タンイセイ</t>
    </rPh>
    <rPh sb="3" eb="5">
      <t>ソウゴウ</t>
    </rPh>
    <rPh sb="5" eb="7">
      <t>ガッカ</t>
    </rPh>
    <phoneticPr fontId="3"/>
  </si>
  <si>
    <t>競争率の高い学校</t>
    <rPh sb="0" eb="3">
      <t>キョウソウリツ</t>
    </rPh>
    <rPh sb="4" eb="5">
      <t>タカ</t>
    </rPh>
    <rPh sb="6" eb="8">
      <t>ガッコウ</t>
    </rPh>
    <phoneticPr fontId="3"/>
  </si>
  <si>
    <t>欠員数</t>
    <rPh sb="0" eb="2">
      <t>ケツイン</t>
    </rPh>
    <rPh sb="2" eb="3">
      <t>スウ</t>
    </rPh>
    <phoneticPr fontId="3"/>
  </si>
  <si>
    <t>各学校別の志願の状況等</t>
    <rPh sb="0" eb="1">
      <t>カク</t>
    </rPh>
    <rPh sb="1" eb="3">
      <t>ガッコウ</t>
    </rPh>
    <rPh sb="3" eb="4">
      <t>ベツ</t>
    </rPh>
    <rPh sb="5" eb="7">
      <t>シガン</t>
    </rPh>
    <rPh sb="8" eb="10">
      <t>ジョウキョウ</t>
    </rPh>
    <rPh sb="10" eb="11">
      <t>トウ</t>
    </rPh>
    <phoneticPr fontId="3"/>
  </si>
  <si>
    <t>今後の日程</t>
    <rPh sb="0" eb="2">
      <t>コンゴ</t>
    </rPh>
    <rPh sb="3" eb="5">
      <t>ニッテイ</t>
    </rPh>
    <phoneticPr fontId="3"/>
  </si>
  <si>
    <t>志願変更</t>
    <rPh sb="0" eb="2">
      <t>シガン</t>
    </rPh>
    <rPh sb="2" eb="4">
      <t>ヘンコウ</t>
    </rPh>
    <phoneticPr fontId="3"/>
  </si>
  <si>
    <t>＜志願変更期間＞</t>
    <rPh sb="1" eb="3">
      <t>シガン</t>
    </rPh>
    <rPh sb="3" eb="5">
      <t>ヘンコウ</t>
    </rPh>
    <rPh sb="5" eb="7">
      <t>キカン</t>
    </rPh>
    <phoneticPr fontId="3"/>
  </si>
  <si>
    <t>＜受付時間＞</t>
    <rPh sb="1" eb="3">
      <t>ウケツケ</t>
    </rPh>
    <rPh sb="3" eb="5">
      <t>ジカン</t>
    </rPh>
    <phoneticPr fontId="3"/>
  </si>
  <si>
    <t>学力検査</t>
    <rPh sb="0" eb="2">
      <t>ガクリョク</t>
    </rPh>
    <rPh sb="2" eb="4">
      <t>ケンサ</t>
    </rPh>
    <phoneticPr fontId="3"/>
  </si>
  <si>
    <t>合格者の発表</t>
    <rPh sb="0" eb="3">
      <t>ゴウカクシャ</t>
    </rPh>
    <rPh sb="4" eb="6">
      <t>ハッピョウ</t>
    </rPh>
    <phoneticPr fontId="3"/>
  </si>
  <si>
    <t>機械科</t>
  </si>
  <si>
    <t>建設科</t>
  </si>
  <si>
    <t>電気科</t>
  </si>
  <si>
    <t>競争率</t>
  </si>
  <si>
    <t>県立横浜翠嵐</t>
  </si>
  <si>
    <t>県立希望ヶ丘</t>
  </si>
  <si>
    <t>県立横須賀</t>
  </si>
  <si>
    <t>県立追浜</t>
  </si>
  <si>
    <t>県立茅ケ崎</t>
  </si>
  <si>
    <t>県立伊勢原</t>
  </si>
  <si>
    <t>県立津久井</t>
  </si>
  <si>
    <t>川崎市立橘</t>
  </si>
  <si>
    <t>川崎市立高津</t>
  </si>
  <si>
    <t>県立神奈川工業</t>
  </si>
  <si>
    <t>県立磯子工業</t>
  </si>
  <si>
    <t>県立向の岡工業</t>
  </si>
  <si>
    <t>県立小田原城北工業</t>
  </si>
  <si>
    <t>川崎市立川崎総合科学</t>
  </si>
  <si>
    <t>県立平塚商業</t>
  </si>
  <si>
    <t>川崎市立商業</t>
  </si>
  <si>
    <t>県立小田原</t>
  </si>
  <si>
    <t>県立厚木清南</t>
  </si>
  <si>
    <t>横浜市立戸塚</t>
  </si>
  <si>
    <t>横須賀市立横須賀総合</t>
  </si>
  <si>
    <t>県立神奈川総合産業</t>
  </si>
  <si>
    <t>機械科・電気科</t>
  </si>
  <si>
    <t>電気科・電子科</t>
  </si>
  <si>
    <t>前期人員
を超える
合格者数
(D)－(A)</t>
  </si>
  <si>
    <t>学校名・学科名</t>
    <rPh sb="0" eb="2">
      <t>ガッコウ</t>
    </rPh>
    <rPh sb="2" eb="3">
      <t>メイ</t>
    </rPh>
    <rPh sb="4" eb="6">
      <t>ガッカ</t>
    </rPh>
    <rPh sb="6" eb="7">
      <t>メイ</t>
    </rPh>
    <phoneticPr fontId="3"/>
  </si>
  <si>
    <t>県立神奈川工業・機械科</t>
  </si>
  <si>
    <t>川崎市立商業・商業科</t>
  </si>
  <si>
    <t>定時制　専門学科</t>
    <rPh sb="0" eb="3">
      <t>テイジセイ</t>
    </rPh>
    <rPh sb="4" eb="6">
      <t>センモン</t>
    </rPh>
    <rPh sb="6" eb="8">
      <t>ガッカ</t>
    </rPh>
    <phoneticPr fontId="5"/>
  </si>
  <si>
    <t>定時制　普通科</t>
    <rPh sb="0" eb="3">
      <t>テイジセイ</t>
    </rPh>
    <rPh sb="4" eb="7">
      <t>フツウカ</t>
    </rPh>
    <phoneticPr fontId="3"/>
  </si>
  <si>
    <t>単位制による定時制　普通科</t>
    <rPh sb="0" eb="3">
      <t>タンイセイ</t>
    </rPh>
    <rPh sb="6" eb="9">
      <t>テイジセイ</t>
    </rPh>
    <rPh sb="10" eb="13">
      <t>フツウカ</t>
    </rPh>
    <phoneticPr fontId="3"/>
  </si>
  <si>
    <t>単位制による定時制　総合学科</t>
    <rPh sb="0" eb="3">
      <t>タンイセイ</t>
    </rPh>
    <rPh sb="6" eb="9">
      <t>テイジセイ</t>
    </rPh>
    <rPh sb="10" eb="12">
      <t>ソウゴウ</t>
    </rPh>
    <rPh sb="12" eb="14">
      <t>ガッカ</t>
    </rPh>
    <phoneticPr fontId="3"/>
  </si>
  <si>
    <t>募集
定員</t>
    <rPh sb="0" eb="2">
      <t>ボシュウ</t>
    </rPh>
    <rPh sb="3" eb="5">
      <t>テイイン</t>
    </rPh>
    <phoneticPr fontId="3"/>
  </si>
  <si>
    <t>前年度
後期選抜
競争率</t>
    <rPh sb="0" eb="3">
      <t>ゼンネンド</t>
    </rPh>
    <rPh sb="4" eb="6">
      <t>コウキ</t>
    </rPh>
    <rPh sb="6" eb="8">
      <t>センバツ</t>
    </rPh>
    <rPh sb="9" eb="12">
      <t>キョウソウリツ</t>
    </rPh>
    <phoneticPr fontId="3"/>
  </si>
  <si>
    <t>総合学科</t>
  </si>
  <si>
    <t>普通科</t>
  </si>
  <si>
    <t>商業科</t>
  </si>
  <si>
    <t>合　　計</t>
    <rPh sb="0" eb="4">
      <t>ゴウケイ</t>
    </rPh>
    <phoneticPr fontId="3"/>
  </si>
  <si>
    <t>県立横浜翠嵐</t>
    <rPh sb="0" eb="2">
      <t>ケンリツ</t>
    </rPh>
    <rPh sb="2" eb="4">
      <t>ヨコハマ</t>
    </rPh>
    <rPh sb="4" eb="6">
      <t>スイラン</t>
    </rPh>
    <phoneticPr fontId="3"/>
  </si>
  <si>
    <t>普通科</t>
    <rPh sb="0" eb="2">
      <t>フツウ</t>
    </rPh>
    <rPh sb="2" eb="3">
      <t>カ</t>
    </rPh>
    <phoneticPr fontId="5"/>
  </si>
  <si>
    <t>県立横須賀</t>
    <rPh sb="0" eb="2">
      <t>ケンリツ</t>
    </rPh>
    <rPh sb="2" eb="5">
      <t>ヨコスカ</t>
    </rPh>
    <phoneticPr fontId="3"/>
  </si>
  <si>
    <t>県立追浜</t>
    <rPh sb="0" eb="2">
      <t>ケンリツ</t>
    </rPh>
    <rPh sb="2" eb="4">
      <t>オッパマ</t>
    </rPh>
    <phoneticPr fontId="3"/>
  </si>
  <si>
    <t>県立湘南</t>
    <rPh sb="0" eb="2">
      <t>ケンリツ</t>
    </rPh>
    <rPh sb="2" eb="4">
      <t>ショウナン</t>
    </rPh>
    <phoneticPr fontId="3"/>
  </si>
  <si>
    <t>県立茅ケ崎</t>
    <rPh sb="0" eb="2">
      <t>ケンリツ</t>
    </rPh>
    <rPh sb="2" eb="5">
      <t>チガサキ</t>
    </rPh>
    <phoneticPr fontId="3"/>
  </si>
  <si>
    <t>県立伊勢原</t>
    <rPh sb="0" eb="2">
      <t>ケンリツ</t>
    </rPh>
    <rPh sb="2" eb="5">
      <t>イセハラ</t>
    </rPh>
    <phoneticPr fontId="3"/>
  </si>
  <si>
    <t>県立津久井</t>
    <rPh sb="0" eb="2">
      <t>ケンリツ</t>
    </rPh>
    <rPh sb="2" eb="5">
      <t>ツクイ</t>
    </rPh>
    <phoneticPr fontId="3"/>
  </si>
  <si>
    <t>横浜市立戸塚</t>
    <rPh sb="0" eb="4">
      <t>ヨコハマシリツ</t>
    </rPh>
    <rPh sb="4" eb="6">
      <t>トヅカ</t>
    </rPh>
    <phoneticPr fontId="3"/>
  </si>
  <si>
    <t>川崎市立橘</t>
    <rPh sb="0" eb="4">
      <t>カワサキシリツ</t>
    </rPh>
    <rPh sb="4" eb="5">
      <t>タチバナ</t>
    </rPh>
    <phoneticPr fontId="3"/>
  </si>
  <si>
    <t>川崎市立高津</t>
    <rPh sb="0" eb="4">
      <t>カワサキシリツ</t>
    </rPh>
    <rPh sb="4" eb="6">
      <t>タカツ</t>
    </rPh>
    <phoneticPr fontId="3"/>
  </si>
  <si>
    <t>（工業に関する学科）</t>
    <rPh sb="1" eb="3">
      <t>コウギョウ</t>
    </rPh>
    <rPh sb="4" eb="5">
      <t>カン</t>
    </rPh>
    <rPh sb="7" eb="9">
      <t>ガッカ</t>
    </rPh>
    <phoneticPr fontId="3"/>
  </si>
  <si>
    <t>県立神奈川工業</t>
    <rPh sb="0" eb="2">
      <t>ケンリツ</t>
    </rPh>
    <rPh sb="2" eb="5">
      <t>カナガワ</t>
    </rPh>
    <rPh sb="5" eb="7">
      <t>コウギョウ</t>
    </rPh>
    <phoneticPr fontId="3"/>
  </si>
  <si>
    <t>機械科</t>
    <rPh sb="0" eb="2">
      <t>キカイ</t>
    </rPh>
    <rPh sb="2" eb="3">
      <t>カ</t>
    </rPh>
    <phoneticPr fontId="5"/>
  </si>
  <si>
    <t>建設科</t>
    <rPh sb="0" eb="2">
      <t>ケンセツ</t>
    </rPh>
    <rPh sb="2" eb="3">
      <t>カ</t>
    </rPh>
    <phoneticPr fontId="5"/>
  </si>
  <si>
    <t>電気科</t>
    <rPh sb="0" eb="2">
      <t>デンキ</t>
    </rPh>
    <rPh sb="2" eb="3">
      <t>カ</t>
    </rPh>
    <phoneticPr fontId="5"/>
  </si>
  <si>
    <t>県立磯子工業</t>
    <rPh sb="0" eb="2">
      <t>ケンリツ</t>
    </rPh>
    <rPh sb="2" eb="4">
      <t>イソゴ</t>
    </rPh>
    <rPh sb="4" eb="6">
      <t>コウギョウ</t>
    </rPh>
    <phoneticPr fontId="5"/>
  </si>
  <si>
    <t>県立向の岡工業</t>
    <rPh sb="0" eb="2">
      <t>ケンリツ</t>
    </rPh>
    <rPh sb="2" eb="3">
      <t>ムカイ</t>
    </rPh>
    <rPh sb="4" eb="5">
      <t>オカ</t>
    </rPh>
    <rPh sb="5" eb="7">
      <t>コウギョウ</t>
    </rPh>
    <phoneticPr fontId="5"/>
  </si>
  <si>
    <t>県立小田原城北工業</t>
    <rPh sb="0" eb="2">
      <t>ケンリツ</t>
    </rPh>
    <rPh sb="2" eb="5">
      <t>オダワラ</t>
    </rPh>
    <rPh sb="5" eb="7">
      <t>ジョウホク</t>
    </rPh>
    <rPh sb="7" eb="9">
      <t>コウギョウ</t>
    </rPh>
    <phoneticPr fontId="5"/>
  </si>
  <si>
    <t>機械科・電気科</t>
    <rPh sb="0" eb="2">
      <t>キカイ</t>
    </rPh>
    <rPh sb="2" eb="3">
      <t>カ</t>
    </rPh>
    <rPh sb="4" eb="6">
      <t>デンキ</t>
    </rPh>
    <rPh sb="6" eb="7">
      <t>カ</t>
    </rPh>
    <phoneticPr fontId="5"/>
  </si>
  <si>
    <t>川崎市立川崎総合科学</t>
    <rPh sb="0" eb="4">
      <t>カワサキシリツ</t>
    </rPh>
    <rPh sb="4" eb="6">
      <t>カワサキ</t>
    </rPh>
    <rPh sb="6" eb="8">
      <t>ソウゴウ</t>
    </rPh>
    <rPh sb="8" eb="10">
      <t>カガク</t>
    </rPh>
    <phoneticPr fontId="5"/>
  </si>
  <si>
    <t>（商業に関する学科）</t>
    <rPh sb="1" eb="3">
      <t>ショウギョウ</t>
    </rPh>
    <rPh sb="4" eb="5">
      <t>カン</t>
    </rPh>
    <rPh sb="7" eb="9">
      <t>ガッカ</t>
    </rPh>
    <phoneticPr fontId="3"/>
  </si>
  <si>
    <t>商業科</t>
    <rPh sb="0" eb="2">
      <t>ショウギョウ</t>
    </rPh>
    <rPh sb="2" eb="3">
      <t>カ</t>
    </rPh>
    <phoneticPr fontId="5"/>
  </si>
  <si>
    <t>普通科</t>
    <rPh sb="0" eb="2">
      <t>フツウ</t>
    </rPh>
    <rPh sb="2" eb="3">
      <t>カ</t>
    </rPh>
    <phoneticPr fontId="3"/>
  </si>
  <si>
    <t>県立小田原</t>
    <rPh sb="0" eb="2">
      <t>ケンリツ</t>
    </rPh>
    <rPh sb="2" eb="5">
      <t>オダワラ</t>
    </rPh>
    <phoneticPr fontId="5"/>
  </si>
  <si>
    <t>横須賀市立横須賀総合</t>
    <rPh sb="0" eb="5">
      <t>ヨコスカシリツ</t>
    </rPh>
    <rPh sb="5" eb="8">
      <t>ヨコスカ</t>
    </rPh>
    <rPh sb="8" eb="10">
      <t>ソウゴウ</t>
    </rPh>
    <phoneticPr fontId="5"/>
  </si>
  <si>
    <t>総合学科</t>
    <rPh sb="0" eb="2">
      <t>ソウゴウ</t>
    </rPh>
    <rPh sb="2" eb="4">
      <t>ガッカ</t>
    </rPh>
    <phoneticPr fontId="5"/>
  </si>
  <si>
    <t>県立厚木清南</t>
    <rPh sb="0" eb="2">
      <t>ケンリツ</t>
    </rPh>
    <rPh sb="2" eb="4">
      <t>アツギ</t>
    </rPh>
    <rPh sb="4" eb="6">
      <t>セイナン</t>
    </rPh>
    <phoneticPr fontId="5"/>
  </si>
  <si>
    <t>総合学科</t>
    <rPh sb="0" eb="4">
      <t>ソウゴウガッカ</t>
    </rPh>
    <phoneticPr fontId="5"/>
  </si>
  <si>
    <t>計</t>
    <rPh sb="0" eb="1">
      <t>ケイ</t>
    </rPh>
    <phoneticPr fontId="3"/>
  </si>
  <si>
    <t>　定時制</t>
    <rPh sb="1" eb="4">
      <t>テイジセイ</t>
    </rPh>
    <phoneticPr fontId="3"/>
  </si>
  <si>
    <t>(A)</t>
    <phoneticPr fontId="3"/>
  </si>
  <si>
    <t>前年度</t>
    <phoneticPr fontId="3"/>
  </si>
  <si>
    <t>学 科 名</t>
    <rPh sb="0" eb="1">
      <t>ガク</t>
    </rPh>
    <rPh sb="2" eb="3">
      <t>カ</t>
    </rPh>
    <rPh sb="4" eb="5">
      <t>ナ</t>
    </rPh>
    <phoneticPr fontId="3"/>
  </si>
  <si>
    <t>(B/A)</t>
    <phoneticPr fontId="3"/>
  </si>
  <si>
    <t>　　〃</t>
    <phoneticPr fontId="5"/>
  </si>
  <si>
    <t>　　〃</t>
    <phoneticPr fontId="5"/>
  </si>
  <si>
    <t>県立神奈川総合産業</t>
    <phoneticPr fontId="5"/>
  </si>
  <si>
    <t>(注)</t>
    <rPh sb="1" eb="2">
      <t>チュウ</t>
    </rPh>
    <phoneticPr fontId="3"/>
  </si>
  <si>
    <t>定</t>
    <rPh sb="0" eb="1">
      <t>テイ</t>
    </rPh>
    <phoneticPr fontId="3"/>
  </si>
  <si>
    <t>総合学科</t>
    <rPh sb="0" eb="2">
      <t>ソウゴウ</t>
    </rPh>
    <rPh sb="2" eb="4">
      <t>ガッカ</t>
    </rPh>
    <phoneticPr fontId="3"/>
  </si>
  <si>
    <t>４</t>
    <phoneticPr fontId="3"/>
  </si>
  <si>
    <t>県立秦野総合</t>
    <rPh sb="0" eb="2">
      <t>ケンリツ</t>
    </rPh>
    <rPh sb="2" eb="4">
      <t>ハダノ</t>
    </rPh>
    <rPh sb="4" eb="6">
      <t>ソウゴウ</t>
    </rPh>
    <phoneticPr fontId="5"/>
  </si>
  <si>
    <t>学校名</t>
    <rPh sb="0" eb="2">
      <t>ガッコウ</t>
    </rPh>
    <rPh sb="2" eb="3">
      <t>メイ</t>
    </rPh>
    <phoneticPr fontId="3"/>
  </si>
  <si>
    <t>第2希望</t>
    <rPh sb="0" eb="1">
      <t>ダイ</t>
    </rPh>
    <rPh sb="2" eb="4">
      <t>キボウ</t>
    </rPh>
    <phoneticPr fontId="3"/>
  </si>
  <si>
    <t>作文</t>
    <rPh sb="0" eb="2">
      <t>サクブン</t>
    </rPh>
    <phoneticPr fontId="3"/>
  </si>
  <si>
    <t>第2希望
志願者数</t>
    <rPh sb="0" eb="1">
      <t>ダイ</t>
    </rPh>
    <rPh sb="2" eb="4">
      <t>キボウ</t>
    </rPh>
    <rPh sb="5" eb="8">
      <t>シガンシャ</t>
    </rPh>
    <rPh sb="8" eb="9">
      <t>スウ</t>
    </rPh>
    <phoneticPr fontId="3"/>
  </si>
  <si>
    <t>　　〃</t>
  </si>
  <si>
    <t>単位制普通科</t>
    <rPh sb="0" eb="3">
      <t>タンイセイ</t>
    </rPh>
    <rPh sb="3" eb="6">
      <t>フツウカ</t>
    </rPh>
    <phoneticPr fontId="3"/>
  </si>
  <si>
    <t>単位制総合学科</t>
    <rPh sb="0" eb="3">
      <t>タンイセイ</t>
    </rPh>
    <phoneticPr fontId="3"/>
  </si>
  <si>
    <t>第２希望
による
選考の
見込み</t>
    <rPh sb="0" eb="1">
      <t>ダイ</t>
    </rPh>
    <rPh sb="2" eb="4">
      <t>キボウ</t>
    </rPh>
    <rPh sb="9" eb="11">
      <t>センコウ</t>
    </rPh>
    <rPh sb="13" eb="15">
      <t>ミコ</t>
    </rPh>
    <phoneticPr fontId="3"/>
  </si>
  <si>
    <t>県立横浜翠嵐</t>
    <phoneticPr fontId="3"/>
  </si>
  <si>
    <t>県立希望ヶ丘</t>
    <phoneticPr fontId="3"/>
  </si>
  <si>
    <t>県立横須賀</t>
    <phoneticPr fontId="3"/>
  </si>
  <si>
    <t>県立追浜</t>
    <phoneticPr fontId="3"/>
  </si>
  <si>
    <t>県立茅ケ崎</t>
    <phoneticPr fontId="3"/>
  </si>
  <si>
    <t>県立伊勢原</t>
    <phoneticPr fontId="3"/>
  </si>
  <si>
    <t>県立津久井</t>
    <phoneticPr fontId="3"/>
  </si>
  <si>
    <t>横浜市立戸塚</t>
    <phoneticPr fontId="3"/>
  </si>
  <si>
    <t>川崎市立高津</t>
    <phoneticPr fontId="3"/>
  </si>
  <si>
    <t>県立小田原</t>
    <phoneticPr fontId="3"/>
  </si>
  <si>
    <t>県立磯子工業</t>
    <phoneticPr fontId="3"/>
  </si>
  <si>
    <t>県立向の岡工業</t>
    <phoneticPr fontId="3"/>
  </si>
  <si>
    <t>県立平塚商業</t>
    <phoneticPr fontId="3"/>
  </si>
  <si>
    <t>県立神奈川総合産業</t>
    <phoneticPr fontId="3"/>
  </si>
  <si>
    <t>　　〃　　　　　　　・建設科</t>
    <phoneticPr fontId="3"/>
  </si>
  <si>
    <t>　　〃　　　　　　　・電気科</t>
    <phoneticPr fontId="3"/>
  </si>
  <si>
    <t>県立湘南</t>
    <rPh sb="0" eb="2">
      <t>ケンリツ</t>
    </rPh>
    <rPh sb="2" eb="4">
      <t>ショウナン</t>
    </rPh>
    <phoneticPr fontId="5"/>
  </si>
  <si>
    <t>普通科</t>
    <rPh sb="0" eb="3">
      <t>フツウカ</t>
    </rPh>
    <phoneticPr fontId="3"/>
  </si>
  <si>
    <t>（通信制の課程）</t>
    <rPh sb="1" eb="3">
      <t>ツウシン</t>
    </rPh>
    <rPh sb="3" eb="4">
      <t>セイ</t>
    </rPh>
    <rPh sb="5" eb="7">
      <t>カテイ</t>
    </rPh>
    <phoneticPr fontId="5"/>
  </si>
  <si>
    <t>単位制　普通科</t>
    <rPh sb="0" eb="3">
      <t>タンイセイ</t>
    </rPh>
    <rPh sb="4" eb="6">
      <t>フツウ</t>
    </rPh>
    <rPh sb="6" eb="7">
      <t>カ</t>
    </rPh>
    <phoneticPr fontId="3"/>
  </si>
  <si>
    <t>県立横浜修悠館</t>
    <rPh sb="0" eb="2">
      <t>ケンリツ</t>
    </rPh>
    <rPh sb="2" eb="4">
      <t>ヨコハマ</t>
    </rPh>
    <rPh sb="4" eb="5">
      <t>シュウ</t>
    </rPh>
    <rPh sb="5" eb="6">
      <t>ユウ</t>
    </rPh>
    <rPh sb="6" eb="7">
      <t>カン</t>
    </rPh>
    <phoneticPr fontId="5"/>
  </si>
  <si>
    <t>県立厚木清南</t>
    <rPh sb="0" eb="2">
      <t>ケンリツ</t>
    </rPh>
    <rPh sb="2" eb="4">
      <t>アツギ</t>
    </rPh>
    <rPh sb="4" eb="5">
      <t>シン</t>
    </rPh>
    <rPh sb="5" eb="6">
      <t>ミナミ</t>
    </rPh>
    <phoneticPr fontId="3"/>
  </si>
  <si>
    <t>単位制専</t>
    <rPh sb="0" eb="3">
      <t>タンイセイ</t>
    </rPh>
    <rPh sb="3" eb="4">
      <t>アツム</t>
    </rPh>
    <phoneticPr fontId="3"/>
  </si>
  <si>
    <t>専門コース</t>
    <rPh sb="0" eb="2">
      <t>センモン</t>
    </rPh>
    <phoneticPr fontId="3"/>
  </si>
  <si>
    <t>定時制</t>
    <rPh sb="0" eb="3">
      <t>テイジセイ</t>
    </rPh>
    <phoneticPr fontId="3"/>
  </si>
  <si>
    <t>通信制</t>
    <rPh sb="0" eb="3">
      <t>ツウシンセイ</t>
    </rPh>
    <phoneticPr fontId="3"/>
  </si>
  <si>
    <t>単位制全普</t>
    <rPh sb="0" eb="3">
      <t>タンイセイ</t>
    </rPh>
    <rPh sb="3" eb="4">
      <t>ゼン</t>
    </rPh>
    <rPh sb="4" eb="5">
      <t>ススム</t>
    </rPh>
    <phoneticPr fontId="3"/>
  </si>
  <si>
    <t>学科等</t>
    <rPh sb="0" eb="2">
      <t>ガッカ</t>
    </rPh>
    <rPh sb="2" eb="3">
      <t>トウ</t>
    </rPh>
    <phoneticPr fontId="3"/>
  </si>
  <si>
    <t>県立湘南</t>
    <rPh sb="2" eb="4">
      <t>ショウナン</t>
    </rPh>
    <phoneticPr fontId="3"/>
  </si>
  <si>
    <t>通</t>
    <rPh sb="0" eb="1">
      <t>ツウ</t>
    </rPh>
    <phoneticPr fontId="3"/>
  </si>
  <si>
    <t>クリエイト</t>
    <phoneticPr fontId="3"/>
  </si>
  <si>
    <r>
      <t>学 科・部</t>
    </r>
    <r>
      <rPr>
        <sz val="11"/>
        <rFont val="ＭＳ 明朝"/>
        <family val="1"/>
        <charset val="128"/>
      </rPr>
      <t xml:space="preserve"> </t>
    </r>
    <r>
      <rPr>
        <sz val="11"/>
        <rFont val="ＭＳ 明朝"/>
        <family val="1"/>
        <charset val="128"/>
      </rPr>
      <t>名</t>
    </r>
    <rPh sb="0" eb="1">
      <t>ガク</t>
    </rPh>
    <rPh sb="2" eb="3">
      <t>カ</t>
    </rPh>
    <rPh sb="4" eb="5">
      <t>ブ</t>
    </rPh>
    <rPh sb="6" eb="7">
      <t>ナ</t>
    </rPh>
    <phoneticPr fontId="3"/>
  </si>
  <si>
    <t>課内資料（取扱注意）</t>
    <rPh sb="0" eb="2">
      <t>カナイ</t>
    </rPh>
    <rPh sb="2" eb="4">
      <t>シリョウ</t>
    </rPh>
    <rPh sb="5" eb="7">
      <t>トリアツカ</t>
    </rPh>
    <rPh sb="7" eb="9">
      <t>チュウイ</t>
    </rPh>
    <phoneticPr fontId="3"/>
  </si>
  <si>
    <t>☆　競争率の高い学校　（定時制）</t>
    <rPh sb="2" eb="5">
      <t>キョウソウリツ</t>
    </rPh>
    <rPh sb="6" eb="7">
      <t>タカ</t>
    </rPh>
    <rPh sb="8" eb="10">
      <t>ガッコウ</t>
    </rPh>
    <rPh sb="12" eb="15">
      <t>テイジセイ</t>
    </rPh>
    <phoneticPr fontId="3"/>
  </si>
  <si>
    <t>３　後期選抜志願締切時志願状況　（定時制・通信制の課程）</t>
    <rPh sb="2" eb="4">
      <t>コウキ</t>
    </rPh>
    <rPh sb="4" eb="6">
      <t>センバツ</t>
    </rPh>
    <rPh sb="6" eb="8">
      <t>シガン</t>
    </rPh>
    <rPh sb="8" eb="10">
      <t>シメキリ</t>
    </rPh>
    <rPh sb="10" eb="11">
      <t>ジ</t>
    </rPh>
    <rPh sb="11" eb="13">
      <t>シガン</t>
    </rPh>
    <rPh sb="13" eb="15">
      <t>ジョウキョウ</t>
    </rPh>
    <rPh sb="17" eb="20">
      <t>テイジセイ</t>
    </rPh>
    <rPh sb="21" eb="24">
      <t>ツウシンセイ</t>
    </rPh>
    <rPh sb="25" eb="27">
      <t>カテイ</t>
    </rPh>
    <phoneticPr fontId="3"/>
  </si>
  <si>
    <t>県立横浜修悠館</t>
    <rPh sb="0" eb="2">
      <t>ケンリツ</t>
    </rPh>
    <rPh sb="2" eb="4">
      <t>ヨコハマ</t>
    </rPh>
    <rPh sb="4" eb="7">
      <t>シュウユウカン</t>
    </rPh>
    <phoneticPr fontId="5"/>
  </si>
  <si>
    <t>学区</t>
    <rPh sb="0" eb="2">
      <t>ガック</t>
    </rPh>
    <phoneticPr fontId="3"/>
  </si>
  <si>
    <t>内</t>
    <rPh sb="0" eb="1">
      <t>ナイ</t>
    </rPh>
    <phoneticPr fontId="3"/>
  </si>
  <si>
    <t>外</t>
    <rPh sb="0" eb="1">
      <t>ガイ</t>
    </rPh>
    <phoneticPr fontId="3"/>
  </si>
  <si>
    <t>(B)</t>
    <phoneticPr fontId="3"/>
  </si>
  <si>
    <t>(B)</t>
    <phoneticPr fontId="3"/>
  </si>
  <si>
    <t>－</t>
    <phoneticPr fontId="5"/>
  </si>
  <si>
    <t>通信制の課程　　</t>
    <rPh sb="0" eb="2">
      <t>ツウシン</t>
    </rPh>
    <rPh sb="2" eb="3">
      <t>セイ</t>
    </rPh>
    <rPh sb="4" eb="6">
      <t>カテイ</t>
    </rPh>
    <phoneticPr fontId="3"/>
  </si>
  <si>
    <t>検査について</t>
    <rPh sb="0" eb="2">
      <t>ケンサ</t>
    </rPh>
    <phoneticPr fontId="3"/>
  </si>
  <si>
    <t>定時制の課程：午後３時から午後６時まで</t>
    <rPh sb="0" eb="2">
      <t>テイジ</t>
    </rPh>
    <rPh sb="2" eb="3">
      <t>セイ</t>
    </rPh>
    <rPh sb="4" eb="6">
      <t>カテイ</t>
    </rPh>
    <phoneticPr fontId="3"/>
  </si>
  <si>
    <t>１</t>
    <phoneticPr fontId="3"/>
  </si>
  <si>
    <t>２</t>
    <phoneticPr fontId="3"/>
  </si>
  <si>
    <t>３</t>
    <phoneticPr fontId="3"/>
  </si>
  <si>
    <t>(1)</t>
    <phoneticPr fontId="3"/>
  </si>
  <si>
    <t>(2)</t>
    <phoneticPr fontId="3"/>
  </si>
  <si>
    <t>イ</t>
    <phoneticPr fontId="3"/>
  </si>
  <si>
    <t>県</t>
    <rPh sb="0" eb="1">
      <t>ケン</t>
    </rPh>
    <phoneticPr fontId="3"/>
  </si>
  <si>
    <t>数</t>
    <rPh sb="0" eb="1">
      <t>カズ</t>
    </rPh>
    <phoneticPr fontId="3"/>
  </si>
  <si>
    <t>県立秦野総合</t>
    <rPh sb="2" eb="4">
      <t>ハダノ</t>
    </rPh>
    <rPh sb="4" eb="6">
      <t>ソウゴウ</t>
    </rPh>
    <phoneticPr fontId="3"/>
  </si>
  <si>
    <t>差</t>
    <rPh sb="0" eb="1">
      <t>サ</t>
    </rPh>
    <phoneticPr fontId="3"/>
  </si>
  <si>
    <t>定時制の課程</t>
    <rPh sb="0" eb="2">
      <t>テイジ</t>
    </rPh>
    <rPh sb="2" eb="3">
      <t>セイ</t>
    </rPh>
    <rPh sb="4" eb="6">
      <t>カテイ</t>
    </rPh>
    <phoneticPr fontId="3"/>
  </si>
  <si>
    <t>［含市立１校］</t>
    <rPh sb="1" eb="2">
      <t>フク</t>
    </rPh>
    <phoneticPr fontId="3"/>
  </si>
  <si>
    <t>通信制の課程</t>
    <rPh sb="0" eb="2">
      <t>ツウシン</t>
    </rPh>
    <rPh sb="2" eb="3">
      <t>セイ</t>
    </rPh>
    <rPh sb="4" eb="6">
      <t>カテイ</t>
    </rPh>
    <phoneticPr fontId="3"/>
  </si>
  <si>
    <t xml:space="preserve"> 学 校 名</t>
    <rPh sb="1" eb="2">
      <t>ガク</t>
    </rPh>
    <rPh sb="3" eb="4">
      <t>コウ</t>
    </rPh>
    <rPh sb="5" eb="6">
      <t>メイ</t>
    </rPh>
    <phoneticPr fontId="3"/>
  </si>
  <si>
    <t>単位制による通信制　普通科</t>
    <rPh sb="0" eb="3">
      <t>タンイセイ</t>
    </rPh>
    <rPh sb="6" eb="9">
      <t>ツウシンセイ</t>
    </rPh>
    <rPh sb="10" eb="13">
      <t>フツウカ</t>
    </rPh>
    <phoneticPr fontId="3"/>
  </si>
  <si>
    <t>(後期募集人員)
　－(志願者数)</t>
    <phoneticPr fontId="3"/>
  </si>
  <si>
    <t>普通科</t>
    <phoneticPr fontId="3"/>
  </si>
  <si>
    <t>６校</t>
    <phoneticPr fontId="3"/>
  </si>
  <si>
    <t>２校</t>
    <phoneticPr fontId="3"/>
  </si>
  <si>
    <t>　２校</t>
    <phoneticPr fontId="3"/>
  </si>
  <si>
    <t xml:space="preserve"> 学 科 名</t>
    <phoneticPr fontId="3"/>
  </si>
  <si>
    <t>ア</t>
    <phoneticPr fontId="3"/>
  </si>
  <si>
    <t>ウ</t>
    <phoneticPr fontId="3"/>
  </si>
  <si>
    <t>エ</t>
    <phoneticPr fontId="3"/>
  </si>
  <si>
    <t>　外国語（英語）、国語、数学の３教科を各３０分で実施</t>
    <rPh sb="1" eb="4">
      <t>ガイコクゴ</t>
    </rPh>
    <rPh sb="5" eb="7">
      <t>エイゴ</t>
    </rPh>
    <rPh sb="9" eb="11">
      <t>コクゴ</t>
    </rPh>
    <rPh sb="12" eb="14">
      <t>スウガク</t>
    </rPh>
    <phoneticPr fontId="3"/>
  </si>
  <si>
    <t>(3)</t>
    <phoneticPr fontId="3"/>
  </si>
  <si>
    <t>※　検査場所は志願先(志願変更したときは、その志願変更先）の高等学校</t>
    <phoneticPr fontId="3"/>
  </si>
  <si>
    <t>志願の状況</t>
    <rPh sb="0" eb="2">
      <t>シガン</t>
    </rPh>
    <rPh sb="3" eb="5">
      <t>ジョウキョウ</t>
    </rPh>
    <phoneticPr fontId="3"/>
  </si>
  <si>
    <t>　学 校 名</t>
    <phoneticPr fontId="3"/>
  </si>
  <si>
    <t>　学 科 名</t>
    <rPh sb="1" eb="2">
      <t>ガク</t>
    </rPh>
    <rPh sb="3" eb="4">
      <t>カ</t>
    </rPh>
    <rPh sb="5" eb="6">
      <t>メイ</t>
    </rPh>
    <phoneticPr fontId="3"/>
  </si>
  <si>
    <t>&lt;&gt;14377</t>
    <phoneticPr fontId="3"/>
  </si>
  <si>
    <t>定通分割選抜実施校</t>
    <rPh sb="0" eb="1">
      <t>テイ</t>
    </rPh>
    <rPh sb="1" eb="2">
      <t>ツウ</t>
    </rPh>
    <rPh sb="2" eb="4">
      <t>ブンカツ</t>
    </rPh>
    <rPh sb="4" eb="6">
      <t>センバツ</t>
    </rPh>
    <rPh sb="6" eb="9">
      <t>ジッシコウ</t>
    </rPh>
    <phoneticPr fontId="3"/>
  </si>
  <si>
    <t>［県立２校］</t>
    <phoneticPr fontId="3"/>
  </si>
  <si>
    <t>定通分割選抜募集人員に満たなかった学校</t>
    <rPh sb="0" eb="1">
      <t>テイ</t>
    </rPh>
    <rPh sb="1" eb="2">
      <t>ツウ</t>
    </rPh>
    <rPh sb="2" eb="4">
      <t>ブンカツ</t>
    </rPh>
    <rPh sb="4" eb="6">
      <t>センバツ</t>
    </rPh>
    <rPh sb="6" eb="8">
      <t>ボシュウ</t>
    </rPh>
    <rPh sb="8" eb="10">
      <t>ジンイン</t>
    </rPh>
    <rPh sb="11" eb="12">
      <t>ミ</t>
    </rPh>
    <rPh sb="17" eb="19">
      <t>ガッコウ</t>
    </rPh>
    <phoneticPr fontId="3"/>
  </si>
  <si>
    <r>
      <t xml:space="preserve"> 学</t>
    </r>
    <r>
      <rPr>
        <sz val="11"/>
        <rFont val="ＭＳ 明朝"/>
        <family val="1"/>
        <charset val="128"/>
      </rPr>
      <t xml:space="preserve"> </t>
    </r>
    <r>
      <rPr>
        <sz val="11"/>
        <rFont val="ＭＳ 明朝"/>
        <family val="1"/>
        <charset val="128"/>
      </rPr>
      <t>科</t>
    </r>
    <r>
      <rPr>
        <sz val="11"/>
        <rFont val="ＭＳ 明朝"/>
        <family val="1"/>
        <charset val="128"/>
      </rPr>
      <t xml:space="preserve"> </t>
    </r>
    <r>
      <rPr>
        <sz val="11"/>
        <rFont val="ＭＳ 明朝"/>
        <family val="1"/>
        <charset val="128"/>
      </rPr>
      <t>名</t>
    </r>
    <phoneticPr fontId="3"/>
  </si>
  <si>
    <t>５</t>
    <phoneticPr fontId="3"/>
  </si>
  <si>
    <t>６</t>
    <phoneticPr fontId="3"/>
  </si>
  <si>
    <t>定時制の課程</t>
    <rPh sb="0" eb="3">
      <t>テイジセイ</t>
    </rPh>
    <rPh sb="4" eb="6">
      <t>カテイ</t>
    </rPh>
    <phoneticPr fontId="3"/>
  </si>
  <si>
    <t>面接及び特色検査</t>
    <rPh sb="0" eb="2">
      <t>メンセツ</t>
    </rPh>
    <rPh sb="2" eb="3">
      <t>オヨ</t>
    </rPh>
    <rPh sb="4" eb="6">
      <t>トクショク</t>
    </rPh>
    <rPh sb="6" eb="8">
      <t>ケンサ</t>
    </rPh>
    <phoneticPr fontId="3"/>
  </si>
  <si>
    <t>　時間は、志願先（志願変更したときは、その志願変更先）の高等学校で受付の際、指示されます。</t>
    <phoneticPr fontId="3"/>
  </si>
  <si>
    <t>共通選抜</t>
    <rPh sb="0" eb="2">
      <t>キョウツウ</t>
    </rPh>
    <rPh sb="2" eb="4">
      <t>センバツ</t>
    </rPh>
    <phoneticPr fontId="3"/>
  </si>
  <si>
    <t>定通分割選抜</t>
    <rPh sb="0" eb="1">
      <t>テイ</t>
    </rPh>
    <rPh sb="1" eb="2">
      <t>ツウ</t>
    </rPh>
    <rPh sb="2" eb="4">
      <t>ブンカツ</t>
    </rPh>
    <rPh sb="4" eb="6">
      <t>センバツ</t>
    </rPh>
    <phoneticPr fontId="3"/>
  </si>
  <si>
    <t xml:space="preserve"> 学 科 名</t>
    <rPh sb="1" eb="2">
      <t>ガク</t>
    </rPh>
    <rPh sb="3" eb="4">
      <t>カ</t>
    </rPh>
    <rPh sb="5" eb="6">
      <t>ナ</t>
    </rPh>
    <phoneticPr fontId="3"/>
  </si>
  <si>
    <t>県立希望ケ丘</t>
    <rPh sb="0" eb="2">
      <t>ケンリツ</t>
    </rPh>
    <rPh sb="2" eb="6">
      <t>キボウガオカ</t>
    </rPh>
    <phoneticPr fontId="3"/>
  </si>
  <si>
    <t>（定時制の課程）</t>
    <rPh sb="1" eb="3">
      <t>テイジ</t>
    </rPh>
    <rPh sb="3" eb="4">
      <t>セイ</t>
    </rPh>
    <rPh sb="5" eb="7">
      <t>カテイ</t>
    </rPh>
    <phoneticPr fontId="5"/>
  </si>
  <si>
    <r>
      <t xml:space="preserve"> 学</t>
    </r>
    <r>
      <rPr>
        <sz val="11"/>
        <rFont val="ＭＳ 明朝"/>
        <family val="1"/>
        <charset val="128"/>
      </rPr>
      <t xml:space="preserve"> </t>
    </r>
    <r>
      <rPr>
        <sz val="11"/>
        <rFont val="ＭＳ 明朝"/>
        <family val="1"/>
        <charset val="128"/>
      </rPr>
      <t>科 名</t>
    </r>
    <phoneticPr fontId="3"/>
  </si>
  <si>
    <t>受検</t>
    <rPh sb="0" eb="2">
      <t>ジュケン</t>
    </rPh>
    <phoneticPr fontId="3"/>
  </si>
  <si>
    <t>受検者数</t>
    <rPh sb="0" eb="2">
      <t>ジュケン</t>
    </rPh>
    <rPh sb="2" eb="3">
      <t>シャ</t>
    </rPh>
    <rPh sb="3" eb="4">
      <t>スウ</t>
    </rPh>
    <phoneticPr fontId="3"/>
  </si>
  <si>
    <t>後の取消</t>
    <rPh sb="0" eb="1">
      <t>ゴ</t>
    </rPh>
    <rPh sb="2" eb="4">
      <t>トリケシ</t>
    </rPh>
    <phoneticPr fontId="3"/>
  </si>
  <si>
    <t>(A)</t>
  </si>
  <si>
    <t>(B)</t>
  </si>
  <si>
    <t>(C)</t>
  </si>
  <si>
    <t>者数</t>
    <rPh sb="0" eb="1">
      <t>モノ</t>
    </rPh>
    <rPh sb="1" eb="2">
      <t>スウ</t>
    </rPh>
    <phoneticPr fontId="3"/>
  </si>
  <si>
    <t>(B/C)</t>
  </si>
  <si>
    <t>普通科</t>
    <phoneticPr fontId="3"/>
  </si>
  <si>
    <t>単位制普通科</t>
    <rPh sb="0" eb="3">
      <t>タンイセイ</t>
    </rPh>
    <phoneticPr fontId="3"/>
  </si>
  <si>
    <t>単位制普通科</t>
    <phoneticPr fontId="3"/>
  </si>
  <si>
    <t>単位制総合学科</t>
    <rPh sb="3" eb="5">
      <t>ソウゴウ</t>
    </rPh>
    <rPh sb="5" eb="7">
      <t>ガッカ</t>
    </rPh>
    <phoneticPr fontId="3"/>
  </si>
  <si>
    <t>☆全体競争率順リスト</t>
    <phoneticPr fontId="3"/>
  </si>
  <si>
    <t>共通選抜
合格者数</t>
    <rPh sb="0" eb="2">
      <t>キョウツウ</t>
    </rPh>
    <rPh sb="2" eb="4">
      <t>センバツ</t>
    </rPh>
    <rPh sb="5" eb="8">
      <t>ゴウカクシャ</t>
    </rPh>
    <rPh sb="8" eb="9">
      <t>スウ</t>
    </rPh>
    <phoneticPr fontId="3"/>
  </si>
  <si>
    <r>
      <rPr>
        <sz val="7"/>
        <rFont val="ＭＳ 明朝"/>
        <family val="1"/>
        <charset val="128"/>
      </rPr>
      <t>定通分割選抜</t>
    </r>
    <r>
      <rPr>
        <sz val="10"/>
        <rFont val="ＭＳ 明朝"/>
        <family val="1"/>
        <charset val="128"/>
      </rPr>
      <t xml:space="preserve">
募集人員</t>
    </r>
    <rPh sb="0" eb="1">
      <t>テイ</t>
    </rPh>
    <rPh sb="1" eb="2">
      <t>ツウ</t>
    </rPh>
    <rPh sb="2" eb="4">
      <t>ブンカツ</t>
    </rPh>
    <rPh sb="4" eb="6">
      <t>センバツ</t>
    </rPh>
    <rPh sb="7" eb="9">
      <t>ボシュウ</t>
    </rPh>
    <rPh sb="9" eb="11">
      <t>ジンイン</t>
    </rPh>
    <phoneticPr fontId="3"/>
  </si>
  <si>
    <t>１０校</t>
    <phoneticPr fontId="3"/>
  </si>
  <si>
    <t>［含市立３校］</t>
    <rPh sb="1" eb="2">
      <t>フク</t>
    </rPh>
    <phoneticPr fontId="3"/>
  </si>
  <si>
    <t>（前年度と変更なし）</t>
    <rPh sb="1" eb="2">
      <t>マエ</t>
    </rPh>
    <rPh sb="2" eb="4">
      <t>ネンド</t>
    </rPh>
    <rPh sb="5" eb="7">
      <t>ヘンコウ</t>
    </rPh>
    <phoneticPr fontId="3"/>
  </si>
  <si>
    <t>前年度
競争率</t>
    <rPh sb="0" eb="3">
      <t>ゼンネンド</t>
    </rPh>
    <rPh sb="4" eb="6">
      <t>キョウソウ</t>
    </rPh>
    <rPh sb="6" eb="7">
      <t>リツ</t>
    </rPh>
    <phoneticPr fontId="3"/>
  </si>
  <si>
    <t>3月3日以降</t>
    <rPh sb="1" eb="2">
      <t>ガツ</t>
    </rPh>
    <rPh sb="3" eb="4">
      <t>ニチ</t>
    </rPh>
    <rPh sb="4" eb="6">
      <t>イコウ</t>
    </rPh>
    <phoneticPr fontId="3"/>
  </si>
  <si>
    <t>クリエイト工学科</t>
    <rPh sb="5" eb="7">
      <t>コウガク</t>
    </rPh>
    <rPh sb="7" eb="8">
      <t>カ</t>
    </rPh>
    <phoneticPr fontId="5"/>
  </si>
  <si>
    <t>専門学科（工業に関する学科）</t>
    <rPh sb="5" eb="7">
      <t>コウギョウ</t>
    </rPh>
    <rPh sb="8" eb="9">
      <t>カン</t>
    </rPh>
    <rPh sb="11" eb="13">
      <t>ガッカ</t>
    </rPh>
    <phoneticPr fontId="3"/>
  </si>
  <si>
    <t>専門学科（商業に関する学科）</t>
    <rPh sb="5" eb="7">
      <t>ショウギョウ</t>
    </rPh>
    <rPh sb="8" eb="9">
      <t>カン</t>
    </rPh>
    <rPh sb="11" eb="13">
      <t>ガッカ</t>
    </rPh>
    <phoneticPr fontId="3"/>
  </si>
  <si>
    <t>（県立平塚農業高等学校初声分校、県立横浜明朋高等学校、県立川崎高等学校、県立厚木清南高等学校、
　県立相模向陽館高等学校、横浜市立横浜総合高等学校及び川崎市立川崎高等学校を除く。）</t>
    <rPh sb="1" eb="3">
      <t>ケンリツ</t>
    </rPh>
    <rPh sb="3" eb="5">
      <t>ヒラツカ</t>
    </rPh>
    <rPh sb="5" eb="7">
      <t>ノウギョウ</t>
    </rPh>
    <rPh sb="7" eb="9">
      <t>コウトウ</t>
    </rPh>
    <rPh sb="9" eb="11">
      <t>ガッコウ</t>
    </rPh>
    <rPh sb="11" eb="13">
      <t>ハツセ</t>
    </rPh>
    <rPh sb="13" eb="15">
      <t>ブンコウ</t>
    </rPh>
    <rPh sb="16" eb="18">
      <t>ケンリツ</t>
    </rPh>
    <rPh sb="18" eb="20">
      <t>ヨコハマ</t>
    </rPh>
    <rPh sb="20" eb="21">
      <t>メイ</t>
    </rPh>
    <rPh sb="21" eb="22">
      <t>ホウ</t>
    </rPh>
    <rPh sb="22" eb="24">
      <t>コウトウ</t>
    </rPh>
    <rPh sb="24" eb="26">
      <t>ガッコウ</t>
    </rPh>
    <rPh sb="27" eb="29">
      <t>ケンリツ</t>
    </rPh>
    <rPh sb="29" eb="31">
      <t>カワサキ</t>
    </rPh>
    <rPh sb="31" eb="33">
      <t>コウトウ</t>
    </rPh>
    <rPh sb="33" eb="35">
      <t>ガッコウ</t>
    </rPh>
    <rPh sb="36" eb="38">
      <t>ケンリツ</t>
    </rPh>
    <rPh sb="38" eb="40">
      <t>アツギ</t>
    </rPh>
    <rPh sb="40" eb="41">
      <t>セイ</t>
    </rPh>
    <rPh sb="41" eb="42">
      <t>ナン</t>
    </rPh>
    <rPh sb="42" eb="44">
      <t>コウトウ</t>
    </rPh>
    <rPh sb="49" eb="51">
      <t>ケンリツ</t>
    </rPh>
    <rPh sb="51" eb="53">
      <t>サガミ</t>
    </rPh>
    <rPh sb="53" eb="54">
      <t>コウ</t>
    </rPh>
    <rPh sb="54" eb="55">
      <t>ヨウ</t>
    </rPh>
    <rPh sb="55" eb="56">
      <t>カン</t>
    </rPh>
    <rPh sb="56" eb="58">
      <t>コウトウ</t>
    </rPh>
    <rPh sb="58" eb="60">
      <t>ガッコウ</t>
    </rPh>
    <rPh sb="61" eb="65">
      <t>ヨコハマイチリツ</t>
    </rPh>
    <rPh sb="65" eb="67">
      <t>ヨコハマ</t>
    </rPh>
    <rPh sb="67" eb="69">
      <t>ソウゴウ</t>
    </rPh>
    <rPh sb="69" eb="71">
      <t>コウトウ</t>
    </rPh>
    <rPh sb="71" eb="73">
      <t>ガッコウ</t>
    </rPh>
    <rPh sb="73" eb="74">
      <t>オヨ</t>
    </rPh>
    <rPh sb="75" eb="79">
      <t>カワサキシリツ</t>
    </rPh>
    <rPh sb="79" eb="81">
      <t>カワサキ</t>
    </rPh>
    <rPh sb="81" eb="83">
      <t>コウトウ</t>
    </rPh>
    <rPh sb="83" eb="85">
      <t>ガッコウ</t>
    </rPh>
    <rPh sb="86" eb="87">
      <t>ノゾ</t>
    </rPh>
    <phoneticPr fontId="3"/>
  </si>
  <si>
    <t>川崎市立橘</t>
    <phoneticPr fontId="3"/>
  </si>
  <si>
    <r>
      <t>県立小田原城北工業・</t>
    </r>
    <r>
      <rPr>
        <sz val="6"/>
        <rFont val="ＭＳ Ｐ明朝"/>
        <family val="1"/>
        <charset val="128"/>
      </rPr>
      <t>機械科・電気科</t>
    </r>
    <phoneticPr fontId="3"/>
  </si>
  <si>
    <r>
      <rPr>
        <sz val="9"/>
        <rFont val="ＭＳ Ｐ明朝"/>
        <family val="1"/>
        <charset val="128"/>
      </rPr>
      <t>川崎市立川崎総合科学</t>
    </r>
    <r>
      <rPr>
        <sz val="8"/>
        <rFont val="ＭＳ Ｐ明朝"/>
        <family val="1"/>
        <charset val="128"/>
      </rPr>
      <t>・</t>
    </r>
    <r>
      <rPr>
        <sz val="6"/>
        <rFont val="ＭＳ Ｐ明朝"/>
        <family val="1"/>
        <charset val="128"/>
      </rPr>
      <t>クリエイト工学科</t>
    </r>
    <rPh sb="16" eb="18">
      <t>コウガク</t>
    </rPh>
    <phoneticPr fontId="3"/>
  </si>
  <si>
    <t>県立希望ケ丘</t>
    <phoneticPr fontId="3"/>
  </si>
  <si>
    <t>クリエイト工学科</t>
    <rPh sb="5" eb="8">
      <t>コウガッカ</t>
    </rPh>
    <phoneticPr fontId="3"/>
  </si>
  <si>
    <r>
      <t xml:space="preserve">校（県立校 </t>
    </r>
    <r>
      <rPr>
        <sz val="11"/>
        <rFont val="ＭＳ 明朝"/>
        <family val="1"/>
        <charset val="128"/>
      </rPr>
      <t>市立校）　　人</t>
    </r>
    <phoneticPr fontId="3"/>
  </si>
  <si>
    <t>校（県立校）　　　人</t>
    <rPh sb="2" eb="4">
      <t>ケンリツ</t>
    </rPh>
    <rPh sb="4" eb="5">
      <t>コウ</t>
    </rPh>
    <phoneticPr fontId="3"/>
  </si>
  <si>
    <t>3月2日まで</t>
    <rPh sb="1" eb="2">
      <t>ガツ</t>
    </rPh>
    <rPh sb="3" eb="4">
      <t>ニチ</t>
    </rPh>
    <phoneticPr fontId="3"/>
  </si>
  <si>
    <t>県立希望ケ丘</t>
  </si>
  <si>
    <t>県立神奈川工業</t>
    <phoneticPr fontId="3"/>
  </si>
  <si>
    <t>資料(3)　募集定員に満たない学校（定時制）</t>
    <rPh sb="0" eb="2">
      <t>シリョウ</t>
    </rPh>
    <rPh sb="6" eb="8">
      <t>ボシュウ</t>
    </rPh>
    <rPh sb="8" eb="10">
      <t>テイイン</t>
    </rPh>
    <rPh sb="11" eb="12">
      <t>ミ</t>
    </rPh>
    <rPh sb="15" eb="17">
      <t>ガッコウ</t>
    </rPh>
    <rPh sb="18" eb="21">
      <t>テイジセイ</t>
    </rPh>
    <phoneticPr fontId="3"/>
  </si>
  <si>
    <t>定通分割
選抜
募集人員
(A)</t>
    <rPh sb="0" eb="1">
      <t>テイ</t>
    </rPh>
    <rPh sb="1" eb="2">
      <t>ツウ</t>
    </rPh>
    <rPh sb="2" eb="4">
      <t>ブンカツ</t>
    </rPh>
    <rPh sb="5" eb="7">
      <t>センバツ</t>
    </rPh>
    <rPh sb="8" eb="10">
      <t>ボシュウ</t>
    </rPh>
    <rPh sb="10" eb="12">
      <t>ジンイン</t>
    </rPh>
    <phoneticPr fontId="3"/>
  </si>
  <si>
    <t>共通選抜
入学辞退
3月2日まで</t>
    <rPh sb="0" eb="2">
      <t>キョウツウ</t>
    </rPh>
    <rPh sb="2" eb="4">
      <t>センバツ</t>
    </rPh>
    <rPh sb="5" eb="7">
      <t>ニュウガク</t>
    </rPh>
    <rPh sb="7" eb="9">
      <t>ジタイ</t>
    </rPh>
    <rPh sb="11" eb="12">
      <t>ガツ</t>
    </rPh>
    <rPh sb="13" eb="14">
      <t>ニチ</t>
    </rPh>
    <phoneticPr fontId="3"/>
  </si>
  <si>
    <t>共通選抜
入学辞退
3月3日以降</t>
    <rPh sb="0" eb="2">
      <t>キョウツウ</t>
    </rPh>
    <rPh sb="2" eb="4">
      <t>センバツ</t>
    </rPh>
    <rPh sb="5" eb="7">
      <t>ニュウガク</t>
    </rPh>
    <rPh sb="7" eb="9">
      <t>ジタイ</t>
    </rPh>
    <rPh sb="11" eb="12">
      <t>ガツ</t>
    </rPh>
    <rPh sb="13" eb="14">
      <t>ニチ</t>
    </rPh>
    <rPh sb="14" eb="16">
      <t>イコウ</t>
    </rPh>
    <phoneticPr fontId="3"/>
  </si>
  <si>
    <t>資料(4)　第2希望の状況</t>
    <rPh sb="0" eb="2">
      <t>シリョウ</t>
    </rPh>
    <rPh sb="6" eb="7">
      <t>ダイ</t>
    </rPh>
    <rPh sb="8" eb="10">
      <t>キボウ</t>
    </rPh>
    <rPh sb="11" eb="13">
      <t>ジョウキョウ</t>
    </rPh>
    <phoneticPr fontId="3"/>
  </si>
  <si>
    <t>３月３日の平均競争率</t>
    <rPh sb="1" eb="2">
      <t>ツキ</t>
    </rPh>
    <rPh sb="3" eb="4">
      <t>ニチ</t>
    </rPh>
    <rPh sb="5" eb="7">
      <t>ヘイキン</t>
    </rPh>
    <rPh sb="7" eb="10">
      <t>キョウソウリツ</t>
    </rPh>
    <phoneticPr fontId="3"/>
  </si>
  <si>
    <t>平成２８年度</t>
    <rPh sb="0" eb="2">
      <t>ヘイセイ</t>
    </rPh>
    <rPh sb="4" eb="6">
      <t>ネンド</t>
    </rPh>
    <phoneticPr fontId="3"/>
  </si>
  <si>
    <t>３月３日
志願者数</t>
    <rPh sb="1" eb="2">
      <t>ツキ</t>
    </rPh>
    <rPh sb="3" eb="4">
      <t>ニチ</t>
    </rPh>
    <rPh sb="5" eb="8">
      <t>シガンシャ</t>
    </rPh>
    <rPh sb="8" eb="9">
      <t>スウ</t>
    </rPh>
    <phoneticPr fontId="3"/>
  </si>
  <si>
    <t>３月３日
競争率</t>
    <rPh sb="1" eb="2">
      <t>ガツ</t>
    </rPh>
    <rPh sb="3" eb="4">
      <t>カ</t>
    </rPh>
    <rPh sb="5" eb="8">
      <t>キョウソウリツ</t>
    </rPh>
    <phoneticPr fontId="3"/>
  </si>
  <si>
    <t>通信制の課程：午前１０時から正午まで及び午後１時から午後３時まで</t>
    <rPh sb="0" eb="2">
      <t>ツウシン</t>
    </rPh>
    <rPh sb="2" eb="3">
      <t>セイ</t>
    </rPh>
    <rPh sb="4" eb="6">
      <t>カテイ</t>
    </rPh>
    <rPh sb="7" eb="9">
      <t>ゴゼン</t>
    </rPh>
    <rPh sb="14" eb="16">
      <t>ショウゴ</t>
    </rPh>
    <rPh sb="18" eb="19">
      <t>オヨ</t>
    </rPh>
    <rPh sb="20" eb="22">
      <t>ゴゴ</t>
    </rPh>
    <rPh sb="23" eb="24">
      <t>ジ</t>
    </rPh>
    <rPh sb="26" eb="28">
      <t>ゴゴ</t>
    </rPh>
    <rPh sb="29" eb="30">
      <t>ジ</t>
    </rPh>
    <phoneticPr fontId="3"/>
  </si>
  <si>
    <t>H28</t>
  </si>
  <si>
    <t>共通選抜
入学辞退
3月2日以降</t>
    <rPh sb="0" eb="2">
      <t>キョウツウ</t>
    </rPh>
    <rPh sb="2" eb="4">
      <t>センバツ</t>
    </rPh>
    <rPh sb="5" eb="7">
      <t>ニュウガク</t>
    </rPh>
    <rPh sb="7" eb="9">
      <t>ジタイ</t>
    </rPh>
    <rPh sb="11" eb="12">
      <t>ガツ</t>
    </rPh>
    <rPh sb="13" eb="14">
      <t>ニチ</t>
    </rPh>
    <rPh sb="14" eb="16">
      <t>イコウ</t>
    </rPh>
    <phoneticPr fontId="3"/>
  </si>
  <si>
    <t>3月3日
志願者数
(B)</t>
    <rPh sb="1" eb="2">
      <t>ガツ</t>
    </rPh>
    <rPh sb="3" eb="4">
      <t>ニチ</t>
    </rPh>
    <rPh sb="5" eb="8">
      <t>シガンシャ</t>
    </rPh>
    <rPh sb="8" eb="9">
      <t>スウ</t>
    </rPh>
    <phoneticPr fontId="3"/>
  </si>
  <si>
    <t>3月3日
競争率
(B/A)</t>
    <rPh sb="1" eb="2">
      <t>ガツ</t>
    </rPh>
    <rPh sb="3" eb="4">
      <t>ニチ</t>
    </rPh>
    <rPh sb="5" eb="8">
      <t>キョウソウ</t>
    </rPh>
    <phoneticPr fontId="3"/>
  </si>
  <si>
    <t>募集定員－
(共通合格者＋志願者－3/3以降辞退)</t>
    <rPh sb="0" eb="2">
      <t>ボシュウ</t>
    </rPh>
    <rPh sb="2" eb="4">
      <t>テイイン</t>
    </rPh>
    <rPh sb="7" eb="9">
      <t>キョウツウ</t>
    </rPh>
    <rPh sb="9" eb="11">
      <t>ゴウカク</t>
    </rPh>
    <rPh sb="11" eb="12">
      <t>シャ</t>
    </rPh>
    <rPh sb="13" eb="16">
      <t>シガンシャ</t>
    </rPh>
    <rPh sb="20" eb="22">
      <t>イコウ</t>
    </rPh>
    <rPh sb="22" eb="24">
      <t>ジタイ</t>
    </rPh>
    <phoneticPr fontId="3"/>
  </si>
  <si>
    <t>平成２９年３月３日</t>
    <rPh sb="0" eb="2">
      <t>ヘイセイ</t>
    </rPh>
    <rPh sb="4" eb="5">
      <t>ネン</t>
    </rPh>
    <rPh sb="6" eb="7">
      <t>ツキ</t>
    </rPh>
    <rPh sb="8" eb="9">
      <t>ニチ</t>
    </rPh>
    <phoneticPr fontId="3"/>
  </si>
  <si>
    <t>平成２９年度神奈川県公立高等学校一般募集定通分割選抜志願者数集計結果の概要</t>
    <rPh sb="0" eb="2">
      <t>ヘイセイ</t>
    </rPh>
    <rPh sb="4" eb="6">
      <t>ネンド</t>
    </rPh>
    <rPh sb="6" eb="10">
      <t>カナガワケン</t>
    </rPh>
    <rPh sb="10" eb="12">
      <t>コウリツ</t>
    </rPh>
    <rPh sb="12" eb="14">
      <t>コウトウ</t>
    </rPh>
    <rPh sb="14" eb="16">
      <t>ガッコウ</t>
    </rPh>
    <rPh sb="16" eb="18">
      <t>イッパン</t>
    </rPh>
    <rPh sb="18" eb="20">
      <t>ボシュウ</t>
    </rPh>
    <rPh sb="20" eb="21">
      <t>テイ</t>
    </rPh>
    <rPh sb="21" eb="22">
      <t>ツウ</t>
    </rPh>
    <rPh sb="22" eb="24">
      <t>ブンカツ</t>
    </rPh>
    <rPh sb="24" eb="26">
      <t>センバツ</t>
    </rPh>
    <rPh sb="26" eb="29">
      <t>シガンシャ</t>
    </rPh>
    <rPh sb="35" eb="37">
      <t>ガイヨウ</t>
    </rPh>
    <phoneticPr fontId="3"/>
  </si>
  <si>
    <t>３月６日（月）及び３月７日（火）</t>
    <rPh sb="5" eb="6">
      <t>ゲツ</t>
    </rPh>
    <rPh sb="14" eb="15">
      <t>ヒ</t>
    </rPh>
    <phoneticPr fontId="3"/>
  </si>
  <si>
    <t>３月６日（月）は、午後２時から午後７時まで</t>
    <rPh sb="1" eb="2">
      <t>ガツ</t>
    </rPh>
    <rPh sb="3" eb="4">
      <t>ニチ</t>
    </rPh>
    <rPh sb="5" eb="6">
      <t>ゲツ</t>
    </rPh>
    <rPh sb="9" eb="11">
      <t>ゴゴ</t>
    </rPh>
    <rPh sb="12" eb="13">
      <t>ジ</t>
    </rPh>
    <rPh sb="15" eb="17">
      <t>ゴゴ</t>
    </rPh>
    <rPh sb="18" eb="19">
      <t>ジ</t>
    </rPh>
    <phoneticPr fontId="3"/>
  </si>
  <si>
    <t>３月７日（火）は、午前９時から正午まで及び午後１時から午後４時まで</t>
    <rPh sb="1" eb="2">
      <t>ガツ</t>
    </rPh>
    <rPh sb="3" eb="4">
      <t>ニチ</t>
    </rPh>
    <rPh sb="5" eb="6">
      <t>ヒ</t>
    </rPh>
    <rPh sb="27" eb="29">
      <t>ゴゴ</t>
    </rPh>
    <rPh sb="30" eb="31">
      <t>ジ</t>
    </rPh>
    <phoneticPr fontId="3"/>
  </si>
  <si>
    <t>３月６日（月）は、午前９時から正午まで及び午後１時から午後７時まで</t>
    <rPh sb="1" eb="2">
      <t>ガツ</t>
    </rPh>
    <rPh sb="3" eb="4">
      <t>ニチ</t>
    </rPh>
    <rPh sb="5" eb="6">
      <t>ゲツ</t>
    </rPh>
    <rPh sb="9" eb="11">
      <t>ゴゼン</t>
    </rPh>
    <rPh sb="12" eb="13">
      <t>ジ</t>
    </rPh>
    <rPh sb="15" eb="17">
      <t>ショウゴ</t>
    </rPh>
    <rPh sb="19" eb="20">
      <t>オヨ</t>
    </rPh>
    <rPh sb="21" eb="23">
      <t>ゴゴ</t>
    </rPh>
    <rPh sb="24" eb="25">
      <t>ジ</t>
    </rPh>
    <rPh sb="27" eb="29">
      <t>ゴゴ</t>
    </rPh>
    <rPh sb="30" eb="31">
      <t>ジ</t>
    </rPh>
    <phoneticPr fontId="3"/>
  </si>
  <si>
    <r>
      <t>　３月１４</t>
    </r>
    <r>
      <rPr>
        <sz val="11"/>
        <rFont val="ＭＳ 明朝"/>
        <family val="1"/>
        <charset val="128"/>
      </rPr>
      <t>日（火）　午前９時から午前１１時２０分まで</t>
    </r>
    <rPh sb="2" eb="3">
      <t>ガツ</t>
    </rPh>
    <rPh sb="5" eb="6">
      <t>ニチ</t>
    </rPh>
    <rPh sb="7" eb="8">
      <t>ヒ</t>
    </rPh>
    <rPh sb="10" eb="12">
      <t>ゴゼン</t>
    </rPh>
    <rPh sb="13" eb="14">
      <t>ジ</t>
    </rPh>
    <rPh sb="16" eb="18">
      <t>ゴゼン</t>
    </rPh>
    <rPh sb="20" eb="21">
      <t>ジ</t>
    </rPh>
    <rPh sb="23" eb="24">
      <t>フン</t>
    </rPh>
    <phoneticPr fontId="3"/>
  </si>
  <si>
    <t>　３月１４日（火）及び３月１５日（水）</t>
    <rPh sb="2" eb="3">
      <t>ガツ</t>
    </rPh>
    <rPh sb="7" eb="8">
      <t>ヒ</t>
    </rPh>
    <rPh sb="9" eb="10">
      <t>オヨ</t>
    </rPh>
    <rPh sb="12" eb="13">
      <t>ガツ</t>
    </rPh>
    <rPh sb="15" eb="16">
      <t>ニチ</t>
    </rPh>
    <rPh sb="17" eb="18">
      <t>スイ</t>
    </rPh>
    <phoneticPr fontId="3"/>
  </si>
  <si>
    <t>　３月１４日（火）</t>
    <rPh sb="2" eb="3">
      <t>ガツ</t>
    </rPh>
    <rPh sb="7" eb="8">
      <t>ヒ</t>
    </rPh>
    <phoneticPr fontId="3"/>
  </si>
  <si>
    <t>３月２２日（水）</t>
    <rPh sb="1" eb="2">
      <t>ガツ</t>
    </rPh>
    <rPh sb="4" eb="5">
      <t>ニチ</t>
    </rPh>
    <rPh sb="6" eb="7">
      <t>スイ</t>
    </rPh>
    <phoneticPr fontId="3"/>
  </si>
  <si>
    <r>
      <t>　問い合わせ先
　　神奈川県教育委員会
　　教育局指導部高校教育課
　　副　課　長　　　　　　</t>
    </r>
    <r>
      <rPr>
        <sz val="11"/>
        <rFont val="ＭＳ 明朝"/>
        <family val="1"/>
        <charset val="128"/>
      </rPr>
      <t xml:space="preserve"> 　竹</t>
    </r>
    <r>
      <rPr>
        <sz val="11"/>
        <rFont val="ＭＳ 明朝"/>
        <family val="1"/>
        <charset val="128"/>
      </rPr>
      <t xml:space="preserve"> </t>
    </r>
    <r>
      <rPr>
        <sz val="11"/>
        <rFont val="ＭＳ 明朝"/>
        <family val="1"/>
        <charset val="128"/>
      </rPr>
      <t>鼻　(045)210-8242（直通）
　　入学者選抜･定員グループ　及 川　(045)210-8084（直通）</t>
    </r>
    <rPh sb="1" eb="2">
      <t>ト</t>
    </rPh>
    <rPh sb="3" eb="4">
      <t>ア</t>
    </rPh>
    <rPh sb="6" eb="7">
      <t>サキ</t>
    </rPh>
    <rPh sb="10" eb="14">
      <t>カナガワケン</t>
    </rPh>
    <rPh sb="14" eb="16">
      <t>キョウイク</t>
    </rPh>
    <rPh sb="16" eb="19">
      <t>イインカイ</t>
    </rPh>
    <rPh sb="22" eb="24">
      <t>キョウイク</t>
    </rPh>
    <rPh sb="24" eb="25">
      <t>キョク</t>
    </rPh>
    <rPh sb="25" eb="28">
      <t>シドウブ</t>
    </rPh>
    <rPh sb="28" eb="30">
      <t>コウコウ</t>
    </rPh>
    <rPh sb="30" eb="32">
      <t>キョウイク</t>
    </rPh>
    <rPh sb="36" eb="37">
      <t>フク</t>
    </rPh>
    <rPh sb="38" eb="39">
      <t>カ</t>
    </rPh>
    <rPh sb="40" eb="41">
      <t>チョウ</t>
    </rPh>
    <rPh sb="49" eb="50">
      <t>タケ</t>
    </rPh>
    <rPh sb="51" eb="52">
      <t>ハナ</t>
    </rPh>
    <rPh sb="73" eb="76">
      <t>ニュウガクシャ</t>
    </rPh>
    <rPh sb="76" eb="78">
      <t>センバツ</t>
    </rPh>
    <rPh sb="79" eb="81">
      <t>テイイン</t>
    </rPh>
    <rPh sb="86" eb="87">
      <t>オヨ</t>
    </rPh>
    <rPh sb="88" eb="89">
      <t>カワ</t>
    </rPh>
    <phoneticPr fontId="3"/>
  </si>
  <si>
    <t>平成２９年度</t>
    <rPh sb="0" eb="2">
      <t>ヘイセイ</t>
    </rPh>
    <rPh sb="4" eb="6">
      <t>ネンド</t>
    </rPh>
    <phoneticPr fontId="3"/>
  </si>
  <si>
    <t>（前年度　０．３５倍）</t>
    <rPh sb="1" eb="4">
      <t>ゼンネンド</t>
    </rPh>
    <rPh sb="9" eb="10">
      <t>バイ</t>
    </rPh>
    <phoneticPr fontId="3"/>
  </si>
  <si>
    <t>（前年度　０．１１倍）</t>
    <rPh sb="1" eb="4">
      <t>ゼンネンド</t>
    </rPh>
    <rPh sb="9" eb="10">
      <t>バイ</t>
    </rPh>
    <phoneticPr fontId="3"/>
  </si>
  <si>
    <t>平成２９年度神奈川県公立高等学校一般募集定通分割選抜志願者数集計結果の概要</t>
    <rPh sb="4" eb="6">
      <t>ネンド</t>
    </rPh>
    <rPh sb="6" eb="10">
      <t>カナガワケン</t>
    </rPh>
    <rPh sb="10" eb="12">
      <t>コウリツ</t>
    </rPh>
    <rPh sb="12" eb="14">
      <t>コウトウ</t>
    </rPh>
    <rPh sb="14" eb="16">
      <t>ガッコウ</t>
    </rPh>
    <rPh sb="16" eb="18">
      <t>イッパン</t>
    </rPh>
    <rPh sb="18" eb="20">
      <t>ボシュウ</t>
    </rPh>
    <rPh sb="20" eb="21">
      <t>テイ</t>
    </rPh>
    <rPh sb="21" eb="22">
      <t>ツウ</t>
    </rPh>
    <rPh sb="22" eb="24">
      <t>ブンカツ</t>
    </rPh>
    <rPh sb="24" eb="26">
      <t>センバツ</t>
    </rPh>
    <rPh sb="26" eb="29">
      <t>シガンシャ</t>
    </rPh>
    <rPh sb="29" eb="30">
      <t>スウ</t>
    </rPh>
    <phoneticPr fontId="3"/>
  </si>
  <si>
    <t>平成２９年３月３日（金）</t>
    <rPh sb="0" eb="2">
      <t>ヘイセイ</t>
    </rPh>
    <rPh sb="4" eb="5">
      <t>ネン</t>
    </rPh>
    <rPh sb="6" eb="7">
      <t>ガツ</t>
    </rPh>
    <rPh sb="8" eb="9">
      <t>ニチ</t>
    </rPh>
    <rPh sb="10" eb="11">
      <t>キン</t>
    </rPh>
    <phoneticPr fontId="3"/>
  </si>
  <si>
    <t>資料(1)　Ｈ29全校競争率序列</t>
    <rPh sb="0" eb="2">
      <t>シリョウ</t>
    </rPh>
    <rPh sb="9" eb="11">
      <t>ゼンコウ</t>
    </rPh>
    <rPh sb="11" eb="14">
      <t>キョウソウリツ</t>
    </rPh>
    <rPh sb="14" eb="16">
      <t>ジョレツ</t>
    </rPh>
    <phoneticPr fontId="3"/>
  </si>
  <si>
    <t>資料(2)　H29・H28全校競争率比較（定時制）</t>
    <rPh sb="0" eb="2">
      <t>シリョウ</t>
    </rPh>
    <phoneticPr fontId="3"/>
  </si>
  <si>
    <t>H29</t>
  </si>
  <si>
    <t>H29</t>
    <phoneticPr fontId="3"/>
  </si>
  <si>
    <t>H28</t>
    <phoneticPr fontId="3"/>
  </si>
  <si>
    <t>２１校</t>
    <phoneticPr fontId="3"/>
  </si>
  <si>
    <t>［県立１６校 市立５校］</t>
    <phoneticPr fontId="3"/>
  </si>
  <si>
    <t>２３校</t>
    <phoneticPr fontId="3"/>
  </si>
  <si>
    <t>（前年度と変更あり）</t>
    <rPh sb="1" eb="2">
      <t>マエ</t>
    </rPh>
    <rPh sb="2" eb="4">
      <t>ネンド</t>
    </rPh>
    <rPh sb="5" eb="7">
      <t>ヘンコウ</t>
    </rPh>
    <phoneticPr fontId="3"/>
  </si>
  <si>
    <t>３校</t>
    <phoneticPr fontId="3"/>
  </si>
  <si>
    <t>［県立１８校 市立５校］</t>
    <phoneticPr fontId="3"/>
  </si>
  <si>
    <t xml:space="preserve"> 一般募集定通分割選抜志願締切時志願状況</t>
    <rPh sb="1" eb="3">
      <t>イッパン</t>
    </rPh>
    <rPh sb="3" eb="5">
      <t>ボシュウ</t>
    </rPh>
    <rPh sb="5" eb="6">
      <t>テイ</t>
    </rPh>
    <rPh sb="6" eb="7">
      <t>ツウ</t>
    </rPh>
    <rPh sb="7" eb="9">
      <t>ブンカツ</t>
    </rPh>
    <rPh sb="9" eb="11">
      <t>センバツ</t>
    </rPh>
    <rPh sb="11" eb="13">
      <t>シガン</t>
    </rPh>
    <rPh sb="13" eb="15">
      <t>シメキリ</t>
    </rPh>
    <rPh sb="15" eb="16">
      <t>ジ</t>
    </rPh>
    <rPh sb="16" eb="18">
      <t>シガン</t>
    </rPh>
    <rPh sb="18" eb="20">
      <t>ジョウキョウ</t>
    </rPh>
    <phoneticPr fontId="3"/>
  </si>
  <si>
    <t>募集定員－
前期合格者-志願者+３/１まで+３/２以降辞退</t>
    <rPh sb="0" eb="2">
      <t>ボシュウ</t>
    </rPh>
    <rPh sb="2" eb="4">
      <t>テイイン</t>
    </rPh>
    <rPh sb="6" eb="8">
      <t>ゼンキ</t>
    </rPh>
    <rPh sb="8" eb="10">
      <t>ゴウカク</t>
    </rPh>
    <rPh sb="10" eb="11">
      <t>シャ</t>
    </rPh>
    <rPh sb="12" eb="15">
      <t>シガンシャ</t>
    </rPh>
    <rPh sb="25" eb="27">
      <t>イコウ</t>
    </rPh>
    <rPh sb="27" eb="29">
      <t>ジタイ</t>
    </rPh>
    <phoneticPr fontId="3"/>
  </si>
  <si>
    <t>定通分割選抜募集
人員－
志願者数</t>
    <rPh sb="0" eb="1">
      <t>テイ</t>
    </rPh>
    <rPh sb="1" eb="2">
      <t>ツウ</t>
    </rPh>
    <rPh sb="2" eb="4">
      <t>ブンカツ</t>
    </rPh>
    <rPh sb="4" eb="6">
      <t>センバツ</t>
    </rPh>
    <rPh sb="6" eb="8">
      <t>ボシュウ</t>
    </rPh>
    <rPh sb="9" eb="11">
      <t>ジンイン</t>
    </rPh>
    <rPh sb="13" eb="16">
      <t>シガンシャ</t>
    </rPh>
    <rPh sb="16" eb="17">
      <t>スウ</t>
    </rPh>
    <phoneticPr fontId="3"/>
  </si>
  <si>
    <t>２月28日まで</t>
    <rPh sb="1" eb="2">
      <t>ガツ</t>
    </rPh>
    <rPh sb="4" eb="5">
      <t>ニチ</t>
    </rPh>
    <phoneticPr fontId="3"/>
  </si>
  <si>
    <t>３月１日以降</t>
    <rPh sb="1" eb="2">
      <t>ガツ</t>
    </rPh>
    <rPh sb="3" eb="4">
      <t>ニチ</t>
    </rPh>
    <rPh sb="4" eb="6">
      <t>イコウ</t>
    </rPh>
    <phoneticPr fontId="3"/>
  </si>
  <si>
    <t>3/4</t>
    <phoneticPr fontId="3"/>
  </si>
  <si>
    <t>(2)通信制の課程</t>
    <phoneticPr fontId="3"/>
  </si>
  <si>
    <t>(1)定時制の課程</t>
    <phoneticPr fontId="3"/>
  </si>
  <si>
    <t/>
  </si>
  <si>
    <t>県立湘南</t>
  </si>
  <si>
    <t>県立秦野総合</t>
  </si>
  <si>
    <t>県立高浜</t>
    <rPh sb="0" eb="2">
      <t>ケンリツ</t>
    </rPh>
    <rPh sb="2" eb="4">
      <t>タカハマ</t>
    </rPh>
    <phoneticPr fontId="26"/>
  </si>
  <si>
    <t>普通科</t>
    <rPh sb="0" eb="3">
      <t>フツウカ</t>
    </rPh>
    <phoneticPr fontId="26"/>
  </si>
  <si>
    <t>県立高浜</t>
    <rPh sb="0" eb="2">
      <t>ケンリツ</t>
    </rPh>
    <rPh sb="2" eb="4">
      <t>タカハマ</t>
    </rPh>
    <phoneticPr fontId="3"/>
  </si>
  <si>
    <t>人</t>
    <phoneticPr fontId="3"/>
  </si>
  <si>
    <t>校（県立　校 市立　校）</t>
    <phoneticPr fontId="3"/>
  </si>
  <si>
    <t>校（県立　校）</t>
    <rPh sb="2" eb="4">
      <t>ケンリツ</t>
    </rPh>
    <rPh sb="5" eb="6">
      <t>コウ</t>
    </rPh>
    <phoneticPr fontId="3"/>
  </si>
  <si>
    <t>　　　　　人</t>
    <phoneticPr fontId="3"/>
  </si>
  <si>
    <t>-</t>
  </si>
  <si>
    <t>３月５日まで</t>
    <rPh sb="1" eb="2">
      <t>ガツ</t>
    </rPh>
    <rPh sb="3" eb="4">
      <t>ニチ</t>
    </rPh>
    <phoneticPr fontId="3"/>
  </si>
  <si>
    <t>３月６日以降</t>
    <rPh sb="1" eb="2">
      <t>ガツ</t>
    </rPh>
    <rPh sb="3" eb="4">
      <t>ニチ</t>
    </rPh>
    <rPh sb="4" eb="6">
      <t>イコウ</t>
    </rPh>
    <phoneticPr fontId="3"/>
  </si>
  <si>
    <t>３月７日志願者数</t>
    <rPh sb="1" eb="2">
      <t>ガツ</t>
    </rPh>
    <rPh sb="3" eb="4">
      <t>ニチ</t>
    </rPh>
    <rPh sb="4" eb="7">
      <t>シガンシャ</t>
    </rPh>
    <rPh sb="7" eb="8">
      <t>スウ</t>
    </rPh>
    <phoneticPr fontId="3"/>
  </si>
  <si>
    <t>３月７日</t>
    <rPh sb="1" eb="2">
      <t>ガツ</t>
    </rPh>
    <rPh sb="3" eb="4">
      <t>ニチ</t>
    </rPh>
    <phoneticPr fontId="5"/>
  </si>
  <si>
    <t>令和７年度神奈川県公立高等学校入学者選抜一般募集定通分割選抜志願締切時志願状況
　（定時制の課程及び通信制の課程）</t>
    <phoneticPr fontId="3"/>
  </si>
  <si>
    <t>※　競争率は「志願者数／募集人員」で表していますが、３月６日以降の入学辞退がある場合は、その数を含めて合格者を決定します。</t>
    <phoneticPr fontId="5"/>
  </si>
  <si>
    <t>－</t>
  </si>
  <si>
    <t>３月７日</t>
  </si>
  <si>
    <t>３月５日まで</t>
  </si>
  <si>
    <t>３月６日以降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</si>
</sst>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_ "/>
    <numFmt numFmtId="177" formatCode="#,##0_);[Red]\(#,##0\)"/>
    <numFmt numFmtId="178" formatCode="0_ "/>
    <numFmt numFmtId="179" formatCode="#,##0.00_ "/>
    <numFmt numFmtId="180" formatCode="#,##0_ ;[Red]\-#,##0\ "/>
    <numFmt numFmtId="181" formatCode="#,##0.00_);[Red]\(#,##0.00\)"/>
    <numFmt numFmtId="182" formatCode="0_);[Red]\(0\)"/>
    <numFmt numFmtId="183" formatCode="0_ ;[Red]\-0\ "/>
    <numFmt numFmtId="184" formatCode="0.00_ ;[Red]\-0.00\ "/>
    <numFmt numFmtId="185" formatCode="0.00_ "/>
    <numFmt numFmtId="186" formatCode="0.00_);[Red]\(0.00\)"/>
    <numFmt numFmtId="187" formatCode="#,##0&quot;人&quot;"/>
  </numFmts>
  <fonts count="40">
    <font>
      <sz val="11"/>
      <name val="ＭＳ 明朝"/>
      <family val="1"/>
      <charset val="128"/>
    </font>
    <font>
      <sz val="11"/>
      <name val="ＭＳ Ｐゴシック"/>
      <family val="3"/>
      <charset val="128"/>
    </font>
    <font>
      <sz val="11"/>
      <name val="ＭＳ Ｐゴシック"/>
      <family val="3"/>
      <charset val="128"/>
    </font>
    <font>
      <sz val="6"/>
      <name val="ＭＳ 明朝"/>
      <family val="1"/>
      <charset val="128"/>
    </font>
    <font>
      <sz val="11"/>
      <name val="ＭＳ 明朝"/>
      <family val="1"/>
      <charset val="128"/>
    </font>
    <font>
      <sz val="6"/>
      <name val="ＭＳ Ｐ明朝"/>
      <family val="1"/>
      <charset val="128"/>
    </font>
    <font>
      <sz val="9"/>
      <name val="ＭＳ 明朝"/>
      <family val="1"/>
      <charset val="128"/>
    </font>
    <font>
      <sz val="12"/>
      <name val="ＭＳ 明朝"/>
      <family val="1"/>
      <charset val="128"/>
    </font>
    <font>
      <sz val="11"/>
      <name val="Century"/>
      <family val="1"/>
    </font>
    <font>
      <sz val="11"/>
      <name val="ＭＳ Ｐ明朝"/>
      <family val="1"/>
      <charset val="128"/>
    </font>
    <font>
      <sz val="10"/>
      <name val="ＭＳ Ｐ明朝"/>
      <family val="1"/>
      <charset val="128"/>
    </font>
    <font>
      <sz val="11"/>
      <color indexed="12"/>
      <name val="Century"/>
      <family val="1"/>
    </font>
    <font>
      <sz val="10"/>
      <name val="ＭＳ 明朝"/>
      <family val="1"/>
      <charset val="128"/>
    </font>
    <font>
      <b/>
      <sz val="11"/>
      <color indexed="12"/>
      <name val="Century"/>
      <family val="1"/>
    </font>
    <font>
      <sz val="9"/>
      <name val="ＭＳ Ｐ明朝"/>
      <family val="1"/>
      <charset val="128"/>
    </font>
    <font>
      <b/>
      <sz val="11"/>
      <name val="ＭＳ Ｐ明朝"/>
      <family val="1"/>
      <charset val="128"/>
    </font>
    <font>
      <sz val="11"/>
      <color indexed="12"/>
      <name val="ＭＳ Ｐ明朝"/>
      <family val="1"/>
      <charset val="128"/>
    </font>
    <font>
      <sz val="8"/>
      <name val="ＭＳ 明朝"/>
      <family val="1"/>
      <charset val="128"/>
    </font>
    <font>
      <sz val="8"/>
      <name val="ＭＳ Ｐ明朝"/>
      <family val="1"/>
      <charset val="128"/>
    </font>
    <font>
      <sz val="12"/>
      <name val="ＭＳ Ｐ明朝"/>
      <family val="1"/>
      <charset val="128"/>
    </font>
    <font>
      <sz val="11"/>
      <color indexed="12"/>
      <name val="ＭＳ 明朝"/>
      <family val="1"/>
      <charset val="128"/>
    </font>
    <font>
      <sz val="18"/>
      <name val="ＭＳ 明朝"/>
      <family val="1"/>
      <charset val="128"/>
    </font>
    <font>
      <sz val="18"/>
      <color indexed="12"/>
      <name val="ＭＳ 明朝"/>
      <family val="1"/>
      <charset val="128"/>
    </font>
    <font>
      <sz val="14"/>
      <name val="ＭＳ 明朝"/>
      <family val="1"/>
      <charset val="128"/>
    </font>
    <font>
      <sz val="14"/>
      <color indexed="12"/>
      <name val="ＭＳ 明朝"/>
      <family val="1"/>
      <charset val="128"/>
    </font>
    <font>
      <sz val="11"/>
      <color indexed="58"/>
      <name val="ＭＳ 明朝"/>
      <family val="1"/>
      <charset val="128"/>
    </font>
    <font>
      <sz val="11"/>
      <color indexed="8"/>
      <name val="ＭＳ 明朝"/>
      <family val="1"/>
      <charset val="128"/>
    </font>
    <font>
      <b/>
      <sz val="16"/>
      <name val="ＭＳ 明朝"/>
      <family val="1"/>
      <charset val="128"/>
    </font>
    <font>
      <sz val="16"/>
      <name val="ＭＳ 明朝"/>
      <family val="1"/>
      <charset val="128"/>
    </font>
    <font>
      <sz val="11"/>
      <name val="ＭＳ 明朝"/>
      <family val="1"/>
      <charset val="128"/>
    </font>
    <font>
      <sz val="7"/>
      <name val="ＭＳ 明朝"/>
      <family val="1"/>
      <charset val="128"/>
    </font>
    <font>
      <sz val="14"/>
      <name val="ＭＳ Ｐ明朝"/>
      <family val="1"/>
      <charset val="128"/>
    </font>
    <font>
      <sz val="12"/>
      <color theme="1"/>
      <name val="ＭＳ Ｐ明朝"/>
      <family val="1"/>
      <charset val="128"/>
    </font>
    <font>
      <sz val="11"/>
      <color theme="1"/>
      <name val="ＭＳ Ｐ明朝"/>
      <family val="1"/>
      <charset val="128"/>
    </font>
    <font>
      <sz val="9"/>
      <color theme="1"/>
      <name val="ＭＳ Ｐ明朝"/>
      <family val="1"/>
      <charset val="128"/>
    </font>
    <font>
      <sz val="10"/>
      <color theme="1"/>
      <name val="ＭＳ Ｐ明朝"/>
      <family val="1"/>
      <charset val="128"/>
    </font>
    <font>
      <b/>
      <sz val="11"/>
      <color theme="1"/>
      <name val="ＭＳ Ｐ明朝"/>
      <family val="1"/>
      <charset val="128"/>
    </font>
    <font>
      <sz val="11"/>
      <color theme="1"/>
      <name val="ＭＳ 明朝"/>
      <family val="1"/>
      <charset val="128"/>
    </font>
    <font>
      <sz val="11"/>
      <color theme="1"/>
      <name val="Century"/>
      <family val="1"/>
    </font>
    <font>
      <sz val="14"/>
      <color theme="1"/>
      <name val="ＭＳ Ｐ明朝"/>
      <family val="1"/>
      <charset val="128"/>
    </font>
  </fonts>
  <fills count="3">
    <fill>
      <patternFill patternType="none"/>
    </fill>
    <fill>
      <patternFill patternType="gray125"/>
    </fill>
    <fill>
      <patternFill patternType="solid">
        <fgColor theme="9" tint="0.39997558519241921"/>
        <bgColor indexed="64"/>
      </patternFill>
    </fill>
  </fills>
  <borders count="58">
    <border>
      <left/>
      <right/>
      <top/>
      <bottom/>
      <diagonal/>
    </border>
    <border>
      <left/>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style="hair">
        <color indexed="64"/>
      </top>
      <bottom/>
      <diagonal/>
    </border>
    <border>
      <left/>
      <right/>
      <top/>
      <bottom style="hair">
        <color indexed="64"/>
      </bottom>
      <diagonal/>
    </border>
    <border>
      <left style="hair">
        <color indexed="64"/>
      </left>
      <right/>
      <top/>
      <bottom/>
      <diagonal/>
    </border>
    <border>
      <left style="hair">
        <color indexed="64"/>
      </left>
      <right/>
      <top style="hair">
        <color indexed="64"/>
      </top>
      <bottom/>
      <diagonal/>
    </border>
    <border>
      <left style="thin">
        <color indexed="64"/>
      </left>
      <right/>
      <top/>
      <bottom/>
      <diagonal/>
    </border>
    <border>
      <left/>
      <right style="thin">
        <color indexed="64"/>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hair">
        <color indexed="64"/>
      </left>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2">
    <xf numFmtId="0" fontId="0" fillId="0" borderId="0"/>
    <xf numFmtId="38" fontId="2" fillId="0" borderId="0" applyFont="0" applyFill="0" applyBorder="0" applyAlignment="0" applyProtection="0"/>
    <xf numFmtId="38" fontId="1" fillId="0" borderId="0" applyFont="0" applyFill="0" applyBorder="0" applyAlignment="0" applyProtection="0"/>
    <xf numFmtId="0" fontId="4" fillId="0" borderId="0"/>
    <xf numFmtId="0" fontId="4" fillId="0" borderId="0"/>
    <xf numFmtId="0" fontId="7" fillId="0" borderId="0">
      <alignment vertical="center"/>
    </xf>
    <xf numFmtId="0" fontId="4" fillId="0" borderId="0"/>
    <xf numFmtId="0" fontId="4" fillId="0" borderId="0"/>
    <xf numFmtId="0" fontId="7" fillId="0" borderId="0">
      <alignment vertical="center"/>
    </xf>
    <xf numFmtId="0" fontId="4" fillId="0" borderId="0"/>
    <xf numFmtId="0" fontId="4" fillId="0" borderId="0"/>
    <xf numFmtId="0" fontId="1" fillId="0" borderId="0"/>
  </cellStyleXfs>
  <cellXfs count="626">
    <xf numFmtId="0" fontId="0" fillId="0" borderId="0" xfId="0"/>
    <xf numFmtId="177" fontId="8" fillId="0" borderId="1" xfId="1" applyNumberFormat="1" applyFont="1" applyFill="1" applyBorder="1" applyAlignment="1">
      <alignment horizontal="center" vertical="center"/>
    </xf>
    <xf numFmtId="0" fontId="9" fillId="0" borderId="2" xfId="0" applyFont="1" applyFill="1" applyBorder="1" applyAlignment="1">
      <alignment horizontal="centerContinuous" vertical="center"/>
    </xf>
    <xf numFmtId="177" fontId="9" fillId="0" borderId="3" xfId="0" applyNumberFormat="1" applyFont="1" applyFill="1" applyBorder="1" applyAlignment="1">
      <alignment horizontal="center" vertical="center"/>
    </xf>
    <xf numFmtId="0" fontId="9" fillId="0" borderId="0" xfId="0" applyFont="1" applyFill="1" applyBorder="1" applyAlignment="1"/>
    <xf numFmtId="0" fontId="9" fillId="0" borderId="0" xfId="0" applyFont="1" applyBorder="1" applyAlignment="1"/>
    <xf numFmtId="177" fontId="9" fillId="0" borderId="0" xfId="0" applyNumberFormat="1" applyFont="1" applyFill="1" applyBorder="1" applyAlignment="1"/>
    <xf numFmtId="0" fontId="16" fillId="0" borderId="0" xfId="0" applyFont="1" applyFill="1" applyBorder="1" applyAlignment="1"/>
    <xf numFmtId="0" fontId="9" fillId="0" borderId="5" xfId="0" applyFont="1" applyFill="1" applyBorder="1" applyAlignment="1"/>
    <xf numFmtId="177" fontId="9" fillId="0" borderId="2" xfId="0" applyNumberFormat="1" applyFont="1" applyFill="1" applyBorder="1" applyAlignment="1">
      <alignment horizontal="center" vertical="center"/>
    </xf>
    <xf numFmtId="0" fontId="9" fillId="0" borderId="6" xfId="0" applyFont="1" applyFill="1" applyBorder="1" applyAlignment="1">
      <alignment horizontal="centerContinuous" vertical="center"/>
    </xf>
    <xf numFmtId="56" fontId="9" fillId="0" borderId="7" xfId="0" applyNumberFormat="1" applyFont="1" applyFill="1" applyBorder="1" applyAlignment="1">
      <alignment horizontal="center" vertical="center"/>
    </xf>
    <xf numFmtId="0" fontId="8" fillId="0" borderId="0" xfId="0" applyFont="1"/>
    <xf numFmtId="0" fontId="9" fillId="0" borderId="0" xfId="0" applyFont="1"/>
    <xf numFmtId="0" fontId="9" fillId="0" borderId="0" xfId="0" applyFont="1" applyAlignment="1">
      <alignment wrapText="1"/>
    </xf>
    <xf numFmtId="0" fontId="9" fillId="0" borderId="0" xfId="0" applyFont="1" applyFill="1" applyBorder="1" applyAlignment="1">
      <alignment horizontal="centerContinuous"/>
    </xf>
    <xf numFmtId="0" fontId="9" fillId="0" borderId="8" xfId="0" applyFont="1" applyFill="1" applyBorder="1" applyAlignment="1">
      <alignment horizontal="center"/>
    </xf>
    <xf numFmtId="0" fontId="4" fillId="0" borderId="0" xfId="0" applyFont="1"/>
    <xf numFmtId="0" fontId="9" fillId="0" borderId="8" xfId="0" applyFont="1" applyBorder="1" applyAlignment="1"/>
    <xf numFmtId="0" fontId="9" fillId="0" borderId="8" xfId="0" applyFont="1" applyBorder="1"/>
    <xf numFmtId="185" fontId="9" fillId="0" borderId="0" xfId="0" applyNumberFormat="1" applyFont="1" applyBorder="1"/>
    <xf numFmtId="185" fontId="15" fillId="0" borderId="0" xfId="0" applyNumberFormat="1" applyFont="1" applyBorder="1"/>
    <xf numFmtId="0" fontId="14" fillId="0" borderId="8" xfId="0" applyFont="1" applyBorder="1"/>
    <xf numFmtId="0" fontId="18" fillId="0" borderId="8" xfId="0" applyFont="1" applyBorder="1"/>
    <xf numFmtId="185" fontId="9" fillId="0" borderId="9" xfId="0" quotePrefix="1" applyNumberFormat="1" applyFont="1" applyBorder="1" applyAlignment="1">
      <alignment horizontal="right"/>
    </xf>
    <xf numFmtId="0" fontId="9" fillId="0" borderId="0" xfId="0" applyFont="1" applyBorder="1"/>
    <xf numFmtId="177" fontId="12" fillId="0" borderId="10" xfId="0" applyNumberFormat="1" applyFont="1" applyFill="1" applyBorder="1" applyAlignment="1">
      <alignment horizontal="center" vertical="center" wrapText="1"/>
    </xf>
    <xf numFmtId="177" fontId="6" fillId="0" borderId="10" xfId="0" applyNumberFormat="1" applyFont="1" applyFill="1" applyBorder="1" applyAlignment="1">
      <alignment horizontal="center" vertical="center" wrapText="1"/>
    </xf>
    <xf numFmtId="56" fontId="6" fillId="0" borderId="10" xfId="0" applyNumberFormat="1" applyFont="1" applyFill="1" applyBorder="1" applyAlignment="1">
      <alignment horizontal="center" vertical="center" wrapText="1"/>
    </xf>
    <xf numFmtId="177" fontId="6" fillId="0" borderId="11" xfId="0" applyNumberFormat="1" applyFont="1" applyFill="1" applyBorder="1" applyAlignment="1">
      <alignment horizontal="center" vertical="center" wrapText="1"/>
    </xf>
    <xf numFmtId="177" fontId="17" fillId="0" borderId="12" xfId="0" applyNumberFormat="1" applyFont="1" applyFill="1" applyBorder="1" applyAlignment="1">
      <alignment horizontal="center" vertical="center" wrapText="1"/>
    </xf>
    <xf numFmtId="177" fontId="14" fillId="0" borderId="2" xfId="0" applyNumberFormat="1" applyFont="1" applyFill="1" applyBorder="1" applyAlignment="1">
      <alignment horizontal="center" vertical="center"/>
    </xf>
    <xf numFmtId="185" fontId="9" fillId="0" borderId="9" xfId="0" applyNumberFormat="1" applyFont="1" applyBorder="1"/>
    <xf numFmtId="185" fontId="9" fillId="0" borderId="9" xfId="0" applyNumberFormat="1" applyFont="1" applyBorder="1" applyAlignment="1"/>
    <xf numFmtId="186" fontId="9" fillId="0" borderId="0" xfId="0" applyNumberFormat="1" applyFont="1" applyBorder="1"/>
    <xf numFmtId="0" fontId="16" fillId="0" borderId="0" xfId="0" applyFont="1" applyBorder="1" applyAlignment="1"/>
    <xf numFmtId="177" fontId="16" fillId="0" borderId="0" xfId="0" applyNumberFormat="1" applyFont="1" applyBorder="1" applyAlignment="1"/>
    <xf numFmtId="176" fontId="16" fillId="0" borderId="0" xfId="0" applyNumberFormat="1" applyFont="1" applyBorder="1" applyAlignment="1"/>
    <xf numFmtId="0" fontId="9" fillId="0" borderId="0" xfId="0" applyFont="1" applyAlignment="1"/>
    <xf numFmtId="0" fontId="15" fillId="0" borderId="0" xfId="0" applyFont="1" applyBorder="1" applyAlignment="1">
      <alignment horizontal="center"/>
    </xf>
    <xf numFmtId="0" fontId="15" fillId="0" borderId="13" xfId="0" applyFont="1" applyBorder="1" applyAlignment="1">
      <alignment horizontal="center"/>
    </xf>
    <xf numFmtId="177" fontId="9" fillId="0" borderId="4" xfId="0" applyNumberFormat="1" applyFont="1" applyFill="1" applyBorder="1" applyAlignment="1">
      <alignment horizontal="center" vertical="center"/>
    </xf>
    <xf numFmtId="0" fontId="15" fillId="0" borderId="0" xfId="0" applyFont="1" applyBorder="1" applyAlignment="1"/>
    <xf numFmtId="0" fontId="16" fillId="0" borderId="13" xfId="0" applyFont="1" applyBorder="1" applyAlignment="1"/>
    <xf numFmtId="0" fontId="19" fillId="0" borderId="0" xfId="0" applyFont="1" applyBorder="1" applyAlignment="1">
      <alignment vertical="top"/>
    </xf>
    <xf numFmtId="0" fontId="16" fillId="0" borderId="0" xfId="0" applyFont="1" applyBorder="1" applyAlignment="1">
      <alignment vertical="top"/>
    </xf>
    <xf numFmtId="177" fontId="16" fillId="0" borderId="0" xfId="0" applyNumberFormat="1" applyFont="1" applyBorder="1" applyAlignment="1">
      <alignment vertical="top"/>
    </xf>
    <xf numFmtId="179" fontId="16" fillId="0" borderId="0" xfId="0" applyNumberFormat="1" applyFont="1" applyBorder="1" applyAlignment="1">
      <alignment vertical="top"/>
    </xf>
    <xf numFmtId="176" fontId="16" fillId="0" borderId="0" xfId="0" applyNumberFormat="1" applyFont="1" applyBorder="1" applyAlignment="1">
      <alignment vertical="top"/>
    </xf>
    <xf numFmtId="179" fontId="16" fillId="0" borderId="0" xfId="0" applyNumberFormat="1" applyFont="1" applyBorder="1" applyAlignment="1"/>
    <xf numFmtId="0" fontId="16" fillId="0" borderId="14" xfId="0" applyFont="1" applyFill="1" applyBorder="1" applyAlignment="1"/>
    <xf numFmtId="0" fontId="9" fillId="0" borderId="1" xfId="0" applyFont="1" applyFill="1" applyBorder="1" applyAlignment="1"/>
    <xf numFmtId="0" fontId="16" fillId="0" borderId="1" xfId="0" applyFont="1" applyFill="1" applyBorder="1" applyAlignment="1"/>
    <xf numFmtId="177" fontId="9" fillId="0" borderId="1" xfId="1" applyNumberFormat="1" applyFont="1" applyFill="1" applyBorder="1" applyAlignment="1">
      <alignment horizontal="center"/>
    </xf>
    <xf numFmtId="0" fontId="9" fillId="0" borderId="1" xfId="0" applyFont="1" applyFill="1" applyBorder="1" applyAlignment="1">
      <alignment horizontal="center"/>
    </xf>
    <xf numFmtId="177" fontId="9" fillId="0" borderId="15" xfId="0" applyNumberFormat="1" applyFont="1" applyFill="1" applyBorder="1" applyAlignment="1">
      <alignment horizontal="center"/>
    </xf>
    <xf numFmtId="0" fontId="16" fillId="0" borderId="8" xfId="0" applyFont="1" applyFill="1" applyBorder="1" applyAlignment="1"/>
    <xf numFmtId="177" fontId="9" fillId="0" borderId="4" xfId="1" applyNumberFormat="1" applyFont="1" applyFill="1" applyBorder="1" applyAlignment="1">
      <alignment horizontal="center" vertical="center"/>
    </xf>
    <xf numFmtId="0" fontId="9" fillId="0" borderId="0" xfId="0" applyFont="1" applyFill="1" applyBorder="1" applyAlignment="1">
      <alignment horizontal="center"/>
    </xf>
    <xf numFmtId="177" fontId="9" fillId="0" borderId="2" xfId="1" applyNumberFormat="1" applyFont="1" applyFill="1" applyBorder="1" applyAlignment="1">
      <alignment horizontal="center" vertical="center"/>
    </xf>
    <xf numFmtId="0" fontId="9" fillId="0" borderId="16" xfId="0" applyFont="1" applyFill="1" applyBorder="1" applyAlignment="1">
      <alignment horizontal="center"/>
    </xf>
    <xf numFmtId="0" fontId="16" fillId="0" borderId="17" xfId="0" applyFont="1" applyFill="1" applyBorder="1" applyAlignment="1"/>
    <xf numFmtId="0" fontId="9" fillId="0" borderId="13" xfId="0" applyFont="1" applyFill="1" applyBorder="1" applyAlignment="1">
      <alignment horizontal="center"/>
    </xf>
    <xf numFmtId="0" fontId="9" fillId="0" borderId="18" xfId="0" applyFont="1" applyFill="1" applyBorder="1" applyAlignment="1">
      <alignment horizontal="center"/>
    </xf>
    <xf numFmtId="177" fontId="9" fillId="0" borderId="19" xfId="1" applyNumberFormat="1" applyFont="1" applyFill="1" applyBorder="1" applyAlignment="1">
      <alignment horizontal="center" vertical="center"/>
    </xf>
    <xf numFmtId="0" fontId="9" fillId="0" borderId="19" xfId="0" applyFont="1" applyFill="1" applyBorder="1" applyAlignment="1">
      <alignment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177" fontId="9" fillId="0" borderId="20" xfId="0" applyNumberFormat="1" applyFont="1" applyFill="1" applyBorder="1" applyAlignment="1">
      <alignment horizontal="center"/>
    </xf>
    <xf numFmtId="0" fontId="16" fillId="0" borderId="8" xfId="0" applyFont="1" applyBorder="1" applyAlignment="1"/>
    <xf numFmtId="183" fontId="9" fillId="0" borderId="0" xfId="0" applyNumberFormat="1" applyFont="1" applyFill="1" applyBorder="1" applyAlignment="1">
      <alignment horizontal="right"/>
    </xf>
    <xf numFmtId="179" fontId="9" fillId="0" borderId="0" xfId="0" applyNumberFormat="1" applyFont="1" applyBorder="1" applyAlignment="1"/>
    <xf numFmtId="184" fontId="9" fillId="0" borderId="3" xfId="0" applyNumberFormat="1" applyFont="1" applyBorder="1" applyAlignment="1"/>
    <xf numFmtId="0" fontId="16" fillId="0" borderId="21" xfId="0" applyFont="1" applyBorder="1" applyAlignment="1"/>
    <xf numFmtId="0" fontId="15" fillId="0" borderId="22" xfId="0" applyFont="1" applyBorder="1" applyAlignment="1">
      <alignment horizontal="center"/>
    </xf>
    <xf numFmtId="0" fontId="16" fillId="0" borderId="17" xfId="0" applyFont="1" applyBorder="1" applyAlignment="1"/>
    <xf numFmtId="179" fontId="9" fillId="0" borderId="13" xfId="0" applyNumberFormat="1" applyFont="1" applyBorder="1" applyAlignment="1"/>
    <xf numFmtId="177" fontId="9" fillId="0" borderId="0" xfId="0" applyNumberFormat="1" applyFont="1" applyFill="1" applyBorder="1" applyAlignment="1">
      <alignment horizontal="right"/>
    </xf>
    <xf numFmtId="0" fontId="9" fillId="0" borderId="0" xfId="0" applyFont="1" applyAlignment="1">
      <alignment shrinkToFit="1"/>
    </xf>
    <xf numFmtId="0" fontId="10" fillId="0" borderId="0" xfId="0" applyFont="1" applyBorder="1" applyAlignment="1" applyProtection="1">
      <alignment horizontal="center"/>
    </xf>
    <xf numFmtId="0" fontId="9" fillId="0" borderId="0" xfId="0" applyFont="1" applyBorder="1" applyAlignment="1" applyProtection="1"/>
    <xf numFmtId="0" fontId="8" fillId="0" borderId="0" xfId="0" applyFont="1" applyAlignment="1"/>
    <xf numFmtId="177" fontId="9" fillId="0" borderId="6" xfId="0" applyNumberFormat="1" applyFont="1" applyFill="1" applyBorder="1" applyAlignment="1">
      <alignment horizontal="center" vertical="center"/>
    </xf>
    <xf numFmtId="56" fontId="9" fillId="0" borderId="3" xfId="0" applyNumberFormat="1" applyFont="1" applyFill="1" applyBorder="1" applyAlignment="1">
      <alignment horizontal="center" vertical="center"/>
    </xf>
    <xf numFmtId="0" fontId="9" fillId="0" borderId="0" xfId="0" applyFont="1" applyFill="1" applyBorder="1" applyAlignment="1">
      <alignment horizontal="centerContinuous" vertical="center"/>
    </xf>
    <xf numFmtId="0" fontId="9" fillId="0" borderId="23" xfId="0" applyFont="1" applyFill="1" applyBorder="1" applyAlignment="1">
      <alignment horizontal="center" vertical="center"/>
    </xf>
    <xf numFmtId="0" fontId="9" fillId="0" borderId="0" xfId="0" applyFont="1" applyFill="1"/>
    <xf numFmtId="0" fontId="9" fillId="0" borderId="6" xfId="0" applyFont="1" applyFill="1" applyBorder="1" applyAlignment="1">
      <alignment horizontal="center" vertical="center"/>
    </xf>
    <xf numFmtId="56" fontId="6" fillId="0" borderId="24" xfId="0" applyNumberFormat="1" applyFont="1" applyFill="1" applyBorder="1" applyAlignment="1">
      <alignment horizontal="center" vertical="center" wrapText="1"/>
    </xf>
    <xf numFmtId="0" fontId="20" fillId="0" borderId="0" xfId="0" applyFont="1" applyAlignment="1">
      <alignment vertical="center"/>
    </xf>
    <xf numFmtId="0" fontId="22" fillId="0" borderId="0" xfId="0" applyFont="1" applyBorder="1" applyAlignment="1">
      <alignment horizontal="distributed" vertical="center"/>
    </xf>
    <xf numFmtId="0" fontId="23" fillId="0" borderId="0" xfId="0" applyFont="1" applyAlignment="1">
      <alignment horizontal="center" vertical="center"/>
    </xf>
    <xf numFmtId="0" fontId="24" fillId="0" borderId="0" xfId="0" applyFont="1" applyAlignment="1">
      <alignment horizontal="center" vertical="center"/>
    </xf>
    <xf numFmtId="0" fontId="25" fillId="0" borderId="0" xfId="0" quotePrefix="1" applyFont="1" applyAlignment="1">
      <alignment vertical="center"/>
    </xf>
    <xf numFmtId="0" fontId="25" fillId="0" borderId="0" xfId="0" applyFont="1" applyAlignment="1">
      <alignment vertical="center"/>
    </xf>
    <xf numFmtId="0" fontId="9" fillId="0" borderId="17" xfId="0" applyFont="1" applyBorder="1" applyAlignment="1">
      <alignment vertical="top" wrapText="1"/>
    </xf>
    <xf numFmtId="0" fontId="9" fillId="0" borderId="13" xfId="0" applyFont="1" applyBorder="1" applyAlignment="1">
      <alignment vertical="top" wrapText="1"/>
    </xf>
    <xf numFmtId="0" fontId="9" fillId="0" borderId="25" xfId="0" applyFont="1" applyBorder="1" applyAlignment="1">
      <alignment vertical="top" wrapText="1"/>
    </xf>
    <xf numFmtId="0" fontId="25" fillId="0" borderId="0" xfId="0" applyFont="1" applyFill="1" applyBorder="1" applyAlignment="1">
      <alignment vertical="center"/>
    </xf>
    <xf numFmtId="0" fontId="23" fillId="0" borderId="0" xfId="0" applyFont="1" applyAlignment="1">
      <alignment vertical="center" wrapText="1"/>
    </xf>
    <xf numFmtId="185" fontId="9" fillId="0" borderId="9" xfId="0" quotePrefix="1" applyNumberFormat="1" applyFont="1" applyBorder="1" applyAlignment="1"/>
    <xf numFmtId="177" fontId="9" fillId="0" borderId="23" xfId="1" applyNumberFormat="1" applyFont="1" applyFill="1" applyBorder="1" applyAlignment="1">
      <alignment horizontal="center" vertical="center"/>
    </xf>
    <xf numFmtId="56" fontId="9" fillId="0" borderId="6" xfId="0" applyNumberFormat="1" applyFont="1" applyFill="1" applyBorder="1" applyAlignment="1">
      <alignment horizontal="center" vertical="center"/>
    </xf>
    <xf numFmtId="177" fontId="12" fillId="0" borderId="26" xfId="1" applyNumberFormat="1" applyFont="1" applyFill="1" applyBorder="1" applyAlignment="1">
      <alignment horizontal="center" vertical="center" wrapText="1"/>
    </xf>
    <xf numFmtId="0" fontId="4" fillId="0" borderId="0" xfId="0" applyFont="1" applyAlignment="1"/>
    <xf numFmtId="0" fontId="9" fillId="0" borderId="0" xfId="0" applyFont="1" applyAlignment="1">
      <alignment vertical="center"/>
    </xf>
    <xf numFmtId="0" fontId="17" fillId="0" borderId="11"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9" fillId="0" borderId="1" xfId="0" applyFont="1" applyFill="1" applyBorder="1" applyAlignment="1">
      <alignment horizontal="center" vertical="center"/>
    </xf>
    <xf numFmtId="177" fontId="9" fillId="0" borderId="15" xfId="0" applyNumberFormat="1" applyFont="1" applyFill="1" applyBorder="1" applyAlignment="1">
      <alignment vertical="center"/>
    </xf>
    <xf numFmtId="56" fontId="9" fillId="0" borderId="28" xfId="0" applyNumberFormat="1" applyFont="1" applyFill="1" applyBorder="1" applyAlignment="1">
      <alignment horizontal="center" vertical="center"/>
    </xf>
    <xf numFmtId="0" fontId="9" fillId="0" borderId="8" xfId="0" applyFont="1" applyBorder="1" applyAlignment="1">
      <alignment horizontal="centerContinuous" vertical="center"/>
    </xf>
    <xf numFmtId="0" fontId="9" fillId="0" borderId="0" xfId="0" applyFont="1" applyBorder="1" applyAlignment="1">
      <alignment horizontal="centerContinuous" vertical="center"/>
    </xf>
    <xf numFmtId="0" fontId="9" fillId="0" borderId="3" xfId="0" applyFont="1" applyFill="1" applyBorder="1" applyAlignment="1">
      <alignment horizontal="center" vertical="center"/>
    </xf>
    <xf numFmtId="177" fontId="9" fillId="0" borderId="20" xfId="0" applyNumberFormat="1" applyFont="1" applyFill="1" applyBorder="1" applyAlignment="1">
      <alignment vertical="center"/>
    </xf>
    <xf numFmtId="0" fontId="9" fillId="0" borderId="15" xfId="0" applyNumberFormat="1" applyFont="1" applyFill="1" applyBorder="1" applyAlignment="1"/>
    <xf numFmtId="184" fontId="9" fillId="0" borderId="9" xfId="0" applyNumberFormat="1" applyFont="1" applyBorder="1" applyAlignment="1"/>
    <xf numFmtId="0" fontId="9" fillId="0" borderId="14" xfId="0" applyFont="1" applyFill="1" applyBorder="1" applyAlignment="1">
      <alignment horizontal="center"/>
    </xf>
    <xf numFmtId="0" fontId="9" fillId="0" borderId="1" xfId="0" applyFont="1" applyBorder="1"/>
    <xf numFmtId="0" fontId="9" fillId="0" borderId="15" xfId="0" applyFont="1" applyBorder="1"/>
    <xf numFmtId="0" fontId="15" fillId="0" borderId="17" xfId="0" applyFont="1" applyBorder="1" applyAlignment="1">
      <alignment horizontal="center"/>
    </xf>
    <xf numFmtId="0" fontId="9" fillId="0" borderId="13" xfId="0" applyFont="1" applyBorder="1"/>
    <xf numFmtId="0" fontId="9" fillId="0" borderId="25" xfId="0" applyFont="1" applyBorder="1"/>
    <xf numFmtId="184" fontId="9" fillId="0" borderId="0" xfId="0" applyNumberFormat="1" applyFont="1" applyBorder="1" applyAlignment="1"/>
    <xf numFmtId="184" fontId="9" fillId="0" borderId="9" xfId="0" applyNumberFormat="1" applyFont="1" applyBorder="1" applyAlignment="1">
      <alignment horizontal="center"/>
    </xf>
    <xf numFmtId="0" fontId="15" fillId="0" borderId="29" xfId="0" applyFont="1" applyBorder="1" applyAlignment="1">
      <alignment horizontal="center"/>
    </xf>
    <xf numFmtId="0" fontId="15" fillId="0" borderId="5" xfId="0" applyFont="1" applyBorder="1" applyAlignment="1">
      <alignment horizontal="center"/>
    </xf>
    <xf numFmtId="0" fontId="9" fillId="0" borderId="5" xfId="0" applyFont="1" applyBorder="1"/>
    <xf numFmtId="185" fontId="9" fillId="0" borderId="30" xfId="0" applyNumberFormat="1" applyFont="1" applyBorder="1"/>
    <xf numFmtId="184" fontId="9" fillId="0" borderId="22" xfId="0" applyNumberFormat="1" applyFont="1" applyBorder="1" applyAlignment="1"/>
    <xf numFmtId="184" fontId="9" fillId="0" borderId="31" xfId="0" applyNumberFormat="1" applyFont="1" applyBorder="1" applyAlignment="1">
      <alignment horizontal="center"/>
    </xf>
    <xf numFmtId="0" fontId="15" fillId="0" borderId="8" xfId="0" applyFont="1" applyBorder="1" applyAlignment="1">
      <alignment horizontal="center"/>
    </xf>
    <xf numFmtId="184" fontId="15" fillId="0" borderId="0" xfId="0" applyNumberFormat="1" applyFont="1" applyBorder="1" applyAlignment="1"/>
    <xf numFmtId="184" fontId="15" fillId="0" borderId="9" xfId="0" applyNumberFormat="1" applyFont="1" applyFill="1" applyBorder="1" applyAlignment="1"/>
    <xf numFmtId="185" fontId="15" fillId="0" borderId="0" xfId="0" applyNumberFormat="1" applyFont="1" applyBorder="1" applyAlignment="1"/>
    <xf numFmtId="185" fontId="15" fillId="0" borderId="9" xfId="0" applyNumberFormat="1" applyFont="1" applyBorder="1" applyAlignment="1"/>
    <xf numFmtId="184" fontId="9" fillId="0" borderId="13" xfId="0" applyNumberFormat="1" applyFont="1" applyBorder="1" applyAlignment="1"/>
    <xf numFmtId="184" fontId="9" fillId="0" borderId="25" xfId="0" applyNumberFormat="1" applyFont="1" applyBorder="1" applyAlignment="1">
      <alignment horizontal="center"/>
    </xf>
    <xf numFmtId="0" fontId="9" fillId="0" borderId="0" xfId="0" quotePrefix="1" applyFont="1" applyFill="1" applyBorder="1" applyAlignment="1">
      <alignment horizontal="center"/>
    </xf>
    <xf numFmtId="185" fontId="9" fillId="0" borderId="9" xfId="1" applyNumberFormat="1" applyFont="1" applyFill="1" applyBorder="1" applyAlignment="1"/>
    <xf numFmtId="185" fontId="9" fillId="0" borderId="9" xfId="0" applyNumberFormat="1" applyFont="1" applyFill="1" applyBorder="1" applyAlignment="1"/>
    <xf numFmtId="185" fontId="15" fillId="0" borderId="9" xfId="0" applyNumberFormat="1" applyFont="1" applyFill="1" applyBorder="1" applyAlignment="1"/>
    <xf numFmtId="0" fontId="9" fillId="0" borderId="29" xfId="0" applyFont="1" applyBorder="1"/>
    <xf numFmtId="185" fontId="9" fillId="0" borderId="30" xfId="0" applyNumberFormat="1" applyFont="1" applyFill="1" applyBorder="1" applyAlignment="1"/>
    <xf numFmtId="179" fontId="16" fillId="0" borderId="0" xfId="0" applyNumberFormat="1" applyFont="1" applyFill="1" applyBorder="1" applyAlignment="1"/>
    <xf numFmtId="176" fontId="16" fillId="0" borderId="9" xfId="0" applyNumberFormat="1" applyFont="1" applyFill="1" applyBorder="1" applyAlignment="1"/>
    <xf numFmtId="0" fontId="9" fillId="0" borderId="0" xfId="0" applyFont="1" applyFill="1" applyBorder="1" applyAlignment="1">
      <alignment horizontal="center" vertical="center"/>
    </xf>
    <xf numFmtId="179" fontId="15" fillId="0" borderId="9" xfId="0" applyNumberFormat="1" applyFont="1" applyFill="1" applyBorder="1" applyAlignment="1"/>
    <xf numFmtId="177" fontId="9" fillId="0" borderId="19" xfId="0" applyNumberFormat="1" applyFont="1" applyFill="1" applyBorder="1" applyAlignment="1"/>
    <xf numFmtId="177" fontId="10" fillId="0" borderId="7" xfId="1" applyNumberFormat="1" applyFont="1" applyFill="1" applyBorder="1" applyAlignment="1">
      <alignment horizontal="center" vertical="center"/>
    </xf>
    <xf numFmtId="177" fontId="10" fillId="0" borderId="4" xfId="0" applyNumberFormat="1" applyFont="1" applyFill="1" applyBorder="1" applyAlignment="1">
      <alignment horizontal="center" vertical="center"/>
    </xf>
    <xf numFmtId="56" fontId="10" fillId="0" borderId="7" xfId="0" applyNumberFormat="1" applyFont="1" applyFill="1" applyBorder="1" applyAlignment="1">
      <alignment horizontal="center" vertical="center"/>
    </xf>
    <xf numFmtId="56" fontId="10" fillId="0" borderId="4" xfId="0" applyNumberFormat="1" applyFont="1" applyBorder="1" applyAlignment="1">
      <alignment horizontal="center"/>
    </xf>
    <xf numFmtId="56" fontId="10" fillId="0" borderId="4" xfId="0" applyNumberFormat="1" applyFont="1" applyFill="1" applyBorder="1" applyAlignment="1">
      <alignment horizontal="center"/>
    </xf>
    <xf numFmtId="177" fontId="10" fillId="0" borderId="6" xfId="1" applyNumberFormat="1" applyFont="1" applyFill="1" applyBorder="1" applyAlignment="1">
      <alignment horizontal="center" vertical="center"/>
    </xf>
    <xf numFmtId="177" fontId="10" fillId="0" borderId="2" xfId="0" applyNumberFormat="1" applyFont="1" applyFill="1" applyBorder="1" applyAlignment="1">
      <alignment horizontal="center" vertical="center"/>
    </xf>
    <xf numFmtId="177" fontId="10" fillId="0" borderId="6" xfId="0" applyNumberFormat="1" applyFont="1" applyFill="1" applyBorder="1" applyAlignment="1">
      <alignment horizontal="center" vertical="center"/>
    </xf>
    <xf numFmtId="0" fontId="10" fillId="0" borderId="2" xfId="0" applyFont="1" applyFill="1" applyBorder="1" applyAlignment="1">
      <alignment horizontal="center"/>
    </xf>
    <xf numFmtId="185" fontId="9" fillId="0" borderId="9" xfId="0" applyNumberFormat="1" applyFont="1" applyBorder="1" applyAlignment="1">
      <alignment horizontal="right"/>
    </xf>
    <xf numFmtId="0" fontId="0" fillId="0" borderId="0" xfId="0" applyFont="1"/>
    <xf numFmtId="0" fontId="0" fillId="0" borderId="0" xfId="0" applyFont="1" applyAlignment="1">
      <alignment horizontal="left"/>
    </xf>
    <xf numFmtId="0" fontId="12" fillId="0" borderId="0" xfId="0" applyFont="1" applyFill="1" applyAlignment="1">
      <alignment vertical="center"/>
    </xf>
    <xf numFmtId="56" fontId="6" fillId="0" borderId="10" xfId="0" applyNumberFormat="1" applyFont="1" applyFill="1" applyBorder="1" applyAlignment="1">
      <alignment horizontal="centerContinuous" vertical="center" wrapText="1"/>
    </xf>
    <xf numFmtId="0" fontId="0" fillId="0" borderId="14" xfId="0" applyFont="1" applyBorder="1" applyAlignment="1"/>
    <xf numFmtId="0" fontId="0" fillId="0" borderId="15" xfId="0" applyFont="1" applyBorder="1" applyAlignment="1"/>
    <xf numFmtId="177" fontId="0" fillId="0" borderId="0" xfId="0" applyNumberFormat="1" applyFont="1" applyBorder="1" applyAlignment="1"/>
    <xf numFmtId="183" fontId="0" fillId="0" borderId="0" xfId="0" applyNumberFormat="1" applyFont="1" applyFill="1" applyBorder="1" applyAlignment="1">
      <alignment horizontal="right"/>
    </xf>
    <xf numFmtId="179" fontId="0" fillId="0" borderId="0" xfId="0" applyNumberFormat="1" applyFont="1" applyBorder="1" applyAlignment="1"/>
    <xf numFmtId="184" fontId="0" fillId="0" borderId="3" xfId="0" applyNumberFormat="1" applyFont="1" applyBorder="1" applyAlignment="1"/>
    <xf numFmtId="0" fontId="0" fillId="0" borderId="8" xfId="0" applyFont="1" applyBorder="1" applyAlignment="1"/>
    <xf numFmtId="0" fontId="0" fillId="0" borderId="9" xfId="0" applyFont="1" applyBorder="1" applyAlignment="1"/>
    <xf numFmtId="0" fontId="0" fillId="0" borderId="17" xfId="0" applyFont="1" applyBorder="1" applyAlignment="1"/>
    <xf numFmtId="0" fontId="0" fillId="0" borderId="25" xfId="0" applyFont="1" applyBorder="1" applyAlignment="1"/>
    <xf numFmtId="177" fontId="0" fillId="0" borderId="13" xfId="0" applyNumberFormat="1" applyFont="1" applyBorder="1" applyAlignment="1"/>
    <xf numFmtId="183" fontId="0" fillId="0" borderId="13" xfId="0" applyNumberFormat="1" applyFont="1" applyFill="1" applyBorder="1" applyAlignment="1">
      <alignment horizontal="right"/>
    </xf>
    <xf numFmtId="179" fontId="0" fillId="0" borderId="13" xfId="0" applyNumberFormat="1" applyFont="1" applyBorder="1" applyAlignment="1"/>
    <xf numFmtId="184" fontId="0" fillId="0" borderId="20" xfId="0" applyNumberFormat="1" applyFont="1" applyBorder="1" applyAlignment="1"/>
    <xf numFmtId="0" fontId="0" fillId="0" borderId="14" xfId="0" applyFont="1" applyBorder="1"/>
    <xf numFmtId="0" fontId="0" fillId="0" borderId="15" xfId="0" applyFont="1" applyBorder="1"/>
    <xf numFmtId="185" fontId="0" fillId="0" borderId="1" xfId="0" applyNumberFormat="1" applyFont="1" applyBorder="1"/>
    <xf numFmtId="0" fontId="0" fillId="0" borderId="32" xfId="0" applyFont="1" applyBorder="1" applyAlignment="1">
      <alignment horizontal="center"/>
    </xf>
    <xf numFmtId="0" fontId="0" fillId="0" borderId="8" xfId="0" applyFont="1" applyBorder="1"/>
    <xf numFmtId="0" fontId="0" fillId="0" borderId="9" xfId="0" applyFont="1" applyBorder="1"/>
    <xf numFmtId="185" fontId="0" fillId="0" borderId="0" xfId="0" applyNumberFormat="1" applyFont="1" applyBorder="1"/>
    <xf numFmtId="0" fontId="0" fillId="0" borderId="3" xfId="0" applyFont="1" applyBorder="1" applyAlignment="1">
      <alignment horizontal="center"/>
    </xf>
    <xf numFmtId="0" fontId="0" fillId="0" borderId="17" xfId="0" applyFont="1" applyBorder="1"/>
    <xf numFmtId="0" fontId="0" fillId="0" borderId="25" xfId="0" applyFont="1" applyBorder="1"/>
    <xf numFmtId="185" fontId="0" fillId="0" borderId="13" xfId="0" applyNumberFormat="1" applyFont="1" applyBorder="1"/>
    <xf numFmtId="0" fontId="0" fillId="0" borderId="20" xfId="0" applyFont="1" applyBorder="1" applyAlignment="1">
      <alignment horizontal="center"/>
    </xf>
    <xf numFmtId="183" fontId="16" fillId="0" borderId="33" xfId="0" applyNumberFormat="1" applyFont="1" applyBorder="1" applyAlignment="1"/>
    <xf numFmtId="177" fontId="6" fillId="0" borderId="12" xfId="0" applyNumberFormat="1" applyFont="1" applyFill="1" applyBorder="1" applyAlignment="1">
      <alignment horizontal="left" vertical="center" wrapText="1"/>
    </xf>
    <xf numFmtId="0" fontId="4" fillId="0" borderId="0" xfId="0" applyFont="1" applyAlignment="1">
      <alignment vertical="center"/>
    </xf>
    <xf numFmtId="0" fontId="9" fillId="0" borderId="8" xfId="10" applyFont="1" applyBorder="1" applyAlignment="1"/>
    <xf numFmtId="177" fontId="4" fillId="0" borderId="4" xfId="1" applyNumberFormat="1" applyFont="1" applyFill="1" applyBorder="1" applyAlignment="1">
      <alignment horizontal="center" vertical="center"/>
    </xf>
    <xf numFmtId="177" fontId="4" fillId="0" borderId="2" xfId="1" applyNumberFormat="1" applyFont="1" applyFill="1" applyBorder="1" applyAlignment="1">
      <alignment horizontal="center" vertical="center"/>
    </xf>
    <xf numFmtId="177" fontId="8" fillId="0" borderId="2" xfId="1" applyNumberFormat="1" applyFont="1" applyFill="1" applyBorder="1" applyAlignment="1">
      <alignment horizontal="center" vertical="center"/>
    </xf>
    <xf numFmtId="177" fontId="8" fillId="0" borderId="19" xfId="1" applyNumberFormat="1" applyFont="1" applyFill="1" applyBorder="1" applyAlignment="1">
      <alignment horizontal="center" vertical="center"/>
    </xf>
    <xf numFmtId="0" fontId="11" fillId="0" borderId="0" xfId="9" applyFont="1" applyFill="1" applyBorder="1" applyAlignment="1"/>
    <xf numFmtId="0" fontId="4" fillId="0" borderId="0" xfId="9" applyFont="1" applyFill="1" applyBorder="1" applyAlignment="1"/>
    <xf numFmtId="177" fontId="11" fillId="0" borderId="0" xfId="9" applyNumberFormat="1" applyFont="1" applyFill="1" applyBorder="1" applyAlignment="1"/>
    <xf numFmtId="179" fontId="11" fillId="0" borderId="0" xfId="9" applyNumberFormat="1" applyFont="1" applyFill="1" applyBorder="1" applyAlignment="1"/>
    <xf numFmtId="0" fontId="16" fillId="0" borderId="0" xfId="8" applyFont="1" applyFill="1" applyBorder="1" applyAlignment="1"/>
    <xf numFmtId="179" fontId="16" fillId="0" borderId="0" xfId="8" applyNumberFormat="1" applyFont="1" applyFill="1" applyBorder="1" applyAlignment="1"/>
    <xf numFmtId="0" fontId="8" fillId="0" borderId="0" xfId="9" applyFont="1" applyFill="1" applyBorder="1" applyAlignment="1"/>
    <xf numFmtId="0" fontId="11" fillId="0" borderId="0" xfId="8" applyFont="1" applyFill="1" applyBorder="1" applyAlignment="1"/>
    <xf numFmtId="0" fontId="11" fillId="0" borderId="14" xfId="9" applyFont="1" applyFill="1" applyBorder="1" applyAlignment="1"/>
    <xf numFmtId="0" fontId="8" fillId="0" borderId="1" xfId="9" applyFont="1" applyFill="1" applyBorder="1" applyAlignment="1"/>
    <xf numFmtId="0" fontId="11" fillId="0" borderId="1" xfId="9" applyFont="1" applyFill="1" applyBorder="1" applyAlignment="1">
      <alignment shrinkToFit="1"/>
    </xf>
    <xf numFmtId="0" fontId="8" fillId="0" borderId="1" xfId="9" applyFont="1" applyFill="1" applyBorder="1" applyAlignment="1">
      <alignment vertical="center"/>
    </xf>
    <xf numFmtId="0" fontId="8" fillId="0" borderId="1" xfId="9" applyFont="1" applyFill="1" applyBorder="1" applyAlignment="1">
      <alignment horizontal="center" vertical="center"/>
    </xf>
    <xf numFmtId="0" fontId="9" fillId="0" borderId="1" xfId="8" applyFont="1" applyFill="1" applyBorder="1" applyAlignment="1">
      <alignment horizontal="center" vertical="center"/>
    </xf>
    <xf numFmtId="0" fontId="11" fillId="0" borderId="8" xfId="9" applyFont="1" applyFill="1" applyBorder="1" applyAlignment="1"/>
    <xf numFmtId="0" fontId="11" fillId="0" borderId="0" xfId="9" applyFont="1" applyFill="1" applyBorder="1" applyAlignment="1">
      <alignment shrinkToFit="1"/>
    </xf>
    <xf numFmtId="177" fontId="4" fillId="0" borderId="4" xfId="9" applyNumberFormat="1" applyFont="1" applyFill="1" applyBorder="1" applyAlignment="1">
      <alignment horizontal="center" vertical="center"/>
    </xf>
    <xf numFmtId="56" fontId="14" fillId="0" borderId="4" xfId="8" applyNumberFormat="1" applyFont="1" applyBorder="1" applyAlignment="1">
      <alignment horizontal="center"/>
    </xf>
    <xf numFmtId="56" fontId="9" fillId="0" borderId="4" xfId="8" applyNumberFormat="1" applyFont="1" applyFill="1" applyBorder="1" applyAlignment="1">
      <alignment horizontal="center" vertical="center"/>
    </xf>
    <xf numFmtId="0" fontId="4" fillId="0" borderId="0" xfId="9" applyFont="1" applyFill="1" applyBorder="1" applyAlignment="1">
      <alignment horizontal="center"/>
    </xf>
    <xf numFmtId="0" fontId="4" fillId="0" borderId="0" xfId="9" applyFont="1" applyFill="1" applyBorder="1" applyAlignment="1">
      <alignment horizontal="center" shrinkToFit="1"/>
    </xf>
    <xf numFmtId="177" fontId="9" fillId="0" borderId="2" xfId="8" applyNumberFormat="1" applyFont="1" applyFill="1" applyBorder="1" applyAlignment="1">
      <alignment horizontal="center" vertical="center"/>
    </xf>
    <xf numFmtId="0" fontId="9" fillId="0" borderId="2" xfId="8" applyFont="1" applyFill="1" applyBorder="1" applyAlignment="1">
      <alignment horizontal="centerContinuous" vertical="center"/>
    </xf>
    <xf numFmtId="0" fontId="8" fillId="0" borderId="0" xfId="9" applyFont="1" applyFill="1" applyBorder="1" applyAlignment="1">
      <alignment horizontal="center"/>
    </xf>
    <xf numFmtId="0" fontId="8" fillId="0" borderId="0" xfId="9" applyFont="1" applyFill="1" applyBorder="1" applyAlignment="1">
      <alignment horizontal="center" shrinkToFit="1"/>
    </xf>
    <xf numFmtId="177" fontId="8" fillId="0" borderId="2" xfId="9" applyNumberFormat="1" applyFont="1" applyFill="1" applyBorder="1" applyAlignment="1">
      <alignment horizontal="center" vertical="center"/>
    </xf>
    <xf numFmtId="0" fontId="9" fillId="0" borderId="16" xfId="8" applyFont="1" applyFill="1" applyBorder="1" applyAlignment="1">
      <alignment horizontal="centerContinuous" vertical="center"/>
    </xf>
    <xf numFmtId="0" fontId="11" fillId="0" borderId="17" xfId="9" applyFont="1" applyFill="1" applyBorder="1" applyAlignment="1"/>
    <xf numFmtId="0" fontId="8" fillId="0" borderId="13" xfId="9" applyFont="1" applyFill="1" applyBorder="1" applyAlignment="1">
      <alignment horizontal="center"/>
    </xf>
    <xf numFmtId="0" fontId="8" fillId="0" borderId="18" xfId="9" applyFont="1" applyFill="1" applyBorder="1" applyAlignment="1">
      <alignment horizontal="center" shrinkToFit="1"/>
    </xf>
    <xf numFmtId="0" fontId="8" fillId="0" borderId="19" xfId="9" applyFont="1" applyFill="1" applyBorder="1" applyAlignment="1">
      <alignment vertical="center"/>
    </xf>
    <xf numFmtId="0" fontId="8" fillId="0" borderId="23" xfId="9" applyFont="1" applyFill="1" applyBorder="1" applyAlignment="1">
      <alignment horizontal="center" vertical="center"/>
    </xf>
    <xf numFmtId="0" fontId="9" fillId="0" borderId="18" xfId="8" applyFont="1" applyFill="1" applyBorder="1" applyAlignment="1">
      <alignment horizontal="center" vertical="center"/>
    </xf>
    <xf numFmtId="0" fontId="9" fillId="0" borderId="0" xfId="9" applyFont="1" applyFill="1" applyBorder="1" applyAlignment="1"/>
    <xf numFmtId="182" fontId="8" fillId="0" borderId="0" xfId="9" applyNumberFormat="1" applyFont="1" applyFill="1" applyBorder="1" applyAlignment="1">
      <alignment horizontal="right"/>
    </xf>
    <xf numFmtId="182" fontId="9" fillId="0" borderId="0" xfId="8" applyNumberFormat="1" applyFont="1" applyFill="1" applyBorder="1" applyAlignment="1">
      <alignment horizontal="right"/>
    </xf>
    <xf numFmtId="182" fontId="8" fillId="0" borderId="6" xfId="9" applyNumberFormat="1" applyFont="1" applyFill="1" applyBorder="1" applyAlignment="1">
      <alignment horizontal="right"/>
    </xf>
    <xf numFmtId="0" fontId="11" fillId="0" borderId="29" xfId="9" applyFont="1" applyFill="1" applyBorder="1" applyAlignment="1"/>
    <xf numFmtId="182" fontId="9" fillId="0" borderId="0" xfId="9" applyNumberFormat="1" applyFont="1" applyFill="1" applyBorder="1" applyAlignment="1">
      <alignment horizontal="right"/>
    </xf>
    <xf numFmtId="178" fontId="9" fillId="0" borderId="0" xfId="9" applyNumberFormat="1" applyFont="1" applyFill="1" applyBorder="1" applyAlignment="1">
      <alignment horizontal="right"/>
    </xf>
    <xf numFmtId="182" fontId="9" fillId="0" borderId="22" xfId="8" applyNumberFormat="1" applyFont="1" applyFill="1" applyBorder="1" applyAlignment="1">
      <alignment horizontal="right"/>
    </xf>
    <xf numFmtId="182" fontId="8" fillId="0" borderId="34" xfId="9" applyNumberFormat="1" applyFont="1" applyFill="1" applyBorder="1" applyAlignment="1">
      <alignment horizontal="right"/>
    </xf>
    <xf numFmtId="182" fontId="8" fillId="0" borderId="5" xfId="9" applyNumberFormat="1" applyFont="1" applyFill="1" applyBorder="1" applyAlignment="1">
      <alignment horizontal="right"/>
    </xf>
    <xf numFmtId="0" fontId="4" fillId="0" borderId="0" xfId="9" applyFont="1" applyFill="1" applyBorder="1" applyAlignment="1">
      <alignment shrinkToFit="1"/>
    </xf>
    <xf numFmtId="0" fontId="4" fillId="0" borderId="5" xfId="9" applyFont="1" applyFill="1" applyBorder="1" applyAlignment="1"/>
    <xf numFmtId="0" fontId="4" fillId="0" borderId="5" xfId="9" applyFont="1" applyFill="1" applyBorder="1" applyAlignment="1">
      <alignment shrinkToFit="1"/>
    </xf>
    <xf numFmtId="182" fontId="9" fillId="0" borderId="5" xfId="8" applyNumberFormat="1" applyFont="1" applyFill="1" applyBorder="1" applyAlignment="1">
      <alignment horizontal="right"/>
    </xf>
    <xf numFmtId="0" fontId="16" fillId="0" borderId="0" xfId="9" applyFont="1" applyFill="1" applyBorder="1" applyAlignment="1"/>
    <xf numFmtId="182" fontId="8" fillId="0" borderId="7" xfId="9" applyNumberFormat="1" applyFont="1" applyFill="1" applyBorder="1" applyAlignment="1">
      <alignment horizontal="right"/>
    </xf>
    <xf numFmtId="178" fontId="9" fillId="0" borderId="0" xfId="8" applyNumberFormat="1" applyFont="1" applyFill="1" applyBorder="1" applyAlignment="1"/>
    <xf numFmtId="186" fontId="9" fillId="0" borderId="0" xfId="8" applyNumberFormat="1" applyFont="1" applyFill="1" applyBorder="1" applyAlignment="1"/>
    <xf numFmtId="0" fontId="9" fillId="0" borderId="5" xfId="9" applyFont="1" applyFill="1" applyBorder="1" applyAlignment="1"/>
    <xf numFmtId="178" fontId="9" fillId="0" borderId="5" xfId="8" applyNumberFormat="1" applyFont="1" applyFill="1" applyBorder="1" applyAlignment="1"/>
    <xf numFmtId="178" fontId="9" fillId="0" borderId="22" xfId="8" applyNumberFormat="1" applyFont="1" applyFill="1" applyBorder="1" applyAlignment="1"/>
    <xf numFmtId="0" fontId="9" fillId="0" borderId="13" xfId="9" applyFont="1" applyFill="1" applyBorder="1" applyAlignment="1"/>
    <xf numFmtId="0" fontId="9" fillId="0" borderId="13" xfId="9" applyFont="1" applyFill="1" applyBorder="1" applyAlignment="1">
      <alignment shrinkToFit="1"/>
    </xf>
    <xf numFmtId="182" fontId="8" fillId="0" borderId="23" xfId="9" applyNumberFormat="1" applyFont="1" applyFill="1" applyBorder="1" applyAlignment="1">
      <alignment horizontal="right"/>
    </xf>
    <xf numFmtId="182" fontId="8" fillId="0" borderId="13" xfId="9" applyNumberFormat="1" applyFont="1" applyFill="1" applyBorder="1" applyAlignment="1">
      <alignment horizontal="right"/>
    </xf>
    <xf numFmtId="178" fontId="11" fillId="0" borderId="0" xfId="9" applyNumberFormat="1" applyFont="1" applyFill="1" applyBorder="1" applyAlignment="1"/>
    <xf numFmtId="0" fontId="13" fillId="0" borderId="0" xfId="9" applyFont="1" applyFill="1" applyBorder="1" applyAlignment="1">
      <alignment horizontal="center"/>
    </xf>
    <xf numFmtId="0" fontId="9" fillId="0" borderId="0" xfId="0" quotePrefix="1" applyFont="1" applyAlignment="1">
      <alignment vertical="center"/>
    </xf>
    <xf numFmtId="0" fontId="0" fillId="0" borderId="0" xfId="0" quotePrefix="1" applyAlignment="1">
      <alignment vertical="center"/>
    </xf>
    <xf numFmtId="0" fontId="27" fillId="0" borderId="0" xfId="9" applyFont="1" applyAlignment="1">
      <alignment vertical="center"/>
    </xf>
    <xf numFmtId="0" fontId="21" fillId="0" borderId="0" xfId="9" applyFont="1" applyAlignment="1">
      <alignment vertical="center"/>
    </xf>
    <xf numFmtId="0" fontId="9" fillId="0" borderId="0" xfId="5" applyFont="1" applyFill="1">
      <alignment vertical="center"/>
    </xf>
    <xf numFmtId="0" fontId="4" fillId="0" borderId="0" xfId="9"/>
    <xf numFmtId="0" fontId="23" fillId="0" borderId="0" xfId="9" applyFont="1" applyAlignment="1"/>
    <xf numFmtId="0" fontId="28" fillId="0" borderId="0" xfId="9" applyFont="1" applyAlignment="1"/>
    <xf numFmtId="0" fontId="27" fillId="0" borderId="0" xfId="9" applyFont="1"/>
    <xf numFmtId="0" fontId="23" fillId="0" borderId="0" xfId="9" applyFont="1"/>
    <xf numFmtId="0" fontId="9" fillId="0" borderId="0" xfId="9" applyFont="1"/>
    <xf numFmtId="0" fontId="16" fillId="0" borderId="14" xfId="9" applyFont="1" applyFill="1" applyBorder="1" applyAlignment="1"/>
    <xf numFmtId="0" fontId="9" fillId="0" borderId="1" xfId="9" applyFont="1" applyFill="1" applyBorder="1" applyAlignment="1"/>
    <xf numFmtId="0" fontId="16" fillId="0" borderId="1" xfId="9" applyFont="1" applyFill="1" applyBorder="1" applyAlignment="1"/>
    <xf numFmtId="177" fontId="8" fillId="0" borderId="1" xfId="0" applyNumberFormat="1" applyFont="1" applyFill="1" applyBorder="1" applyAlignment="1"/>
    <xf numFmtId="0" fontId="16" fillId="0" borderId="8" xfId="9" applyFont="1" applyFill="1" applyBorder="1" applyAlignment="1"/>
    <xf numFmtId="0" fontId="9" fillId="0" borderId="0" xfId="9" applyFont="1" applyFill="1" applyBorder="1" applyAlignment="1">
      <alignment horizontal="center"/>
    </xf>
    <xf numFmtId="0" fontId="16" fillId="0" borderId="17" xfId="9" applyFont="1" applyFill="1" applyBorder="1" applyAlignment="1"/>
    <xf numFmtId="0" fontId="9" fillId="0" borderId="13" xfId="9" applyFont="1" applyFill="1" applyBorder="1" applyAlignment="1">
      <alignment horizontal="center"/>
    </xf>
    <xf numFmtId="0" fontId="9" fillId="0" borderId="18" xfId="9" applyFont="1" applyFill="1" applyBorder="1" applyAlignment="1">
      <alignment horizontal="center"/>
    </xf>
    <xf numFmtId="0" fontId="9" fillId="0" borderId="8" xfId="9" applyFont="1" applyBorder="1"/>
    <xf numFmtId="0" fontId="9" fillId="0" borderId="0" xfId="9" applyFont="1" applyFill="1" applyBorder="1" applyAlignment="1">
      <alignment horizontal="left"/>
    </xf>
    <xf numFmtId="182" fontId="9" fillId="0" borderId="6" xfId="1" applyNumberFormat="1" applyFont="1" applyFill="1" applyBorder="1" applyAlignment="1">
      <alignment horizontal="right" vertical="center"/>
    </xf>
    <xf numFmtId="182" fontId="9" fillId="0" borderId="0" xfId="9" applyNumberFormat="1" applyFont="1" applyFill="1" applyBorder="1" applyAlignment="1">
      <alignment horizontal="right" vertical="center"/>
    </xf>
    <xf numFmtId="177" fontId="9" fillId="0" borderId="0" xfId="5" applyNumberFormat="1" applyFont="1" applyFill="1" applyBorder="1" applyAlignment="1">
      <alignment vertical="top"/>
    </xf>
    <xf numFmtId="181" fontId="9" fillId="0" borderId="1" xfId="5" applyNumberFormat="1" applyFont="1" applyFill="1" applyBorder="1" applyAlignment="1">
      <alignment vertical="top"/>
    </xf>
    <xf numFmtId="182" fontId="9" fillId="0" borderId="6" xfId="1" applyNumberFormat="1" applyFont="1" applyFill="1" applyBorder="1" applyAlignment="1">
      <alignment horizontal="right"/>
    </xf>
    <xf numFmtId="181" fontId="9" fillId="0" borderId="0" xfId="5" applyNumberFormat="1" applyFont="1" applyFill="1" applyBorder="1" applyAlignment="1">
      <alignment vertical="top"/>
    </xf>
    <xf numFmtId="0" fontId="9" fillId="0" borderId="0" xfId="9" applyFont="1" applyBorder="1"/>
    <xf numFmtId="0" fontId="9" fillId="0" borderId="1" xfId="9" applyFont="1" applyBorder="1"/>
    <xf numFmtId="0" fontId="9" fillId="0" borderId="35" xfId="9" applyFont="1" applyBorder="1"/>
    <xf numFmtId="182" fontId="9" fillId="0" borderId="6" xfId="9" applyNumberFormat="1" applyFont="1" applyFill="1" applyBorder="1" applyAlignment="1">
      <alignment horizontal="right"/>
    </xf>
    <xf numFmtId="182" fontId="9" fillId="0" borderId="34" xfId="9" applyNumberFormat="1" applyFont="1" applyFill="1" applyBorder="1" applyAlignment="1">
      <alignment horizontal="right"/>
    </xf>
    <xf numFmtId="182" fontId="9" fillId="0" borderId="23" xfId="9" applyNumberFormat="1" applyFont="1" applyFill="1" applyBorder="1" applyAlignment="1">
      <alignment horizontal="right"/>
    </xf>
    <xf numFmtId="178" fontId="9" fillId="0" borderId="0" xfId="0" applyNumberFormat="1" applyFont="1" applyBorder="1" applyAlignment="1"/>
    <xf numFmtId="184" fontId="9" fillId="0" borderId="0" xfId="0" applyNumberFormat="1" applyFont="1" applyBorder="1" applyAlignment="1">
      <alignment horizontal="center"/>
    </xf>
    <xf numFmtId="177" fontId="9" fillId="0" borderId="9" xfId="0" applyNumberFormat="1" applyFont="1" applyFill="1" applyBorder="1" applyAlignment="1">
      <alignment vertical="center"/>
    </xf>
    <xf numFmtId="185" fontId="15" fillId="0" borderId="9" xfId="0" applyNumberFormat="1" applyFont="1" applyBorder="1" applyAlignment="1">
      <alignment horizontal="right"/>
    </xf>
    <xf numFmtId="49" fontId="9" fillId="0" borderId="0" xfId="0" applyNumberFormat="1" applyFont="1" applyBorder="1" applyAlignment="1">
      <alignment horizontal="center" vertical="center" shrinkToFit="1"/>
    </xf>
    <xf numFmtId="0" fontId="9" fillId="0" borderId="0" xfId="0" applyFont="1" applyBorder="1" applyAlignment="1">
      <alignment horizontal="center" vertical="center" wrapText="1"/>
    </xf>
    <xf numFmtId="185" fontId="9" fillId="0" borderId="0" xfId="0" applyNumberFormat="1" applyFont="1" applyBorder="1" applyAlignment="1">
      <alignment horizontal="right"/>
    </xf>
    <xf numFmtId="177" fontId="9" fillId="0" borderId="22" xfId="0" applyNumberFormat="1" applyFont="1" applyFill="1" applyBorder="1" applyAlignment="1"/>
    <xf numFmtId="0" fontId="9" fillId="0" borderId="0" xfId="0" quotePrefix="1" applyFont="1" applyAlignment="1"/>
    <xf numFmtId="0" fontId="4" fillId="0" borderId="0" xfId="0" quotePrefix="1" applyFont="1" applyAlignment="1">
      <alignment horizontal="center" vertical="center"/>
    </xf>
    <xf numFmtId="0" fontId="9" fillId="0" borderId="0" xfId="0" applyFont="1" applyAlignment="1">
      <alignment horizontal="center"/>
    </xf>
    <xf numFmtId="0" fontId="4" fillId="0" borderId="0" xfId="0" applyFont="1" applyBorder="1" applyAlignment="1">
      <alignment vertical="center"/>
    </xf>
    <xf numFmtId="0" fontId="4" fillId="0" borderId="0" xfId="0" quotePrefix="1" applyFont="1" applyAlignment="1">
      <alignment vertical="center"/>
    </xf>
    <xf numFmtId="0" fontId="4" fillId="0" borderId="0" xfId="0" applyFont="1" applyFill="1" applyBorder="1" applyAlignment="1">
      <alignment horizontal="left"/>
    </xf>
    <xf numFmtId="0" fontId="4" fillId="0" borderId="0" xfId="4" applyFont="1" applyBorder="1"/>
    <xf numFmtId="0" fontId="4" fillId="0" borderId="0" xfId="4" applyFont="1"/>
    <xf numFmtId="178" fontId="9" fillId="0" borderId="13" xfId="8" applyNumberFormat="1" applyFont="1" applyFill="1" applyBorder="1" applyAlignment="1"/>
    <xf numFmtId="178" fontId="9" fillId="0" borderId="13" xfId="0" applyNumberFormat="1" applyFont="1" applyBorder="1" applyAlignment="1"/>
    <xf numFmtId="184" fontId="9" fillId="0" borderId="20" xfId="0" applyNumberFormat="1" applyFont="1" applyBorder="1" applyAlignment="1"/>
    <xf numFmtId="183" fontId="16" fillId="0" borderId="36" xfId="0" applyNumberFormat="1" applyFont="1" applyBorder="1" applyAlignment="1"/>
    <xf numFmtId="185" fontId="9" fillId="0" borderId="0" xfId="0" applyNumberFormat="1" applyFont="1" applyFill="1" applyBorder="1" applyAlignment="1"/>
    <xf numFmtId="0" fontId="23" fillId="0" borderId="0" xfId="0" applyFont="1"/>
    <xf numFmtId="0" fontId="9" fillId="0" borderId="1" xfId="9" applyFont="1" applyFill="1" applyBorder="1" applyAlignment="1">
      <alignment horizontal="left"/>
    </xf>
    <xf numFmtId="182" fontId="9" fillId="0" borderId="1" xfId="1" applyNumberFormat="1" applyFont="1" applyFill="1" applyBorder="1" applyAlignment="1">
      <alignment horizontal="right" vertical="center"/>
    </xf>
    <xf numFmtId="182" fontId="9" fillId="0" borderId="1" xfId="9" applyNumberFormat="1" applyFont="1" applyFill="1" applyBorder="1" applyAlignment="1">
      <alignment horizontal="right" vertical="center"/>
    </xf>
    <xf numFmtId="177" fontId="9" fillId="0" borderId="1" xfId="5" applyNumberFormat="1" applyFont="1" applyFill="1" applyBorder="1" applyAlignment="1">
      <alignment vertical="top"/>
    </xf>
    <xf numFmtId="182" fontId="9" fillId="0" borderId="0" xfId="1" applyNumberFormat="1" applyFont="1" applyFill="1" applyBorder="1" applyAlignment="1">
      <alignment horizontal="right" vertical="center"/>
    </xf>
    <xf numFmtId="0" fontId="9" fillId="0" borderId="1" xfId="5" applyNumberFormat="1" applyFont="1" applyFill="1" applyBorder="1" applyAlignment="1">
      <alignment vertical="top"/>
    </xf>
    <xf numFmtId="0" fontId="9" fillId="0" borderId="0" xfId="5" applyNumberFormat="1" applyFont="1" applyFill="1" applyBorder="1" applyAlignment="1">
      <alignment vertical="top"/>
    </xf>
    <xf numFmtId="0" fontId="23" fillId="0" borderId="0" xfId="0" applyFont="1" applyFill="1"/>
    <xf numFmtId="0" fontId="19" fillId="0" borderId="0" xfId="0" applyFont="1"/>
    <xf numFmtId="185" fontId="9" fillId="0" borderId="5" xfId="0" applyNumberFormat="1" applyFont="1" applyBorder="1"/>
    <xf numFmtId="0" fontId="29" fillId="0" borderId="0" xfId="0" applyFont="1" applyAlignment="1">
      <alignment vertical="center"/>
    </xf>
    <xf numFmtId="0" fontId="29" fillId="0" borderId="0" xfId="0" quotePrefix="1" applyFont="1" applyAlignment="1">
      <alignment horizontal="center" vertical="center"/>
    </xf>
    <xf numFmtId="0" fontId="29" fillId="0" borderId="0" xfId="0" quotePrefix="1" applyFont="1" applyAlignment="1"/>
    <xf numFmtId="0" fontId="29" fillId="0" borderId="0" xfId="0" applyFont="1" applyAlignment="1"/>
    <xf numFmtId="0" fontId="29" fillId="0" borderId="0" xfId="0" applyFont="1" applyAlignment="1">
      <alignment horizontal="right"/>
    </xf>
    <xf numFmtId="0" fontId="29" fillId="0" borderId="0" xfId="0" applyFont="1" applyAlignment="1">
      <alignment vertical="center" wrapText="1"/>
    </xf>
    <xf numFmtId="0" fontId="29" fillId="0" borderId="0" xfId="0" applyFont="1"/>
    <xf numFmtId="0" fontId="29" fillId="0" borderId="0" xfId="0" applyFont="1" applyAlignment="1">
      <alignment horizontal="left"/>
    </xf>
    <xf numFmtId="0" fontId="29" fillId="0" borderId="0" xfId="0" applyFont="1" applyAlignment="1">
      <alignment wrapText="1"/>
    </xf>
    <xf numFmtId="0" fontId="29" fillId="0" borderId="12" xfId="0" applyFont="1" applyBorder="1" applyAlignment="1">
      <alignment horizontal="center" vertical="center"/>
    </xf>
    <xf numFmtId="176" fontId="29" fillId="0" borderId="26" xfId="0" applyNumberFormat="1" applyFont="1" applyBorder="1" applyAlignment="1">
      <alignment vertical="center"/>
    </xf>
    <xf numFmtId="179" fontId="29" fillId="0" borderId="27" xfId="0" applyNumberFormat="1" applyFont="1" applyBorder="1" applyAlignment="1">
      <alignment vertical="center"/>
    </xf>
    <xf numFmtId="176" fontId="29" fillId="0" borderId="37" xfId="0" applyNumberFormat="1" applyFont="1" applyBorder="1" applyAlignment="1">
      <alignment vertical="center"/>
    </xf>
    <xf numFmtId="179" fontId="29" fillId="0" borderId="38" xfId="0" applyNumberFormat="1" applyFont="1" applyBorder="1" applyAlignment="1">
      <alignment vertical="center"/>
    </xf>
    <xf numFmtId="0" fontId="29" fillId="0" borderId="0" xfId="0" applyFont="1" applyBorder="1" applyAlignment="1">
      <alignment vertical="center"/>
    </xf>
    <xf numFmtId="0" fontId="29" fillId="0" borderId="26" xfId="0" applyFont="1" applyBorder="1" applyAlignment="1">
      <alignment vertical="center"/>
    </xf>
    <xf numFmtId="0" fontId="29" fillId="0" borderId="39" xfId="0" applyFont="1" applyBorder="1" applyAlignment="1">
      <alignment vertical="center"/>
    </xf>
    <xf numFmtId="0" fontId="29" fillId="0" borderId="40" xfId="0" applyFont="1" applyBorder="1" applyAlignment="1">
      <alignment vertical="center"/>
    </xf>
    <xf numFmtId="0" fontId="29" fillId="0" borderId="26" xfId="0" applyFont="1" applyFill="1" applyBorder="1" applyAlignment="1">
      <alignment vertical="center"/>
    </xf>
    <xf numFmtId="0" fontId="29" fillId="0" borderId="39" xfId="0" applyFont="1" applyFill="1" applyBorder="1" applyAlignment="1">
      <alignment vertical="center"/>
    </xf>
    <xf numFmtId="0" fontId="29" fillId="0" borderId="40" xfId="0" applyFont="1" applyFill="1" applyBorder="1" applyAlignment="1">
      <alignment vertical="center"/>
    </xf>
    <xf numFmtId="185" fontId="29" fillId="0" borderId="12" xfId="0" applyNumberFormat="1" applyFont="1" applyFill="1" applyBorder="1" applyAlignment="1">
      <alignment vertical="center"/>
    </xf>
    <xf numFmtId="0" fontId="29" fillId="0" borderId="26" xfId="0" applyFont="1" applyBorder="1" applyAlignment="1">
      <alignment horizontal="center" vertical="center"/>
    </xf>
    <xf numFmtId="0" fontId="29" fillId="0" borderId="41" xfId="0" applyFont="1" applyBorder="1" applyAlignment="1">
      <alignment horizontal="center" vertical="center"/>
    </xf>
    <xf numFmtId="0" fontId="29" fillId="0" borderId="0" xfId="0" applyFont="1" applyFill="1" applyAlignment="1">
      <alignment vertical="center"/>
    </xf>
    <xf numFmtId="0" fontId="29" fillId="0" borderId="26" xfId="0" applyFont="1" applyFill="1" applyBorder="1" applyAlignment="1"/>
    <xf numFmtId="0" fontId="29" fillId="0" borderId="39" xfId="0" applyFont="1" applyFill="1" applyBorder="1" applyAlignment="1"/>
    <xf numFmtId="0" fontId="29" fillId="0" borderId="40" xfId="0" applyFont="1" applyFill="1" applyBorder="1" applyAlignment="1"/>
    <xf numFmtId="179" fontId="29" fillId="0" borderId="26" xfId="0" applyNumberFormat="1" applyFont="1" applyFill="1" applyBorder="1" applyAlignment="1"/>
    <xf numFmtId="183" fontId="29" fillId="0" borderId="12" xfId="0" applyNumberFormat="1" applyFont="1" applyFill="1" applyBorder="1" applyAlignment="1"/>
    <xf numFmtId="178" fontId="29" fillId="0" borderId="0" xfId="0" applyNumberFormat="1" applyFont="1" applyAlignment="1">
      <alignment vertical="center"/>
    </xf>
    <xf numFmtId="183" fontId="29" fillId="0" borderId="0" xfId="0" applyNumberFormat="1" applyFont="1" applyFill="1" applyBorder="1" applyAlignment="1"/>
    <xf numFmtId="183" fontId="29" fillId="0" borderId="0" xfId="0" applyNumberFormat="1" applyFont="1" applyBorder="1" applyAlignment="1">
      <alignment vertical="center"/>
    </xf>
    <xf numFmtId="0" fontId="29" fillId="0" borderId="0" xfId="0" applyFont="1" applyFill="1" applyBorder="1" applyAlignment="1">
      <alignment vertical="center"/>
    </xf>
    <xf numFmtId="185" fontId="29" fillId="0" borderId="0" xfId="0" applyNumberFormat="1" applyFont="1" applyFill="1" applyBorder="1" applyAlignment="1">
      <alignment vertical="center"/>
    </xf>
    <xf numFmtId="0" fontId="29" fillId="0" borderId="0" xfId="0" quotePrefix="1" applyFont="1" applyAlignment="1">
      <alignment horizontal="center"/>
    </xf>
    <xf numFmtId="0" fontId="29" fillId="0" borderId="0" xfId="0" applyFont="1" applyAlignment="1">
      <alignment horizontal="left" wrapText="1"/>
    </xf>
    <xf numFmtId="0" fontId="29" fillId="0" borderId="0" xfId="0" applyFont="1" applyBorder="1" applyAlignment="1">
      <alignment horizontal="left" vertical="center" wrapText="1"/>
    </xf>
    <xf numFmtId="0" fontId="29" fillId="0" borderId="0" xfId="0" applyFont="1" applyBorder="1" applyAlignment="1">
      <alignment vertical="top" wrapText="1"/>
    </xf>
    <xf numFmtId="0" fontId="29" fillId="0" borderId="0" xfId="0" applyFont="1" applyBorder="1" applyAlignment="1">
      <alignment vertical="center" wrapText="1"/>
    </xf>
    <xf numFmtId="185" fontId="15" fillId="0" borderId="0" xfId="0" applyNumberFormat="1" applyFont="1" applyFill="1" applyBorder="1" applyAlignment="1"/>
    <xf numFmtId="0" fontId="12" fillId="0" borderId="26" xfId="0" applyFont="1" applyFill="1" applyBorder="1" applyAlignment="1">
      <alignment vertical="center" shrinkToFit="1"/>
    </xf>
    <xf numFmtId="0" fontId="12" fillId="0" borderId="39" xfId="0" applyFont="1" applyFill="1" applyBorder="1" applyAlignment="1">
      <alignment vertical="center" shrinkToFit="1"/>
    </xf>
    <xf numFmtId="0" fontId="20" fillId="0" borderId="0" xfId="0" quotePrefix="1" applyFont="1" applyAlignment="1">
      <alignment vertical="center"/>
    </xf>
    <xf numFmtId="0" fontId="4" fillId="0" borderId="0" xfId="0" quotePrefix="1" applyFont="1" applyAlignment="1"/>
    <xf numFmtId="0" fontId="4" fillId="0" borderId="0" xfId="0" applyFont="1" applyAlignment="1">
      <alignment horizontal="right" vertical="center"/>
    </xf>
    <xf numFmtId="0" fontId="12" fillId="0" borderId="0" xfId="0" applyFont="1" applyBorder="1" applyAlignment="1">
      <alignment horizontal="center" vertical="center" wrapText="1"/>
    </xf>
    <xf numFmtId="176" fontId="29" fillId="0" borderId="0" xfId="0" applyNumberFormat="1" applyFont="1" applyBorder="1" applyAlignment="1">
      <alignment vertical="center"/>
    </xf>
    <xf numFmtId="176" fontId="29" fillId="0" borderId="0" xfId="0" applyNumberFormat="1" applyFont="1" applyBorder="1" applyAlignment="1">
      <alignment horizontal="right" vertical="center"/>
    </xf>
    <xf numFmtId="0" fontId="12" fillId="0" borderId="42" xfId="0" applyFont="1" applyBorder="1" applyAlignment="1">
      <alignment horizontal="center" vertical="center" wrapText="1"/>
    </xf>
    <xf numFmtId="182" fontId="29" fillId="0" borderId="42" xfId="0" applyNumberFormat="1" applyFont="1" applyBorder="1" applyAlignment="1">
      <alignment vertical="center"/>
    </xf>
    <xf numFmtId="180" fontId="29" fillId="0" borderId="43" xfId="1" applyNumberFormat="1" applyFont="1" applyBorder="1" applyAlignment="1">
      <alignment vertical="center"/>
    </xf>
    <xf numFmtId="177" fontId="9" fillId="0" borderId="16" xfId="8" applyNumberFormat="1" applyFont="1" applyFill="1" applyBorder="1" applyAlignment="1">
      <alignment horizontal="center" vertical="center"/>
    </xf>
    <xf numFmtId="0" fontId="8" fillId="0" borderId="13" xfId="9" applyFont="1" applyFill="1" applyBorder="1" applyAlignment="1">
      <alignment horizontal="center" vertical="center"/>
    </xf>
    <xf numFmtId="177" fontId="10" fillId="0" borderId="31" xfId="0" applyNumberFormat="1" applyFont="1" applyFill="1" applyBorder="1" applyAlignment="1">
      <alignment horizontal="center" vertical="center"/>
    </xf>
    <xf numFmtId="177" fontId="10" fillId="0" borderId="9" xfId="0" applyNumberFormat="1" applyFont="1" applyFill="1" applyBorder="1" applyAlignment="1">
      <alignment horizontal="center" vertical="center"/>
    </xf>
    <xf numFmtId="177" fontId="9" fillId="0" borderId="25" xfId="0" applyNumberFormat="1" applyFont="1" applyFill="1" applyBorder="1" applyAlignment="1">
      <alignment horizontal="center" vertical="center"/>
    </xf>
    <xf numFmtId="185" fontId="9" fillId="0" borderId="15" xfId="9" applyNumberFormat="1" applyFont="1" applyBorder="1"/>
    <xf numFmtId="185" fontId="9" fillId="0" borderId="9" xfId="9" applyNumberFormat="1" applyFont="1" applyBorder="1"/>
    <xf numFmtId="0" fontId="8" fillId="0" borderId="15" xfId="0" applyFont="1" applyFill="1" applyBorder="1" applyAlignment="1"/>
    <xf numFmtId="56" fontId="10" fillId="0" borderId="28" xfId="0" applyNumberFormat="1" applyFont="1" applyFill="1" applyBorder="1" applyAlignment="1">
      <alignment horizontal="center"/>
    </xf>
    <xf numFmtId="0" fontId="10" fillId="0" borderId="3" xfId="0" applyFont="1" applyFill="1" applyBorder="1" applyAlignment="1">
      <alignment horizontal="center" vertical="center"/>
    </xf>
    <xf numFmtId="0" fontId="9" fillId="0" borderId="20" xfId="0" applyFont="1" applyFill="1" applyBorder="1" applyAlignment="1">
      <alignment horizontal="center" vertical="center"/>
    </xf>
    <xf numFmtId="183" fontId="0" fillId="0" borderId="33" xfId="0" applyNumberFormat="1" applyFont="1" applyFill="1" applyBorder="1" applyAlignment="1"/>
    <xf numFmtId="183" fontId="0" fillId="0" borderId="33" xfId="0" applyNumberFormat="1" applyFont="1" applyBorder="1" applyAlignment="1"/>
    <xf numFmtId="183" fontId="0" fillId="0" borderId="36" xfId="0" applyNumberFormat="1" applyFont="1" applyBorder="1" applyAlignment="1"/>
    <xf numFmtId="0" fontId="0" fillId="0" borderId="9" xfId="0" applyBorder="1" applyAlignment="1"/>
    <xf numFmtId="0" fontId="12" fillId="0" borderId="12" xfId="0" applyFont="1" applyBorder="1" applyAlignment="1">
      <alignment horizontal="center" vertical="center" wrapText="1"/>
    </xf>
    <xf numFmtId="0" fontId="0" fillId="0" borderId="0" xfId="0" applyAlignment="1">
      <alignment horizontal="right" vertical="center"/>
    </xf>
    <xf numFmtId="0" fontId="0" fillId="0" borderId="0" xfId="0" applyAlignment="1">
      <alignment vertical="center"/>
    </xf>
    <xf numFmtId="0" fontId="0" fillId="0" borderId="0" xfId="0" applyAlignment="1">
      <alignment horizontal="right"/>
    </xf>
    <xf numFmtId="0" fontId="0" fillId="0" borderId="0" xfId="0" applyAlignment="1"/>
    <xf numFmtId="0" fontId="0" fillId="0" borderId="0" xfId="0" applyAlignment="1">
      <alignment horizontal="left"/>
    </xf>
    <xf numFmtId="0" fontId="0" fillId="0" borderId="0" xfId="0" applyBorder="1" applyAlignment="1">
      <alignment vertical="center"/>
    </xf>
    <xf numFmtId="0" fontId="0" fillId="0" borderId="0" xfId="0" applyFill="1" applyBorder="1" applyAlignment="1">
      <alignment vertical="center"/>
    </xf>
    <xf numFmtId="185" fontId="9" fillId="0" borderId="9" xfId="0" applyNumberFormat="1" applyFont="1" applyFill="1" applyBorder="1" applyAlignment="1">
      <alignment horizontal="right"/>
    </xf>
    <xf numFmtId="0" fontId="0" fillId="0" borderId="39" xfId="0" applyFill="1" applyBorder="1" applyAlignment="1">
      <alignment vertical="center"/>
    </xf>
    <xf numFmtId="0" fontId="0" fillId="0" borderId="39" xfId="0" applyFill="1" applyBorder="1" applyAlignment="1"/>
    <xf numFmtId="0" fontId="0" fillId="0" borderId="0" xfId="4" applyNumberFormat="1" applyFont="1" applyBorder="1" applyAlignment="1">
      <alignment vertical="center"/>
    </xf>
    <xf numFmtId="182" fontId="9" fillId="0" borderId="13" xfId="8" applyNumberFormat="1" applyFont="1" applyFill="1" applyBorder="1" applyAlignment="1">
      <alignment horizontal="right"/>
    </xf>
    <xf numFmtId="180" fontId="29" fillId="0" borderId="42" xfId="1" applyNumberFormat="1" applyFont="1" applyBorder="1" applyAlignment="1">
      <alignment vertical="center"/>
    </xf>
    <xf numFmtId="177" fontId="29" fillId="0" borderId="42" xfId="0" applyNumberFormat="1" applyFont="1" applyBorder="1" applyAlignment="1">
      <alignment vertical="center"/>
    </xf>
    <xf numFmtId="177" fontId="29" fillId="0" borderId="12" xfId="0" applyNumberFormat="1" applyFont="1" applyBorder="1" applyAlignment="1">
      <alignment vertical="center"/>
    </xf>
    <xf numFmtId="177" fontId="29" fillId="0" borderId="12" xfId="0" quotePrefix="1" applyNumberFormat="1" applyFont="1" applyBorder="1" applyAlignment="1">
      <alignment horizontal="right" vertical="center"/>
    </xf>
    <xf numFmtId="177" fontId="29" fillId="0" borderId="42" xfId="1" applyNumberFormat="1" applyFont="1" applyBorder="1" applyAlignment="1">
      <alignment vertical="center"/>
    </xf>
    <xf numFmtId="0" fontId="11" fillId="0" borderId="21" xfId="9" applyFont="1" applyFill="1" applyBorder="1" applyAlignment="1"/>
    <xf numFmtId="0" fontId="0" fillId="0" borderId="22" xfId="9" applyFont="1" applyFill="1" applyBorder="1" applyAlignment="1"/>
    <xf numFmtId="0" fontId="4" fillId="0" borderId="22" xfId="9" applyFont="1" applyFill="1" applyBorder="1" applyAlignment="1">
      <alignment shrinkToFit="1"/>
    </xf>
    <xf numFmtId="182" fontId="8" fillId="0" borderId="22" xfId="9" applyNumberFormat="1" applyFont="1" applyFill="1" applyBorder="1" applyAlignment="1">
      <alignment horizontal="right"/>
    </xf>
    <xf numFmtId="0" fontId="4" fillId="0" borderId="22" xfId="9" applyFont="1" applyFill="1" applyBorder="1" applyAlignment="1"/>
    <xf numFmtId="0" fontId="9" fillId="0" borderId="22" xfId="9" applyFont="1" applyFill="1" applyBorder="1" applyAlignment="1"/>
    <xf numFmtId="0" fontId="9" fillId="0" borderId="15" xfId="8" applyFont="1" applyFill="1" applyBorder="1" applyAlignment="1">
      <alignment horizontal="center" vertical="center"/>
    </xf>
    <xf numFmtId="56" fontId="9" fillId="0" borderId="28" xfId="8" applyNumberFormat="1" applyFont="1" applyFill="1" applyBorder="1" applyAlignment="1">
      <alignment horizontal="centerContinuous" vertical="center"/>
    </xf>
    <xf numFmtId="0" fontId="9" fillId="0" borderId="3" xfId="8" applyFont="1" applyFill="1" applyBorder="1" applyAlignment="1">
      <alignment horizontal="center" vertical="center"/>
    </xf>
    <xf numFmtId="0" fontId="9" fillId="0" borderId="20" xfId="8" applyFont="1" applyFill="1" applyBorder="1" applyAlignment="1">
      <alignment horizontal="center" vertical="center"/>
    </xf>
    <xf numFmtId="186" fontId="9" fillId="0" borderId="9" xfId="8" applyNumberFormat="1" applyFont="1" applyFill="1" applyBorder="1" applyAlignment="1">
      <alignment horizontal="right"/>
    </xf>
    <xf numFmtId="186" fontId="9" fillId="0" borderId="31" xfId="8" applyNumberFormat="1" applyFont="1" applyFill="1" applyBorder="1" applyAlignment="1">
      <alignment horizontal="right"/>
    </xf>
    <xf numFmtId="186" fontId="9" fillId="0" borderId="30" xfId="8" applyNumberFormat="1" applyFont="1" applyFill="1" applyBorder="1" applyAlignment="1">
      <alignment horizontal="right"/>
    </xf>
    <xf numFmtId="186" fontId="9" fillId="0" borderId="9" xfId="8" applyNumberFormat="1" applyFont="1" applyFill="1" applyBorder="1" applyAlignment="1"/>
    <xf numFmtId="186" fontId="9" fillId="0" borderId="31" xfId="8" applyNumberFormat="1" applyFont="1" applyFill="1" applyBorder="1" applyAlignment="1"/>
    <xf numFmtId="186" fontId="9" fillId="0" borderId="25" xfId="8" applyNumberFormat="1" applyFont="1" applyFill="1" applyBorder="1" applyAlignment="1"/>
    <xf numFmtId="182" fontId="9" fillId="0" borderId="7" xfId="9" applyNumberFormat="1" applyFont="1" applyFill="1" applyBorder="1" applyAlignment="1">
      <alignment horizontal="right"/>
    </xf>
    <xf numFmtId="179" fontId="9" fillId="0" borderId="22" xfId="0" applyNumberFormat="1" applyFont="1" applyBorder="1" applyAlignment="1"/>
    <xf numFmtId="184" fontId="9" fillId="0" borderId="28" xfId="0" applyNumberFormat="1" applyFont="1" applyBorder="1" applyAlignment="1"/>
    <xf numFmtId="178" fontId="9" fillId="0" borderId="5" xfId="0" applyNumberFormat="1" applyFont="1" applyBorder="1" applyAlignment="1"/>
    <xf numFmtId="179" fontId="9" fillId="0" borderId="5" xfId="0" applyNumberFormat="1" applyFont="1" applyBorder="1" applyAlignment="1"/>
    <xf numFmtId="184" fontId="9" fillId="0" borderId="44" xfId="0" applyNumberFormat="1" applyFont="1" applyBorder="1" applyAlignment="1"/>
    <xf numFmtId="177" fontId="9" fillId="0" borderId="22" xfId="0" applyNumberFormat="1" applyFont="1" applyFill="1" applyBorder="1" applyAlignment="1">
      <alignment horizontal="right"/>
    </xf>
    <xf numFmtId="177" fontId="9" fillId="0" borderId="5" xfId="0" applyNumberFormat="1" applyFont="1" applyFill="1" applyBorder="1" applyAlignment="1">
      <alignment horizontal="right"/>
    </xf>
    <xf numFmtId="177" fontId="17" fillId="0" borderId="45" xfId="0" applyNumberFormat="1" applyFont="1" applyFill="1" applyBorder="1" applyAlignment="1">
      <alignment horizontal="center" vertical="center" wrapText="1"/>
    </xf>
    <xf numFmtId="182" fontId="0" fillId="0" borderId="46" xfId="0" applyNumberFormat="1" applyFont="1" applyBorder="1"/>
    <xf numFmtId="182" fontId="0" fillId="0" borderId="47" xfId="0" applyNumberFormat="1" applyFont="1" applyBorder="1"/>
    <xf numFmtId="182" fontId="0" fillId="0" borderId="48" xfId="0" applyNumberFormat="1" applyFont="1" applyBorder="1"/>
    <xf numFmtId="182" fontId="0" fillId="0" borderId="14" xfId="0" applyNumberFormat="1" applyFont="1" applyBorder="1"/>
    <xf numFmtId="182" fontId="0" fillId="0" borderId="1" xfId="0" applyNumberFormat="1" applyFont="1" applyBorder="1"/>
    <xf numFmtId="182" fontId="0" fillId="0" borderId="8" xfId="0" applyNumberFormat="1" applyFont="1" applyBorder="1"/>
    <xf numFmtId="182" fontId="0" fillId="0" borderId="0" xfId="0" applyNumberFormat="1" applyFont="1" applyBorder="1"/>
    <xf numFmtId="182" fontId="0" fillId="0" borderId="17" xfId="0" applyNumberFormat="1" applyFont="1" applyBorder="1"/>
    <xf numFmtId="182" fontId="0" fillId="0" borderId="13" xfId="0" applyNumberFormat="1" applyFont="1" applyBorder="1"/>
    <xf numFmtId="0" fontId="4" fillId="0" borderId="26" xfId="0" applyFont="1" applyFill="1" applyBorder="1" applyAlignment="1"/>
    <xf numFmtId="0" fontId="0" fillId="0" borderId="0" xfId="0" applyFont="1" applyBorder="1" applyAlignment="1">
      <alignment vertical="center"/>
    </xf>
    <xf numFmtId="0" fontId="31" fillId="0" borderId="0" xfId="0" applyFont="1" applyFill="1" applyAlignment="1">
      <alignment horizontal="left"/>
    </xf>
    <xf numFmtId="0" fontId="4" fillId="0" borderId="0" xfId="0" applyFont="1" applyFill="1" applyAlignment="1">
      <alignment horizontal="right"/>
    </xf>
    <xf numFmtId="0" fontId="0" fillId="0" borderId="0" xfId="0" quotePrefix="1" applyAlignment="1">
      <alignment horizontal="right"/>
    </xf>
    <xf numFmtId="56" fontId="9" fillId="0" borderId="7" xfId="0" applyNumberFormat="1" applyFont="1" applyFill="1" applyBorder="1" applyAlignment="1">
      <alignment horizontal="center" vertical="center" shrinkToFit="1"/>
    </xf>
    <xf numFmtId="177" fontId="9" fillId="0" borderId="3" xfId="0" applyNumberFormat="1" applyFont="1" applyFill="1" applyBorder="1" applyAlignment="1">
      <alignment horizontal="center" vertical="center" shrinkToFit="1"/>
    </xf>
    <xf numFmtId="184" fontId="9" fillId="0" borderId="44" xfId="0" applyNumberFormat="1" applyFont="1" applyBorder="1" applyAlignment="1">
      <alignment horizontal="right"/>
    </xf>
    <xf numFmtId="183" fontId="16" fillId="2" borderId="0" xfId="0" applyNumberFormat="1" applyFont="1" applyFill="1" applyBorder="1" applyAlignment="1"/>
    <xf numFmtId="183" fontId="16" fillId="2" borderId="13" xfId="0" applyNumberFormat="1" applyFont="1" applyFill="1" applyBorder="1" applyAlignment="1"/>
    <xf numFmtId="177" fontId="0" fillId="0" borderId="2" xfId="9" applyNumberFormat="1" applyFont="1" applyFill="1" applyBorder="1" applyAlignment="1">
      <alignment horizontal="center" vertical="center"/>
    </xf>
    <xf numFmtId="56" fontId="9" fillId="0" borderId="4" xfId="0" quotePrefix="1" applyNumberFormat="1" applyFont="1" applyFill="1" applyBorder="1" applyAlignment="1">
      <alignment horizontal="centerContinuous" vertical="center"/>
    </xf>
    <xf numFmtId="0" fontId="8" fillId="0" borderId="0" xfId="3" applyFont="1" applyAlignment="1">
      <alignment vertical="center"/>
    </xf>
    <xf numFmtId="0" fontId="0" fillId="0" borderId="0" xfId="0" quotePrefix="1" applyFont="1" applyAlignment="1">
      <alignment vertical="center"/>
    </xf>
    <xf numFmtId="0" fontId="32" fillId="0" borderId="0" xfId="0" applyFont="1" applyFill="1" applyBorder="1" applyAlignment="1">
      <alignment vertical="top"/>
    </xf>
    <xf numFmtId="0" fontId="33" fillId="0" borderId="0" xfId="0" applyFont="1" applyFill="1" applyBorder="1" applyAlignment="1">
      <alignment vertical="top"/>
    </xf>
    <xf numFmtId="177" fontId="33" fillId="0" borderId="0" xfId="0" applyNumberFormat="1" applyFont="1" applyFill="1" applyBorder="1" applyAlignment="1">
      <alignment vertical="top"/>
    </xf>
    <xf numFmtId="179" fontId="33" fillId="0" borderId="0" xfId="0" applyNumberFormat="1" applyFont="1" applyFill="1" applyBorder="1" applyAlignment="1">
      <alignment vertical="top"/>
    </xf>
    <xf numFmtId="176" fontId="33" fillId="0" borderId="0" xfId="0" applyNumberFormat="1" applyFont="1" applyFill="1" applyBorder="1" applyAlignment="1">
      <alignment vertical="top"/>
    </xf>
    <xf numFmtId="0" fontId="33" fillId="0" borderId="0" xfId="10" applyFont="1" applyFill="1" applyBorder="1" applyAlignment="1"/>
    <xf numFmtId="0" fontId="33" fillId="0" borderId="0" xfId="0" applyFont="1" applyFill="1" applyBorder="1" applyAlignment="1"/>
    <xf numFmtId="177" fontId="33" fillId="0" borderId="0" xfId="0" applyNumberFormat="1" applyFont="1" applyFill="1" applyBorder="1" applyAlignment="1"/>
    <xf numFmtId="179" fontId="33" fillId="0" borderId="0" xfId="0" applyNumberFormat="1" applyFont="1" applyFill="1" applyBorder="1" applyAlignment="1"/>
    <xf numFmtId="176" fontId="33" fillId="0" borderId="0" xfId="0" applyNumberFormat="1" applyFont="1" applyFill="1" applyBorder="1" applyAlignment="1"/>
    <xf numFmtId="0" fontId="33" fillId="0" borderId="14" xfId="0" applyFont="1" applyFill="1" applyBorder="1" applyAlignment="1"/>
    <xf numFmtId="0" fontId="33" fillId="0" borderId="1" xfId="0" applyFont="1" applyFill="1" applyBorder="1" applyAlignment="1"/>
    <xf numFmtId="177" fontId="33" fillId="0" borderId="1" xfId="1" applyNumberFormat="1" applyFont="1" applyFill="1" applyBorder="1" applyAlignment="1">
      <alignment horizontal="center"/>
    </xf>
    <xf numFmtId="0" fontId="33" fillId="0" borderId="1" xfId="7" applyFont="1" applyFill="1" applyBorder="1" applyAlignment="1">
      <alignment horizontal="center" vertical="center"/>
    </xf>
    <xf numFmtId="0" fontId="33" fillId="0" borderId="1" xfId="0" applyFont="1" applyFill="1" applyBorder="1" applyAlignment="1">
      <alignment horizontal="center"/>
    </xf>
    <xf numFmtId="177" fontId="33" fillId="0" borderId="15" xfId="0" applyNumberFormat="1" applyFont="1" applyFill="1" applyBorder="1" applyAlignment="1">
      <alignment horizontal="center"/>
    </xf>
    <xf numFmtId="0" fontId="33" fillId="0" borderId="8" xfId="0" applyFont="1" applyFill="1" applyBorder="1" applyAlignment="1"/>
    <xf numFmtId="177" fontId="33" fillId="0" borderId="7" xfId="1" applyNumberFormat="1" applyFont="1" applyFill="1" applyBorder="1" applyAlignment="1">
      <alignment horizontal="center" vertical="center"/>
    </xf>
    <xf numFmtId="177" fontId="33" fillId="0" borderId="4" xfId="0" applyNumberFormat="1" applyFont="1" applyFill="1" applyBorder="1" applyAlignment="1">
      <alignment horizontal="center" vertical="center"/>
    </xf>
    <xf numFmtId="56" fontId="34" fillId="0" borderId="7" xfId="0" applyNumberFormat="1" applyFont="1" applyFill="1" applyBorder="1" applyAlignment="1">
      <alignment horizontal="center" vertical="center" shrinkToFit="1"/>
    </xf>
    <xf numFmtId="56" fontId="33" fillId="0" borderId="4" xfId="0" applyNumberFormat="1" applyFont="1" applyFill="1" applyBorder="1" applyAlignment="1">
      <alignment horizontal="center"/>
    </xf>
    <xf numFmtId="177" fontId="33" fillId="0" borderId="6" xfId="1" applyNumberFormat="1" applyFont="1" applyFill="1" applyBorder="1" applyAlignment="1">
      <alignment horizontal="center" vertical="center"/>
    </xf>
    <xf numFmtId="177" fontId="33" fillId="0" borderId="2" xfId="0" applyNumberFormat="1" applyFont="1" applyFill="1" applyBorder="1" applyAlignment="1">
      <alignment horizontal="center" vertical="center"/>
    </xf>
    <xf numFmtId="177" fontId="33" fillId="0" borderId="6" xfId="0" applyNumberFormat="1" applyFont="1" applyFill="1" applyBorder="1" applyAlignment="1">
      <alignment horizontal="center" vertical="center"/>
    </xf>
    <xf numFmtId="0" fontId="35" fillId="0" borderId="4" xfId="10" applyFont="1" applyFill="1" applyBorder="1" applyAlignment="1">
      <alignment horizontal="center" vertical="center"/>
    </xf>
    <xf numFmtId="0" fontId="33" fillId="0" borderId="4" xfId="10" applyFont="1" applyFill="1" applyBorder="1" applyAlignment="1">
      <alignment horizontal="centerContinuous" vertical="center"/>
    </xf>
    <xf numFmtId="0" fontId="33" fillId="0" borderId="6" xfId="0" applyFont="1" applyFill="1" applyBorder="1" applyAlignment="1">
      <alignment horizontal="center" vertical="center"/>
    </xf>
    <xf numFmtId="0" fontId="33" fillId="0" borderId="16" xfId="0" applyFont="1" applyFill="1" applyBorder="1" applyAlignment="1">
      <alignment horizontal="center"/>
    </xf>
    <xf numFmtId="0" fontId="35" fillId="0" borderId="2" xfId="10" applyFont="1" applyFill="1" applyBorder="1" applyAlignment="1">
      <alignment horizontal="center" vertical="center"/>
    </xf>
    <xf numFmtId="0" fontId="33" fillId="0" borderId="2" xfId="10" applyFont="1" applyFill="1" applyBorder="1" applyAlignment="1">
      <alignment horizontal="center" vertical="center"/>
    </xf>
    <xf numFmtId="0" fontId="33" fillId="0" borderId="17" xfId="0" applyFont="1" applyFill="1" applyBorder="1" applyAlignment="1"/>
    <xf numFmtId="0" fontId="33" fillId="0" borderId="13" xfId="0" applyFont="1" applyFill="1" applyBorder="1" applyAlignment="1">
      <alignment horizontal="center"/>
    </xf>
    <xf numFmtId="0" fontId="33" fillId="0" borderId="18" xfId="0" applyFont="1" applyFill="1" applyBorder="1" applyAlignment="1">
      <alignment horizontal="center"/>
    </xf>
    <xf numFmtId="177" fontId="33" fillId="0" borderId="23" xfId="1" applyNumberFormat="1" applyFont="1" applyFill="1" applyBorder="1" applyAlignment="1">
      <alignment horizontal="center" vertical="center"/>
    </xf>
    <xf numFmtId="0" fontId="33" fillId="0" borderId="19" xfId="0" applyFont="1" applyFill="1" applyBorder="1" applyAlignment="1">
      <alignment vertical="center"/>
    </xf>
    <xf numFmtId="0" fontId="33" fillId="0" borderId="23" xfId="0" applyFont="1" applyFill="1" applyBorder="1" applyAlignment="1">
      <alignment horizontal="center" vertical="center"/>
    </xf>
    <xf numFmtId="0" fontId="33" fillId="0" borderId="19" xfId="10" applyFont="1" applyFill="1" applyBorder="1" applyAlignment="1">
      <alignment vertical="center"/>
    </xf>
    <xf numFmtId="0" fontId="33" fillId="0" borderId="19" xfId="10" applyFont="1" applyFill="1" applyBorder="1" applyAlignment="1">
      <alignment horizontal="center" vertical="center"/>
    </xf>
    <xf numFmtId="177" fontId="33" fillId="0" borderId="20" xfId="0" applyNumberFormat="1" applyFont="1" applyFill="1" applyBorder="1" applyAlignment="1">
      <alignment horizontal="center"/>
    </xf>
    <xf numFmtId="177" fontId="33" fillId="0" borderId="49" xfId="1" applyNumberFormat="1" applyFont="1" applyFill="1" applyBorder="1" applyAlignment="1">
      <alignment horizontal="center"/>
    </xf>
    <xf numFmtId="177" fontId="33" fillId="0" borderId="32" xfId="0" applyNumberFormat="1" applyFont="1" applyFill="1" applyBorder="1" applyAlignment="1">
      <alignment horizontal="center"/>
    </xf>
    <xf numFmtId="177" fontId="33" fillId="0" borderId="6" xfId="0" applyNumberFormat="1" applyFont="1" applyFill="1" applyBorder="1" applyAlignment="1"/>
    <xf numFmtId="183" fontId="33" fillId="0" borderId="0" xfId="0" applyNumberFormat="1" applyFont="1" applyFill="1" applyBorder="1" applyAlignment="1">
      <alignment horizontal="right"/>
    </xf>
    <xf numFmtId="182" fontId="33" fillId="0" borderId="0" xfId="7" applyNumberFormat="1" applyFont="1" applyFill="1" applyBorder="1" applyAlignment="1">
      <alignment horizontal="right"/>
    </xf>
    <xf numFmtId="0" fontId="33" fillId="0" borderId="0" xfId="0" applyFont="1" applyFill="1" applyBorder="1" applyAlignment="1">
      <alignment horizontal="left"/>
    </xf>
    <xf numFmtId="177" fontId="33" fillId="0" borderId="0" xfId="0" applyNumberFormat="1" applyFont="1" applyFill="1" applyBorder="1" applyAlignment="1">
      <alignment horizontal="center"/>
    </xf>
    <xf numFmtId="0" fontId="33" fillId="0" borderId="21" xfId="0" applyFont="1" applyFill="1" applyBorder="1" applyAlignment="1"/>
    <xf numFmtId="0" fontId="36" fillId="0" borderId="22" xfId="0" applyFont="1" applyFill="1" applyBorder="1" applyAlignment="1">
      <alignment horizontal="center"/>
    </xf>
    <xf numFmtId="177" fontId="33" fillId="0" borderId="7" xfId="0" applyNumberFormat="1" applyFont="1" applyFill="1" applyBorder="1" applyAlignment="1"/>
    <xf numFmtId="177" fontId="33" fillId="0" borderId="22" xfId="0" applyNumberFormat="1" applyFont="1" applyFill="1" applyBorder="1" applyAlignment="1">
      <alignment horizontal="center"/>
    </xf>
    <xf numFmtId="177" fontId="33" fillId="0" borderId="22" xfId="0" applyNumberFormat="1" applyFont="1" applyFill="1" applyBorder="1" applyAlignment="1"/>
    <xf numFmtId="183" fontId="33" fillId="0" borderId="22" xfId="0" applyNumberFormat="1" applyFont="1" applyFill="1" applyBorder="1" applyAlignment="1">
      <alignment horizontal="right"/>
    </xf>
    <xf numFmtId="179" fontId="33" fillId="0" borderId="22" xfId="0" applyNumberFormat="1" applyFont="1" applyFill="1" applyBorder="1" applyAlignment="1"/>
    <xf numFmtId="177" fontId="36" fillId="0" borderId="6" xfId="0" applyNumberFormat="1" applyFont="1" applyFill="1" applyBorder="1" applyAlignment="1"/>
    <xf numFmtId="177" fontId="36" fillId="0" borderId="0" xfId="0" applyNumberFormat="1" applyFont="1" applyFill="1" applyBorder="1" applyAlignment="1"/>
    <xf numFmtId="177" fontId="36" fillId="0" borderId="0" xfId="0" applyNumberFormat="1" applyFont="1" applyFill="1" applyBorder="1" applyAlignment="1">
      <alignment horizontal="right"/>
    </xf>
    <xf numFmtId="183" fontId="36" fillId="0" borderId="0" xfId="0" applyNumberFormat="1" applyFont="1" applyFill="1" applyBorder="1" applyAlignment="1">
      <alignment horizontal="right"/>
    </xf>
    <xf numFmtId="179" fontId="36" fillId="0" borderId="0" xfId="0" applyNumberFormat="1" applyFont="1" applyFill="1" applyBorder="1" applyAlignment="1"/>
    <xf numFmtId="0" fontId="36" fillId="0" borderId="0" xfId="0" applyFont="1" applyFill="1" applyBorder="1" applyAlignment="1"/>
    <xf numFmtId="0" fontId="36" fillId="0" borderId="13" xfId="0" applyFont="1" applyFill="1" applyBorder="1" applyAlignment="1">
      <alignment horizontal="center"/>
    </xf>
    <xf numFmtId="177" fontId="33" fillId="0" borderId="23" xfId="0" applyNumberFormat="1" applyFont="1" applyFill="1" applyBorder="1" applyAlignment="1"/>
    <xf numFmtId="177" fontId="33" fillId="0" borderId="13" xfId="0" applyNumberFormat="1" applyFont="1" applyFill="1" applyBorder="1" applyAlignment="1">
      <alignment horizontal="center"/>
    </xf>
    <xf numFmtId="177" fontId="33" fillId="0" borderId="13" xfId="0" applyNumberFormat="1" applyFont="1" applyFill="1" applyBorder="1" applyAlignment="1"/>
    <xf numFmtId="183" fontId="33" fillId="0" borderId="13" xfId="0" applyNumberFormat="1" applyFont="1" applyFill="1" applyBorder="1" applyAlignment="1">
      <alignment horizontal="right"/>
    </xf>
    <xf numFmtId="179" fontId="33" fillId="0" borderId="13" xfId="0" applyNumberFormat="1" applyFont="1" applyFill="1" applyBorder="1" applyAlignment="1"/>
    <xf numFmtId="177" fontId="33" fillId="0" borderId="20" xfId="0" applyNumberFormat="1" applyFont="1" applyFill="1" applyBorder="1" applyAlignment="1"/>
    <xf numFmtId="0" fontId="36" fillId="0" borderId="1" xfId="0" applyFont="1" applyFill="1" applyBorder="1" applyAlignment="1">
      <alignment horizontal="center"/>
    </xf>
    <xf numFmtId="177" fontId="33" fillId="0" borderId="1" xfId="0" applyNumberFormat="1" applyFont="1" applyFill="1" applyBorder="1" applyAlignment="1"/>
    <xf numFmtId="177" fontId="33" fillId="0" borderId="1" xfId="0" applyNumberFormat="1" applyFont="1" applyFill="1" applyBorder="1" applyAlignment="1">
      <alignment horizontal="center"/>
    </xf>
    <xf numFmtId="183" fontId="33" fillId="0" borderId="1" xfId="0" applyNumberFormat="1" applyFont="1" applyFill="1" applyBorder="1" applyAlignment="1">
      <alignment horizontal="right"/>
    </xf>
    <xf numFmtId="179" fontId="33" fillId="0" borderId="1" xfId="0" applyNumberFormat="1" applyFont="1" applyFill="1" applyBorder="1" applyAlignment="1"/>
    <xf numFmtId="0" fontId="37" fillId="0" borderId="0" xfId="0" applyFont="1" applyFill="1" applyBorder="1" applyAlignment="1"/>
    <xf numFmtId="0" fontId="33" fillId="0" borderId="0" xfId="0" applyFont="1" applyFill="1" applyBorder="1" applyAlignment="1" applyProtection="1"/>
    <xf numFmtId="0" fontId="37" fillId="0" borderId="0" xfId="0" applyFont="1" applyFill="1" applyBorder="1" applyAlignment="1">
      <alignment horizontal="left"/>
    </xf>
    <xf numFmtId="0" fontId="38" fillId="0" borderId="0" xfId="0" applyFont="1" applyFill="1" applyAlignment="1"/>
    <xf numFmtId="177" fontId="33" fillId="0" borderId="1" xfId="7" applyNumberFormat="1" applyFont="1" applyFill="1" applyBorder="1" applyAlignment="1"/>
    <xf numFmtId="0" fontId="33" fillId="0" borderId="2" xfId="7" applyFont="1" applyFill="1" applyBorder="1" applyAlignment="1">
      <alignment horizontal="centerContinuous" vertical="center"/>
    </xf>
    <xf numFmtId="0" fontId="33" fillId="0" borderId="6" xfId="7" applyFont="1" applyFill="1" applyBorder="1" applyAlignment="1">
      <alignment horizontal="centerContinuous" vertical="center"/>
    </xf>
    <xf numFmtId="0" fontId="33" fillId="0" borderId="0" xfId="7" applyFont="1" applyFill="1" applyBorder="1" applyAlignment="1">
      <alignment horizontal="centerContinuous" vertical="center"/>
    </xf>
    <xf numFmtId="0" fontId="33" fillId="0" borderId="16" xfId="7" applyFont="1" applyFill="1" applyBorder="1" applyAlignment="1">
      <alignment horizontal="centerContinuous" vertical="center"/>
    </xf>
    <xf numFmtId="0" fontId="33" fillId="0" borderId="23" xfId="7" applyFont="1" applyFill="1" applyBorder="1" applyAlignment="1">
      <alignment horizontal="center" vertical="center"/>
    </xf>
    <xf numFmtId="0" fontId="33" fillId="0" borderId="13" xfId="7" applyFont="1" applyFill="1" applyBorder="1" applyAlignment="1">
      <alignment horizontal="center" vertical="center"/>
    </xf>
    <xf numFmtId="0" fontId="33" fillId="0" borderId="18" xfId="7" applyFont="1" applyFill="1" applyBorder="1" applyAlignment="1">
      <alignment horizontal="center" vertical="center"/>
    </xf>
    <xf numFmtId="177" fontId="33" fillId="0" borderId="0" xfId="0" applyNumberFormat="1" applyFont="1" applyFill="1" applyBorder="1" applyAlignment="1">
      <alignment horizontal="right"/>
    </xf>
    <xf numFmtId="0" fontId="33" fillId="0" borderId="9" xfId="0" applyFont="1" applyFill="1" applyBorder="1" applyAlignment="1"/>
    <xf numFmtId="0" fontId="33" fillId="0" borderId="0" xfId="0" applyFont="1" applyFill="1" applyBorder="1" applyAlignment="1">
      <alignment horizontal="right"/>
    </xf>
    <xf numFmtId="0" fontId="33" fillId="0" borderId="0" xfId="6" applyFont="1" applyFill="1" applyBorder="1" applyAlignment="1"/>
    <xf numFmtId="0" fontId="33" fillId="0" borderId="8" xfId="10" applyFont="1" applyFill="1" applyBorder="1" applyAlignment="1"/>
    <xf numFmtId="0" fontId="33" fillId="0" borderId="29" xfId="10" applyFont="1" applyFill="1" applyBorder="1" applyAlignment="1"/>
    <xf numFmtId="0" fontId="33" fillId="0" borderId="5" xfId="10" applyFont="1" applyFill="1" applyBorder="1" applyAlignment="1"/>
    <xf numFmtId="0" fontId="36" fillId="0" borderId="5" xfId="10" applyFont="1" applyFill="1" applyBorder="1" applyAlignment="1">
      <alignment horizontal="center"/>
    </xf>
    <xf numFmtId="0" fontId="33" fillId="0" borderId="34" xfId="0" applyFont="1" applyFill="1" applyBorder="1" applyAlignment="1"/>
    <xf numFmtId="0" fontId="33" fillId="0" borderId="5" xfId="0" applyFont="1" applyFill="1" applyBorder="1" applyAlignment="1"/>
    <xf numFmtId="0" fontId="33" fillId="0" borderId="6" xfId="0" applyFont="1" applyFill="1" applyBorder="1" applyAlignment="1"/>
    <xf numFmtId="0" fontId="33" fillId="0" borderId="17" xfId="10" applyFont="1" applyFill="1" applyBorder="1" applyAlignment="1"/>
    <xf numFmtId="0" fontId="33" fillId="0" borderId="13" xfId="10" applyFont="1" applyFill="1" applyBorder="1" applyAlignment="1"/>
    <xf numFmtId="0" fontId="33" fillId="0" borderId="23" xfId="0" applyFont="1" applyFill="1" applyBorder="1" applyAlignment="1"/>
    <xf numFmtId="0" fontId="33" fillId="0" borderId="13" xfId="0" applyFont="1" applyFill="1" applyBorder="1" applyAlignment="1"/>
    <xf numFmtId="0" fontId="33" fillId="0" borderId="18" xfId="0" applyFont="1" applyFill="1" applyBorder="1" applyAlignment="1"/>
    <xf numFmtId="0" fontId="33" fillId="0" borderId="25" xfId="0" applyFont="1" applyFill="1" applyBorder="1" applyAlignment="1"/>
    <xf numFmtId="0" fontId="0" fillId="0" borderId="0" xfId="9" applyFont="1" applyFill="1" applyBorder="1" applyAlignment="1">
      <alignment shrinkToFit="1"/>
    </xf>
    <xf numFmtId="0" fontId="0" fillId="0" borderId="0" xfId="0" applyFont="1" applyFill="1" applyAlignment="1">
      <alignment horizontal="right"/>
    </xf>
    <xf numFmtId="187" fontId="0" fillId="0" borderId="0" xfId="0" applyNumberFormat="1" applyFont="1" applyFill="1" applyAlignment="1">
      <alignment horizontal="right"/>
    </xf>
    <xf numFmtId="0" fontId="35" fillId="0" borderId="0" xfId="0" applyFont="1" applyFill="1" applyBorder="1" applyAlignment="1"/>
    <xf numFmtId="0" fontId="32" fillId="0" borderId="0" xfId="0" applyFont="1" applyFill="1" applyBorder="1" applyAlignment="1">
      <alignment vertical="top" wrapText="1"/>
    </xf>
    <xf numFmtId="0" fontId="35" fillId="0" borderId="0" xfId="0" applyFont="1" applyFill="1" applyBorder="1" applyAlignment="1">
      <alignment vertical="center"/>
    </xf>
    <xf numFmtId="0" fontId="39" fillId="0" borderId="0" xfId="0" applyFont="1" applyFill="1" applyBorder="1" applyAlignment="1">
      <alignment vertical="center" wrapText="1"/>
    </xf>
    <xf numFmtId="0" fontId="33" fillId="0" borderId="0" xfId="0" applyFont="1" applyFill="1" applyBorder="1" applyAlignment="1">
      <alignment horizontal="center"/>
    </xf>
    <xf numFmtId="0" fontId="36" fillId="0" borderId="0" xfId="0" applyFont="1" applyFill="1" applyBorder="1" applyAlignment="1">
      <alignment horizontal="center"/>
    </xf>
    <xf numFmtId="0" fontId="36" fillId="0" borderId="0" xfId="10" applyFont="1" applyFill="1" applyBorder="1" applyAlignment="1">
      <alignment horizontal="center"/>
    </xf>
    <xf numFmtId="179" fontId="33" fillId="0" borderId="0" xfId="0" applyNumberFormat="1" applyFont="1" applyFill="1" applyBorder="1" applyAlignment="1">
      <alignment horizontal="right"/>
    </xf>
    <xf numFmtId="179" fontId="36" fillId="0" borderId="0" xfId="0" applyNumberFormat="1" applyFont="1" applyFill="1" applyBorder="1" applyAlignment="1">
      <alignment horizontal="right"/>
    </xf>
    <xf numFmtId="0" fontId="33" fillId="0" borderId="50" xfId="0" applyFont="1" applyFill="1" applyBorder="1" applyAlignment="1">
      <alignment horizontal="right"/>
    </xf>
    <xf numFmtId="0" fontId="33" fillId="0" borderId="16" xfId="0" applyFont="1" applyFill="1" applyBorder="1" applyAlignment="1">
      <alignment horizontal="right"/>
    </xf>
    <xf numFmtId="179" fontId="36" fillId="0" borderId="16" xfId="0" applyNumberFormat="1" applyFont="1" applyFill="1" applyBorder="1" applyAlignment="1">
      <alignment horizontal="right"/>
    </xf>
    <xf numFmtId="0" fontId="33" fillId="0" borderId="0" xfId="0" applyFont="1" applyFill="1" applyBorder="1" applyAlignment="1">
      <alignment horizontal="center"/>
    </xf>
    <xf numFmtId="56" fontId="35" fillId="0" borderId="51" xfId="10" applyNumberFormat="1" applyFont="1" applyFill="1" applyBorder="1" applyAlignment="1">
      <alignment horizontal="centerContinuous" vertical="center"/>
    </xf>
    <xf numFmtId="0" fontId="33" fillId="0" borderId="51" xfId="10" applyFont="1" applyFill="1" applyBorder="1" applyAlignment="1">
      <alignment horizontal="centerContinuous" vertical="center"/>
    </xf>
    <xf numFmtId="56" fontId="33" fillId="0" borderId="7" xfId="0" quotePrefix="1" applyNumberFormat="1" applyFont="1" applyFill="1" applyBorder="1" applyAlignment="1">
      <alignment horizontal="center" vertical="center"/>
    </xf>
    <xf numFmtId="177" fontId="34" fillId="0" borderId="2" xfId="0" applyNumberFormat="1" applyFont="1" applyFill="1" applyBorder="1" applyAlignment="1">
      <alignment horizontal="center" vertical="center" shrinkToFit="1"/>
    </xf>
    <xf numFmtId="184" fontId="33" fillId="0" borderId="3" xfId="0" applyNumberFormat="1" applyFont="1" applyFill="1" applyBorder="1" applyAlignment="1"/>
    <xf numFmtId="184" fontId="33" fillId="0" borderId="28" xfId="0" applyNumberFormat="1" applyFont="1" applyFill="1" applyBorder="1" applyAlignment="1"/>
    <xf numFmtId="184" fontId="36" fillId="0" borderId="3" xfId="0" applyNumberFormat="1" applyFont="1" applyFill="1" applyBorder="1" applyAlignment="1"/>
    <xf numFmtId="56" fontId="33" fillId="0" borderId="4" xfId="7" quotePrefix="1" applyNumberFormat="1" applyFont="1" applyFill="1" applyBorder="1" applyAlignment="1">
      <alignment horizontal="centerContinuous" vertical="center"/>
    </xf>
    <xf numFmtId="0" fontId="33" fillId="0" borderId="4" xfId="7" applyFont="1" applyFill="1" applyBorder="1" applyAlignment="1">
      <alignment horizontal="centerContinuous" vertical="center"/>
    </xf>
    <xf numFmtId="177" fontId="33" fillId="0" borderId="3" xfId="0" applyNumberFormat="1" applyFont="1" applyFill="1" applyBorder="1" applyAlignment="1"/>
    <xf numFmtId="177" fontId="33" fillId="0" borderId="28" xfId="0" applyNumberFormat="1" applyFont="1" applyFill="1" applyBorder="1" applyAlignment="1"/>
    <xf numFmtId="181" fontId="33" fillId="0" borderId="3" xfId="0" applyNumberFormat="1" applyFont="1" applyFill="1" applyBorder="1" applyAlignment="1"/>
    <xf numFmtId="181" fontId="33" fillId="0" borderId="28" xfId="0" applyNumberFormat="1" applyFont="1" applyFill="1" applyBorder="1" applyAlignment="1"/>
    <xf numFmtId="0" fontId="33" fillId="0" borderId="30" xfId="0" applyFont="1" applyFill="1" applyBorder="1" applyAlignment="1"/>
    <xf numFmtId="177" fontId="33" fillId="0" borderId="6" xfId="2" applyNumberFormat="1" applyFont="1" applyFill="1" applyBorder="1" applyAlignment="1"/>
    <xf numFmtId="184" fontId="33" fillId="0" borderId="3" xfId="0" applyNumberFormat="1" applyFont="1" applyFill="1" applyBorder="1" applyAlignment="1">
      <alignment horizontal="right"/>
    </xf>
    <xf numFmtId="58" fontId="7" fillId="0" borderId="12" xfId="0" quotePrefix="1" applyNumberFormat="1" applyFont="1" applyBorder="1" applyAlignment="1">
      <alignment horizontal="center" vertical="center"/>
    </xf>
    <xf numFmtId="0" fontId="21" fillId="0" borderId="12" xfId="0" applyFont="1" applyBorder="1" applyAlignment="1">
      <alignment horizontal="center" vertical="center"/>
    </xf>
    <xf numFmtId="0" fontId="7" fillId="0" borderId="0" xfId="0" applyFont="1" applyAlignment="1">
      <alignment horizontal="center" vertical="center" wrapText="1"/>
    </xf>
    <xf numFmtId="0" fontId="0" fillId="0" borderId="0" xfId="0" applyAlignment="1">
      <alignment vertical="center" wrapText="1"/>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13" xfId="0" applyFont="1" applyBorder="1" applyAlignment="1">
      <alignment horizontal="center" vertical="center"/>
    </xf>
    <xf numFmtId="0" fontId="0" fillId="0" borderId="55" xfId="0" applyBorder="1" applyAlignment="1">
      <alignment horizontal="center" vertical="center"/>
    </xf>
    <xf numFmtId="0" fontId="29" fillId="0" borderId="56" xfId="0" applyFont="1" applyBorder="1" applyAlignment="1">
      <alignment horizontal="center" vertical="center"/>
    </xf>
    <xf numFmtId="0" fontId="29" fillId="0" borderId="57" xfId="0" applyFont="1" applyBorder="1" applyAlignment="1">
      <alignment horizontal="center" vertical="center"/>
    </xf>
    <xf numFmtId="0" fontId="0" fillId="0" borderId="42" xfId="0" applyBorder="1" applyAlignment="1">
      <alignment horizontal="center" vertical="center"/>
    </xf>
    <xf numFmtId="0" fontId="29" fillId="0" borderId="12" xfId="0" applyFont="1" applyBorder="1" applyAlignment="1">
      <alignment horizontal="center" vertical="center"/>
    </xf>
    <xf numFmtId="0" fontId="4" fillId="0" borderId="26" xfId="0" applyFont="1" applyBorder="1" applyAlignment="1">
      <alignment vertical="center"/>
    </xf>
    <xf numFmtId="0" fontId="4" fillId="0" borderId="39" xfId="0" applyFont="1" applyBorder="1" applyAlignment="1">
      <alignment vertical="center"/>
    </xf>
    <xf numFmtId="0" fontId="4" fillId="0" borderId="26" xfId="0" applyFont="1" applyBorder="1" applyAlignment="1">
      <alignment horizontal="center" vertical="center"/>
    </xf>
    <xf numFmtId="0" fontId="4" fillId="0" borderId="39" xfId="0" applyFont="1" applyBorder="1" applyAlignment="1">
      <alignment horizontal="center" vertical="center"/>
    </xf>
    <xf numFmtId="0" fontId="0" fillId="0" borderId="52" xfId="0" applyBorder="1" applyAlignment="1">
      <alignment horizontal="left" vertical="center" wrapText="1"/>
    </xf>
    <xf numFmtId="0" fontId="0" fillId="0" borderId="53" xfId="0" applyBorder="1"/>
    <xf numFmtId="0" fontId="0" fillId="0" borderId="54" xfId="0" applyBorder="1"/>
    <xf numFmtId="177" fontId="18" fillId="0" borderId="14" xfId="0" applyNumberFormat="1" applyFont="1" applyFill="1" applyBorder="1" applyAlignment="1">
      <alignment horizontal="center" vertical="center" wrapText="1"/>
    </xf>
    <xf numFmtId="177" fontId="18" fillId="0" borderId="8" xfId="0" applyNumberFormat="1" applyFont="1" applyFill="1" applyBorder="1" applyAlignment="1">
      <alignment horizontal="center" vertical="center" wrapText="1"/>
    </xf>
    <xf numFmtId="177" fontId="18" fillId="0" borderId="17" xfId="0" applyNumberFormat="1" applyFont="1" applyFill="1" applyBorder="1" applyAlignment="1">
      <alignment horizontal="center" vertical="center" wrapText="1"/>
    </xf>
    <xf numFmtId="177" fontId="17" fillId="2" borderId="15" xfId="0" applyNumberFormat="1" applyFont="1" applyFill="1" applyBorder="1" applyAlignment="1">
      <alignment horizontal="center" vertical="center" wrapText="1"/>
    </xf>
    <xf numFmtId="177" fontId="17" fillId="2" borderId="9" xfId="0" applyNumberFormat="1" applyFont="1" applyFill="1" applyBorder="1" applyAlignment="1">
      <alignment horizontal="center" vertical="center" wrapText="1"/>
    </xf>
    <xf numFmtId="177" fontId="17" fillId="2" borderId="25" xfId="0" applyNumberFormat="1" applyFont="1" applyFill="1" applyBorder="1" applyAlignment="1">
      <alignment horizontal="center" vertical="center" wrapText="1"/>
    </xf>
    <xf numFmtId="0" fontId="16" fillId="0" borderId="8" xfId="0" applyFont="1" applyFill="1" applyBorder="1" applyAlignment="1">
      <alignment horizontal="center"/>
    </xf>
    <xf numFmtId="0" fontId="16" fillId="0" borderId="0" xfId="0" applyFont="1" applyFill="1" applyBorder="1" applyAlignment="1">
      <alignment horizontal="center"/>
    </xf>
    <xf numFmtId="56" fontId="10" fillId="0" borderId="0" xfId="8" applyNumberFormat="1" applyFont="1" applyFill="1" applyBorder="1" applyAlignment="1">
      <alignment horizontal="center" vertical="center" wrapText="1"/>
    </xf>
    <xf numFmtId="0" fontId="39" fillId="0" borderId="0" xfId="0" applyFont="1" applyFill="1" applyBorder="1" applyAlignment="1">
      <alignment horizontal="left" vertical="top" wrapText="1"/>
    </xf>
    <xf numFmtId="0" fontId="36" fillId="0" borderId="0" xfId="0" applyFont="1" applyFill="1" applyBorder="1" applyAlignment="1">
      <alignment horizontal="center"/>
    </xf>
    <xf numFmtId="0" fontId="36" fillId="0" borderId="16" xfId="0" applyFont="1" applyFill="1" applyBorder="1" applyAlignment="1">
      <alignment horizontal="center"/>
    </xf>
    <xf numFmtId="0" fontId="36" fillId="0" borderId="0" xfId="10" applyFont="1" applyFill="1" applyBorder="1" applyAlignment="1">
      <alignment horizontal="center"/>
    </xf>
    <xf numFmtId="177" fontId="33" fillId="0" borderId="3" xfId="0" applyNumberFormat="1" applyFont="1" applyFill="1" applyBorder="1" applyAlignment="1">
      <alignment horizontal="center" vertical="center" wrapText="1"/>
    </xf>
    <xf numFmtId="0" fontId="9" fillId="0" borderId="17" xfId="0" applyFont="1" applyBorder="1" applyAlignment="1">
      <alignment vertical="top" wrapText="1"/>
    </xf>
    <xf numFmtId="0" fontId="9" fillId="0" borderId="13" xfId="0" applyFont="1" applyBorder="1" applyAlignment="1">
      <alignment vertical="top" wrapText="1"/>
    </xf>
    <xf numFmtId="0" fontId="9" fillId="0" borderId="25" xfId="0" applyFont="1" applyBorder="1" applyAlignment="1">
      <alignment vertical="top" wrapText="1"/>
    </xf>
  </cellXfs>
  <cellStyles count="12">
    <cellStyle name="桁区切り" xfId="1" builtinId="6"/>
    <cellStyle name="桁区切り 2" xfId="2"/>
    <cellStyle name="標準" xfId="0" builtinId="0"/>
    <cellStyle name="標準 2" xfId="11"/>
    <cellStyle name="標準_H21後期志願変更（全）" xfId="3"/>
    <cellStyle name="標準_H21前期合格" xfId="4"/>
    <cellStyle name="標準_H22後期志願変更(元・色取り)" xfId="5"/>
    <cellStyle name="標準_H22後期志願枠組み（定）" xfId="6"/>
    <cellStyle name="標準_H22後期枠組み" xfId="7"/>
    <cellStyle name="標準_H22前期合格(元・色取り・本)" xfId="8"/>
    <cellStyle name="標準_H22前期志願（元）" xfId="9"/>
    <cellStyle name="標準_H22前期枠組み"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571500</xdr:colOff>
      <xdr:row>0</xdr:row>
      <xdr:rowOff>0</xdr:rowOff>
    </xdr:from>
    <xdr:to>
      <xdr:col>10</xdr:col>
      <xdr:colOff>257175</xdr:colOff>
      <xdr:row>0</xdr:row>
      <xdr:rowOff>0</xdr:rowOff>
    </xdr:to>
    <xdr:grpSp>
      <xdr:nvGrpSpPr>
        <xdr:cNvPr id="19922" name="Group 6"/>
        <xdr:cNvGrpSpPr>
          <a:grpSpLocks/>
        </xdr:cNvGrpSpPr>
      </xdr:nvGrpSpPr>
      <xdr:grpSpPr bwMode="auto">
        <a:xfrm>
          <a:off x="2314575" y="0"/>
          <a:ext cx="2276475" cy="0"/>
          <a:chOff x="492" y="7"/>
          <a:chExt cx="183" cy="97"/>
        </a:xfrm>
      </xdr:grpSpPr>
      <xdr:sp macro="" textlink="">
        <xdr:nvSpPr>
          <xdr:cNvPr id="3" name="Text Box 3"/>
          <xdr:cNvSpPr txBox="1">
            <a:spLocks noChangeArrowheads="1"/>
          </xdr:cNvSpPr>
        </xdr:nvSpPr>
        <xdr:spPr bwMode="auto">
          <a:xfrm>
            <a:off x="-13042079599050"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000000"/>
                </a:solidFill>
                <a:latin typeface="ＭＳ 明朝"/>
                <a:ea typeface="ＭＳ 明朝"/>
              </a:rPr>
              <a:t>平成１８年２月　８日</a:t>
            </a:r>
          </a:p>
          <a:p>
            <a:pPr algn="ctr" rtl="0">
              <a:defRPr sz="1000"/>
            </a:pPr>
            <a:r>
              <a:rPr lang="ja-JP" altLang="en-US" sz="1200" b="0" i="0" strike="noStrike">
                <a:solidFill>
                  <a:srgbClr val="000000"/>
                </a:solidFill>
                <a:latin typeface="ＭＳ 明朝"/>
                <a:ea typeface="ＭＳ 明朝"/>
              </a:rPr>
              <a:t>平成１８年２月１４日</a:t>
            </a:r>
          </a:p>
        </xdr:txBody>
      </xdr:sp>
      <xdr:sp macro="" textlink="">
        <xdr:nvSpPr>
          <xdr:cNvPr id="4" name="Text Box 4"/>
          <xdr:cNvSpPr txBox="1">
            <a:spLocks noChangeArrowheads="1"/>
          </xdr:cNvSpPr>
        </xdr:nvSpPr>
        <xdr:spPr bwMode="auto">
          <a:xfrm>
            <a:off x="-13042079599050" y="0"/>
            <a:ext cx="0" cy="0"/>
          </a:xfrm>
          <a:prstGeom prst="rect">
            <a:avLst/>
          </a:prstGeom>
          <a:solidFill>
            <a:srgbClr val="FFFFFF"/>
          </a:solidFill>
          <a:ln w="9525">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0" i="0" strike="noStrike">
                <a:solidFill>
                  <a:srgbClr val="000000"/>
                </a:solidFill>
                <a:latin typeface="ＭＳ 明朝"/>
                <a:ea typeface="ＭＳ 明朝"/>
              </a:rPr>
              <a:t>記者発表資料</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582930</xdr:colOff>
      <xdr:row>0</xdr:row>
      <xdr:rowOff>0</xdr:rowOff>
    </xdr:from>
    <xdr:to>
      <xdr:col>14</xdr:col>
      <xdr:colOff>1536</xdr:colOff>
      <xdr:row>0</xdr:row>
      <xdr:rowOff>349250</xdr:rowOff>
    </xdr:to>
    <xdr:sp macro="" textlink="">
      <xdr:nvSpPr>
        <xdr:cNvPr id="5" name="テキスト ボックス 4"/>
        <xdr:cNvSpPr txBox="1"/>
      </xdr:nvSpPr>
      <xdr:spPr>
        <a:xfrm>
          <a:off x="7550150" y="0"/>
          <a:ext cx="782429" cy="349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明朝" panose="02020600040205080304" pitchFamily="18" charset="-128"/>
              <a:ea typeface="ＭＳ Ｐ明朝" panose="02020600040205080304" pitchFamily="18" charset="-128"/>
            </a:rPr>
            <a:t>別紙３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571500</xdr:colOff>
      <xdr:row>0</xdr:row>
      <xdr:rowOff>0</xdr:rowOff>
    </xdr:from>
    <xdr:to>
      <xdr:col>10</xdr:col>
      <xdr:colOff>257175</xdr:colOff>
      <xdr:row>0</xdr:row>
      <xdr:rowOff>0</xdr:rowOff>
    </xdr:to>
    <xdr:grpSp>
      <xdr:nvGrpSpPr>
        <xdr:cNvPr id="22901" name="Group 6"/>
        <xdr:cNvGrpSpPr>
          <a:grpSpLocks/>
        </xdr:cNvGrpSpPr>
      </xdr:nvGrpSpPr>
      <xdr:grpSpPr bwMode="auto">
        <a:xfrm>
          <a:off x="4819650" y="0"/>
          <a:ext cx="3257550" cy="0"/>
          <a:chOff x="492" y="7"/>
          <a:chExt cx="183" cy="97"/>
        </a:xfrm>
      </xdr:grpSpPr>
      <xdr:sp macro="" textlink="">
        <xdr:nvSpPr>
          <xdr:cNvPr id="3" name="Text Box 3"/>
          <xdr:cNvSpPr txBox="1">
            <a:spLocks noChangeArrowheads="1"/>
          </xdr:cNvSpPr>
        </xdr:nvSpPr>
        <xdr:spPr bwMode="auto">
          <a:xfrm>
            <a:off x="4244508659175"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000000"/>
                </a:solidFill>
                <a:latin typeface="ＭＳ 明朝"/>
                <a:ea typeface="ＭＳ 明朝"/>
              </a:rPr>
              <a:t>平成１８年２月　８日</a:t>
            </a:r>
          </a:p>
          <a:p>
            <a:pPr algn="ctr" rtl="0">
              <a:defRPr sz="1000"/>
            </a:pPr>
            <a:r>
              <a:rPr lang="ja-JP" altLang="en-US" sz="1200" b="0" i="0" strike="noStrike">
                <a:solidFill>
                  <a:srgbClr val="000000"/>
                </a:solidFill>
                <a:latin typeface="ＭＳ 明朝"/>
                <a:ea typeface="ＭＳ 明朝"/>
              </a:rPr>
              <a:t>平成１８年２月１４日</a:t>
            </a:r>
          </a:p>
        </xdr:txBody>
      </xdr:sp>
      <xdr:sp macro="" textlink="">
        <xdr:nvSpPr>
          <xdr:cNvPr id="4" name="Text Box 4"/>
          <xdr:cNvSpPr txBox="1">
            <a:spLocks noChangeArrowheads="1"/>
          </xdr:cNvSpPr>
        </xdr:nvSpPr>
        <xdr:spPr bwMode="auto">
          <a:xfrm>
            <a:off x="4244508659175" y="0"/>
            <a:ext cx="0" cy="0"/>
          </a:xfrm>
          <a:prstGeom prst="rect">
            <a:avLst/>
          </a:prstGeom>
          <a:solidFill>
            <a:srgbClr val="FFFFFF"/>
          </a:solidFill>
          <a:ln w="9525">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0" i="0" strike="noStrike">
                <a:solidFill>
                  <a:srgbClr val="000000"/>
                </a:solidFill>
                <a:latin typeface="ＭＳ 明朝"/>
                <a:ea typeface="ＭＳ 明朝"/>
              </a:rPr>
              <a:t>記者発表資料</a:t>
            </a:r>
          </a:p>
        </xdr:txBody>
      </xdr:sp>
    </xdr:grpSp>
    <xdr:clientData/>
  </xdr:twoCellAnchor>
  <xdr:twoCellAnchor>
    <xdr:from>
      <xdr:col>10</xdr:col>
      <xdr:colOff>349885</xdr:colOff>
      <xdr:row>0</xdr:row>
      <xdr:rowOff>121920</xdr:rowOff>
    </xdr:from>
    <xdr:to>
      <xdr:col>11</xdr:col>
      <xdr:colOff>326155</xdr:colOff>
      <xdr:row>1</xdr:row>
      <xdr:rowOff>160244</xdr:rowOff>
    </xdr:to>
    <xdr:sp macro="" textlink="">
      <xdr:nvSpPr>
        <xdr:cNvPr id="5" name="テキスト ボックス 4"/>
        <xdr:cNvSpPr txBox="1"/>
      </xdr:nvSpPr>
      <xdr:spPr>
        <a:xfrm>
          <a:off x="7322820" y="129540"/>
          <a:ext cx="571500" cy="266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view="pageBreakPreview" zoomScaleNormal="100" zoomScaleSheetLayoutView="100" workbookViewId="0">
      <selection activeCell="H93" sqref="H93"/>
    </sheetView>
  </sheetViews>
  <sheetFormatPr defaultColWidth="9" defaultRowHeight="13"/>
  <cols>
    <col min="1" max="1" width="2.90625" style="192" customWidth="1"/>
    <col min="2" max="2" width="2.453125" style="192" customWidth="1"/>
    <col min="3" max="3" width="2.6328125" style="324" customWidth="1"/>
    <col min="4" max="5" width="2.453125" style="324" customWidth="1"/>
    <col min="6" max="6" width="9.90625" style="324" customWidth="1"/>
    <col min="7" max="10" width="8.453125" style="324" customWidth="1"/>
    <col min="11" max="11" width="8.90625" style="324" customWidth="1"/>
    <col min="12" max="12" width="13" style="324" customWidth="1"/>
    <col min="13" max="14" width="10.6328125" style="324" customWidth="1"/>
    <col min="15" max="15" width="5.08984375" style="324" customWidth="1"/>
    <col min="16" max="16" width="1.6328125" style="192" customWidth="1"/>
    <col min="17" max="17" width="7.90625" style="192" customWidth="1"/>
    <col min="18" max="18" width="9" style="192"/>
    <col min="19" max="19" width="8.36328125" style="192" customWidth="1"/>
    <col min="20" max="16384" width="9" style="192"/>
  </cols>
  <sheetData>
    <row r="1" spans="1:17" ht="18" customHeight="1">
      <c r="A1" s="89"/>
      <c r="B1" s="89"/>
      <c r="C1" s="89"/>
      <c r="D1" s="89"/>
      <c r="E1" s="89"/>
      <c r="F1" s="89"/>
      <c r="G1" s="89"/>
      <c r="H1" s="89"/>
      <c r="I1" s="89"/>
      <c r="J1" s="89"/>
      <c r="K1" s="89"/>
      <c r="M1" s="589" t="s">
        <v>264</v>
      </c>
      <c r="N1" s="589"/>
      <c r="O1" s="589"/>
      <c r="P1" s="89"/>
    </row>
    <row r="2" spans="1:17" ht="22.5" customHeight="1">
      <c r="A2" s="89"/>
      <c r="B2" s="89"/>
      <c r="C2" s="89"/>
      <c r="D2" s="89"/>
      <c r="E2" s="89"/>
      <c r="F2" s="89"/>
      <c r="G2" s="89"/>
      <c r="H2" s="89"/>
      <c r="I2" s="89"/>
      <c r="J2" s="89"/>
      <c r="K2" s="89"/>
      <c r="M2" s="590" t="s">
        <v>19</v>
      </c>
      <c r="N2" s="590"/>
      <c r="O2" s="590"/>
      <c r="P2" s="89"/>
    </row>
    <row r="3" spans="1:17" ht="18.75" customHeight="1">
      <c r="A3" s="89"/>
      <c r="B3" s="89"/>
      <c r="C3" s="89"/>
      <c r="D3" s="89"/>
      <c r="E3" s="89"/>
      <c r="F3" s="89"/>
      <c r="G3" s="89"/>
      <c r="H3" s="89"/>
      <c r="I3" s="89"/>
      <c r="J3" s="89"/>
      <c r="K3" s="89"/>
      <c r="L3" s="89"/>
      <c r="M3" s="89"/>
      <c r="N3" s="89"/>
      <c r="O3" s="90"/>
      <c r="P3" s="90"/>
      <c r="Q3" s="90"/>
    </row>
    <row r="4" spans="1:17" ht="16.5">
      <c r="A4" s="591" t="s">
        <v>265</v>
      </c>
      <c r="B4" s="591"/>
      <c r="C4" s="591"/>
      <c r="D4" s="591"/>
      <c r="E4" s="591"/>
      <c r="F4" s="591"/>
      <c r="G4" s="591"/>
      <c r="H4" s="591"/>
      <c r="I4" s="591"/>
      <c r="J4" s="591"/>
      <c r="K4" s="591"/>
      <c r="L4" s="591"/>
      <c r="M4" s="591"/>
      <c r="N4" s="591"/>
      <c r="O4" s="591"/>
      <c r="P4" s="99"/>
    </row>
    <row r="5" spans="1:17" ht="15" customHeight="1">
      <c r="A5" s="91"/>
      <c r="B5" s="91"/>
      <c r="C5" s="91"/>
      <c r="D5" s="91"/>
      <c r="E5" s="91"/>
      <c r="F5" s="91"/>
      <c r="G5" s="91"/>
      <c r="H5" s="91"/>
      <c r="I5" s="91"/>
      <c r="J5" s="91"/>
      <c r="K5" s="91"/>
      <c r="L5" s="91"/>
      <c r="M5" s="91"/>
      <c r="N5" s="91"/>
      <c r="O5" s="91"/>
      <c r="P5" s="91"/>
      <c r="Q5" s="91"/>
    </row>
    <row r="6" spans="1:17" ht="15" customHeight="1">
      <c r="A6" s="92"/>
      <c r="B6" s="92"/>
      <c r="C6" s="92"/>
      <c r="D6" s="92"/>
      <c r="E6" s="92"/>
      <c r="F6" s="92"/>
      <c r="G6" s="92"/>
      <c r="H6" s="92"/>
      <c r="I6" s="92"/>
      <c r="J6" s="92"/>
      <c r="K6" s="92"/>
      <c r="L6" s="92"/>
      <c r="M6" s="92"/>
      <c r="N6" s="89"/>
      <c r="O6" s="325"/>
      <c r="P6" s="301"/>
      <c r="Q6" s="301"/>
    </row>
    <row r="7" spans="1:17">
      <c r="A7" s="93" t="s">
        <v>169</v>
      </c>
      <c r="B7" s="89"/>
      <c r="C7" s="324" t="s">
        <v>200</v>
      </c>
      <c r="H7" s="392" t="s">
        <v>287</v>
      </c>
      <c r="I7" s="393" t="s">
        <v>290</v>
      </c>
      <c r="L7" s="393" t="s">
        <v>288</v>
      </c>
    </row>
    <row r="8" spans="1:17">
      <c r="A8" s="93"/>
      <c r="B8" s="304" t="s">
        <v>172</v>
      </c>
      <c r="D8" s="327" t="s">
        <v>179</v>
      </c>
      <c r="E8" s="327"/>
      <c r="F8" s="327"/>
      <c r="H8" s="394" t="s">
        <v>285</v>
      </c>
      <c r="I8" s="395" t="s">
        <v>286</v>
      </c>
      <c r="J8" s="327"/>
      <c r="K8" s="327"/>
      <c r="L8" s="393" t="s">
        <v>288</v>
      </c>
      <c r="M8" s="327"/>
      <c r="N8" s="327"/>
    </row>
    <row r="9" spans="1:17" ht="27.75" customHeight="1">
      <c r="A9" s="93"/>
      <c r="B9" s="89"/>
      <c r="C9" s="329"/>
      <c r="E9" s="592" t="s">
        <v>238</v>
      </c>
      <c r="F9" s="592"/>
      <c r="G9" s="592"/>
      <c r="H9" s="592"/>
      <c r="I9" s="592"/>
      <c r="J9" s="592"/>
      <c r="K9" s="592"/>
      <c r="L9" s="592"/>
      <c r="M9" s="592"/>
      <c r="N9" s="592"/>
      <c r="O9" s="592"/>
      <c r="P9" s="592"/>
    </row>
    <row r="10" spans="1:17" s="17" customFormat="1">
      <c r="C10" s="328" t="s">
        <v>190</v>
      </c>
      <c r="D10" s="330"/>
      <c r="E10" s="327" t="s">
        <v>185</v>
      </c>
      <c r="F10" s="327"/>
      <c r="G10" s="327"/>
      <c r="H10" s="394" t="s">
        <v>230</v>
      </c>
      <c r="I10" s="396" t="s">
        <v>231</v>
      </c>
      <c r="J10" s="327"/>
      <c r="K10" s="327"/>
      <c r="L10" s="393"/>
      <c r="M10" s="327"/>
      <c r="N10" s="327"/>
      <c r="O10" s="330"/>
      <c r="P10" s="104"/>
    </row>
    <row r="11" spans="1:17" s="17" customFormat="1">
      <c r="C11" s="328" t="s">
        <v>174</v>
      </c>
      <c r="D11" s="330"/>
      <c r="E11" s="327" t="s">
        <v>21</v>
      </c>
      <c r="F11" s="327"/>
      <c r="G11" s="327"/>
      <c r="H11" s="394" t="s">
        <v>289</v>
      </c>
      <c r="I11" s="396" t="s">
        <v>180</v>
      </c>
      <c r="J11" s="327"/>
      <c r="K11" s="327"/>
      <c r="L11" s="393"/>
      <c r="M11" s="327"/>
      <c r="N11" s="327"/>
      <c r="O11" s="330"/>
      <c r="P11" s="104"/>
    </row>
    <row r="12" spans="1:17" s="17" customFormat="1">
      <c r="C12" s="328" t="s">
        <v>191</v>
      </c>
      <c r="D12" s="330"/>
      <c r="E12" s="327" t="s">
        <v>121</v>
      </c>
      <c r="F12" s="327"/>
      <c r="G12" s="327"/>
      <c r="H12" s="328" t="s">
        <v>187</v>
      </c>
      <c r="I12" s="331"/>
      <c r="J12" s="327"/>
      <c r="K12" s="327"/>
      <c r="L12" s="393"/>
      <c r="M12" s="327"/>
      <c r="N12" s="327"/>
      <c r="O12" s="330"/>
      <c r="P12" s="104"/>
    </row>
    <row r="13" spans="1:17" s="17" customFormat="1">
      <c r="C13" s="328" t="s">
        <v>192</v>
      </c>
      <c r="D13" s="330"/>
      <c r="E13" s="327" t="s">
        <v>122</v>
      </c>
      <c r="F13" s="327"/>
      <c r="G13" s="327"/>
      <c r="H13" s="328" t="s">
        <v>186</v>
      </c>
      <c r="I13" s="331" t="s">
        <v>180</v>
      </c>
      <c r="J13" s="327"/>
      <c r="K13" s="327"/>
      <c r="L13" s="393"/>
      <c r="M13" s="327"/>
      <c r="N13" s="327"/>
      <c r="O13" s="330"/>
      <c r="P13" s="104"/>
    </row>
    <row r="14" spans="1:17" ht="5.25" customHeight="1">
      <c r="A14" s="93"/>
      <c r="B14" s="89"/>
      <c r="C14" s="329"/>
    </row>
    <row r="15" spans="1:17">
      <c r="A15" s="93"/>
      <c r="B15" s="304" t="s">
        <v>173</v>
      </c>
      <c r="D15" s="327" t="s">
        <v>181</v>
      </c>
      <c r="E15" s="332"/>
      <c r="F15" s="332"/>
      <c r="H15" s="328" t="s">
        <v>187</v>
      </c>
      <c r="I15" s="327" t="s">
        <v>201</v>
      </c>
      <c r="J15" s="332"/>
      <c r="K15" s="332"/>
      <c r="L15" s="393" t="s">
        <v>232</v>
      </c>
      <c r="M15" s="332"/>
      <c r="N15" s="332"/>
    </row>
    <row r="16" spans="1:17" s="17" customFormat="1">
      <c r="B16" s="368"/>
      <c r="C16" s="326"/>
      <c r="D16" s="330"/>
      <c r="E16" s="327" t="s">
        <v>121</v>
      </c>
      <c r="F16" s="327"/>
      <c r="G16" s="327"/>
      <c r="H16" s="328" t="s">
        <v>188</v>
      </c>
      <c r="I16" s="331"/>
      <c r="J16" s="327"/>
      <c r="K16" s="327"/>
      <c r="L16" s="393"/>
      <c r="M16" s="327"/>
      <c r="N16" s="327"/>
      <c r="O16" s="330"/>
      <c r="P16" s="104"/>
    </row>
    <row r="17" spans="1:17">
      <c r="A17" s="93"/>
      <c r="B17" s="89"/>
      <c r="C17" s="329"/>
    </row>
    <row r="18" spans="1:17">
      <c r="A18" s="93" t="s">
        <v>170</v>
      </c>
      <c r="B18" s="89"/>
      <c r="C18" s="324" t="s">
        <v>196</v>
      </c>
      <c r="D18" s="89"/>
      <c r="E18" s="89"/>
      <c r="F18" s="89"/>
      <c r="G18" s="89"/>
      <c r="H18" s="89"/>
      <c r="I18" s="89"/>
      <c r="J18" s="89"/>
      <c r="K18" s="89"/>
      <c r="L18" s="89"/>
      <c r="M18" s="89"/>
      <c r="N18" s="89"/>
      <c r="O18" s="89"/>
      <c r="P18" s="89"/>
      <c r="Q18" s="89"/>
    </row>
    <row r="19" spans="1:17">
      <c r="A19" s="93"/>
      <c r="B19" s="304" t="s">
        <v>172</v>
      </c>
      <c r="D19" s="327" t="s">
        <v>179</v>
      </c>
      <c r="E19" s="327"/>
      <c r="F19" s="327"/>
      <c r="G19" s="327"/>
      <c r="H19" s="327"/>
      <c r="I19" s="327"/>
      <c r="J19" s="327"/>
      <c r="K19" s="327"/>
      <c r="L19" s="327"/>
      <c r="M19" s="327"/>
      <c r="N19" s="327"/>
    </row>
    <row r="20" spans="1:17" ht="13.5" thickBot="1">
      <c r="A20" s="89"/>
      <c r="B20" s="367"/>
      <c r="C20" s="192"/>
      <c r="D20" s="393" t="s">
        <v>254</v>
      </c>
      <c r="E20" s="94"/>
      <c r="F20" s="94"/>
      <c r="G20" s="94"/>
      <c r="H20" s="192"/>
      <c r="I20" s="369" t="e">
        <f>DBCS(FIXED(#REF!,2))&amp;"倍"</f>
        <v>#REF!</v>
      </c>
      <c r="J20" s="393" t="s">
        <v>276</v>
      </c>
      <c r="K20" s="98"/>
      <c r="L20" s="98"/>
      <c r="N20" s="89"/>
      <c r="O20" s="89"/>
      <c r="P20" s="89"/>
      <c r="Q20" s="89"/>
    </row>
    <row r="21" spans="1:17">
      <c r="A21" s="89"/>
      <c r="B21" s="89"/>
      <c r="C21" s="593" t="s">
        <v>20</v>
      </c>
      <c r="D21" s="594"/>
      <c r="E21" s="594"/>
      <c r="F21" s="594"/>
      <c r="G21" s="597" t="s">
        <v>275</v>
      </c>
      <c r="H21" s="598"/>
      <c r="I21" s="599"/>
      <c r="J21" s="600" t="s">
        <v>255</v>
      </c>
      <c r="K21" s="601"/>
      <c r="L21" s="338"/>
      <c r="M21" s="89"/>
      <c r="N21" s="89"/>
      <c r="O21" s="89"/>
      <c r="P21" s="89"/>
    </row>
    <row r="22" spans="1:17" ht="28.5" customHeight="1">
      <c r="A22" s="89"/>
      <c r="B22" s="89"/>
      <c r="C22" s="595"/>
      <c r="D22" s="596"/>
      <c r="E22" s="596"/>
      <c r="F22" s="596"/>
      <c r="G22" s="373" t="s">
        <v>229</v>
      </c>
      <c r="H22" s="107" t="s">
        <v>256</v>
      </c>
      <c r="I22" s="108" t="s">
        <v>257</v>
      </c>
      <c r="J22" s="373" t="s">
        <v>229</v>
      </c>
      <c r="K22" s="391" t="s">
        <v>256</v>
      </c>
      <c r="L22" s="370"/>
      <c r="M22" s="89"/>
      <c r="N22" s="89"/>
      <c r="O22" s="89"/>
      <c r="P22" s="89"/>
    </row>
    <row r="23" spans="1:17">
      <c r="A23" s="89"/>
      <c r="B23" s="89"/>
      <c r="C23" s="602" t="s">
        <v>96</v>
      </c>
      <c r="D23" s="603"/>
      <c r="E23" s="603"/>
      <c r="F23" s="603"/>
      <c r="G23" s="374" t="e">
        <f>#REF!</f>
        <v>#REF!</v>
      </c>
      <c r="H23" s="334" t="e">
        <f>#REF!</f>
        <v>#REF!</v>
      </c>
      <c r="I23" s="335" t="e">
        <f>IF(H23=0,0,ROUND(H23/G23,2))</f>
        <v>#REF!</v>
      </c>
      <c r="J23" s="405">
        <v>640</v>
      </c>
      <c r="K23" s="406">
        <v>223</v>
      </c>
      <c r="L23" s="371"/>
      <c r="M23" s="89"/>
      <c r="N23" s="89"/>
      <c r="O23" s="89"/>
      <c r="P23" s="89"/>
    </row>
    <row r="24" spans="1:17">
      <c r="A24" s="89"/>
      <c r="B24" s="89"/>
      <c r="C24" s="602" t="s">
        <v>21</v>
      </c>
      <c r="D24" s="603"/>
      <c r="E24" s="603"/>
      <c r="F24" s="603"/>
      <c r="G24" s="374" t="e">
        <f>#REF!</f>
        <v>#REF!</v>
      </c>
      <c r="H24" s="334" t="e">
        <f>#REF!</f>
        <v>#REF!</v>
      </c>
      <c r="I24" s="335" t="e">
        <f>IF(H24=0,0,ROUND(H24/G24,2))</f>
        <v>#REF!</v>
      </c>
      <c r="J24" s="405">
        <v>140</v>
      </c>
      <c r="K24" s="406">
        <v>58</v>
      </c>
      <c r="L24" s="371"/>
      <c r="M24" s="89"/>
      <c r="N24" s="89"/>
      <c r="O24" s="89"/>
      <c r="P24" s="89"/>
    </row>
    <row r="25" spans="1:17">
      <c r="A25" s="89"/>
      <c r="B25" s="89"/>
      <c r="C25" s="602" t="s">
        <v>14</v>
      </c>
      <c r="D25" s="603"/>
      <c r="E25" s="603"/>
      <c r="F25" s="603"/>
      <c r="G25" s="374" t="e">
        <f>#REF!</f>
        <v>#REF!</v>
      </c>
      <c r="H25" s="334" t="e">
        <f>#REF!</f>
        <v>#REF!</v>
      </c>
      <c r="I25" s="335" t="e">
        <f>IF(H25=0,0,ROUND(H25/G25,2))</f>
        <v>#REF!</v>
      </c>
      <c r="J25" s="405">
        <v>114</v>
      </c>
      <c r="K25" s="407">
        <v>34</v>
      </c>
      <c r="L25" s="372"/>
      <c r="M25" s="89"/>
      <c r="N25" s="89"/>
      <c r="O25" s="89"/>
      <c r="P25" s="89"/>
    </row>
    <row r="26" spans="1:17">
      <c r="A26" s="89"/>
      <c r="B26" s="89"/>
      <c r="C26" s="602" t="s">
        <v>22</v>
      </c>
      <c r="D26" s="603"/>
      <c r="E26" s="603"/>
      <c r="F26" s="603"/>
      <c r="G26" s="374" t="e">
        <f>#REF!</f>
        <v>#REF!</v>
      </c>
      <c r="H26" s="334" t="e">
        <f>#REF!</f>
        <v>#REF!</v>
      </c>
      <c r="I26" s="335" t="e">
        <f>IF(H26=0,0,ROUND(H26/G26,2))</f>
        <v>#REF!</v>
      </c>
      <c r="J26" s="405">
        <v>310</v>
      </c>
      <c r="K26" s="406">
        <v>104</v>
      </c>
      <c r="L26" s="371"/>
      <c r="M26" s="89"/>
      <c r="N26" s="89"/>
      <c r="O26" s="89"/>
      <c r="P26" s="89"/>
    </row>
    <row r="27" spans="1:17" ht="13.5" thickBot="1">
      <c r="A27" s="89"/>
      <c r="B27" s="89"/>
      <c r="C27" s="604" t="s">
        <v>102</v>
      </c>
      <c r="D27" s="605"/>
      <c r="E27" s="605"/>
      <c r="F27" s="605"/>
      <c r="G27" s="375" t="e">
        <f>SUM(G23:G26)</f>
        <v>#REF!</v>
      </c>
      <c r="H27" s="336" t="e">
        <f>SUM(H23:H26)</f>
        <v>#REF!</v>
      </c>
      <c r="I27" s="337" t="e">
        <f>IF(H27=0,0,ROUND(H27/G27,2))</f>
        <v>#REF!</v>
      </c>
      <c r="J27" s="405">
        <v>1204</v>
      </c>
      <c r="K27" s="406">
        <v>419</v>
      </c>
      <c r="L27" s="371"/>
      <c r="M27" s="89"/>
      <c r="N27" s="89"/>
      <c r="O27" s="89"/>
      <c r="P27" s="89"/>
    </row>
    <row r="28" spans="1:17" ht="7.5" customHeight="1">
      <c r="A28" s="89"/>
      <c r="C28" s="338"/>
      <c r="K28" s="338"/>
      <c r="L28" s="338"/>
    </row>
    <row r="29" spans="1:17">
      <c r="A29" s="93"/>
      <c r="B29" s="304" t="s">
        <v>173</v>
      </c>
      <c r="D29" s="327" t="s">
        <v>166</v>
      </c>
      <c r="E29" s="327"/>
      <c r="F29" s="327"/>
      <c r="G29" s="327"/>
      <c r="H29" s="327"/>
      <c r="I29" s="327"/>
      <c r="J29" s="327"/>
      <c r="K29" s="327"/>
      <c r="L29" s="327"/>
      <c r="M29" s="327"/>
      <c r="N29" s="327"/>
    </row>
    <row r="30" spans="1:17" ht="13.5" thickBot="1">
      <c r="A30" s="105"/>
      <c r="B30" s="258"/>
      <c r="C30" s="192"/>
      <c r="D30" s="393" t="s">
        <v>254</v>
      </c>
      <c r="E30" s="94"/>
      <c r="F30" s="94"/>
      <c r="G30" s="94"/>
      <c r="H30" s="192"/>
      <c r="I30" s="369" t="e">
        <f>DBCS(FIXED(#REF!,2))&amp;"倍"</f>
        <v>#REF!</v>
      </c>
      <c r="J30" s="393" t="s">
        <v>277</v>
      </c>
      <c r="K30" s="98"/>
      <c r="L30" s="98"/>
    </row>
    <row r="31" spans="1:17">
      <c r="A31" s="105"/>
      <c r="B31" s="258"/>
      <c r="C31" s="593" t="s">
        <v>20</v>
      </c>
      <c r="D31" s="594"/>
      <c r="E31" s="594"/>
      <c r="F31" s="594"/>
      <c r="G31" s="597" t="s">
        <v>275</v>
      </c>
      <c r="H31" s="598"/>
      <c r="I31" s="599"/>
      <c r="J31" s="600" t="s">
        <v>255</v>
      </c>
      <c r="K31" s="601"/>
      <c r="L31" s="338"/>
      <c r="M31" s="338"/>
    </row>
    <row r="32" spans="1:17" ht="28.5" customHeight="1">
      <c r="A32" s="105"/>
      <c r="B32" s="258"/>
      <c r="C32" s="595"/>
      <c r="D32" s="596"/>
      <c r="E32" s="596"/>
      <c r="F32" s="596"/>
      <c r="G32" s="373" t="s">
        <v>229</v>
      </c>
      <c r="H32" s="107" t="s">
        <v>256</v>
      </c>
      <c r="I32" s="108" t="s">
        <v>257</v>
      </c>
      <c r="J32" s="373" t="s">
        <v>229</v>
      </c>
      <c r="K32" s="391" t="s">
        <v>256</v>
      </c>
      <c r="L32" s="370"/>
      <c r="M32" s="338"/>
    </row>
    <row r="33" spans="1:18">
      <c r="A33" s="105"/>
      <c r="B33" s="258"/>
      <c r="C33" s="602" t="s">
        <v>14</v>
      </c>
      <c r="D33" s="603"/>
      <c r="E33" s="603"/>
      <c r="F33" s="603"/>
      <c r="G33" s="404" t="e">
        <f>#REF!</f>
        <v>#REF!</v>
      </c>
      <c r="H33" s="334" t="e">
        <f>#REF!</f>
        <v>#REF!</v>
      </c>
      <c r="I33" s="335" t="e">
        <f>IF(H33=0,0,ROUND(H33/G33,2))</f>
        <v>#REF!</v>
      </c>
      <c r="J33" s="408">
        <v>1236</v>
      </c>
      <c r="K33" s="406">
        <v>139</v>
      </c>
      <c r="L33" s="371"/>
      <c r="M33" s="338"/>
    </row>
    <row r="34" spans="1:18" ht="13.5" thickBot="1">
      <c r="A34" s="105"/>
      <c r="B34" s="258"/>
      <c r="C34" s="604" t="s">
        <v>102</v>
      </c>
      <c r="D34" s="605"/>
      <c r="E34" s="605"/>
      <c r="F34" s="605"/>
      <c r="G34" s="375" t="e">
        <f>G33</f>
        <v>#REF!</v>
      </c>
      <c r="H34" s="336" t="e">
        <f>H33</f>
        <v>#REF!</v>
      </c>
      <c r="I34" s="337" t="e">
        <f>I33</f>
        <v>#REF!</v>
      </c>
      <c r="J34" s="408">
        <v>1236</v>
      </c>
      <c r="K34" s="406">
        <v>139</v>
      </c>
      <c r="L34" s="371"/>
      <c r="M34" s="338"/>
    </row>
    <row r="36" spans="1:18">
      <c r="A36" s="304" t="s">
        <v>171</v>
      </c>
      <c r="C36" s="324" t="s">
        <v>23</v>
      </c>
    </row>
    <row r="37" spans="1:18">
      <c r="A37" s="93"/>
      <c r="B37" s="300"/>
      <c r="C37" s="327" t="s">
        <v>179</v>
      </c>
      <c r="D37" s="327"/>
      <c r="E37" s="327"/>
      <c r="F37" s="327"/>
      <c r="G37" s="327"/>
      <c r="H37" s="327"/>
      <c r="I37" s="327"/>
      <c r="J37" s="327"/>
      <c r="K37" s="327"/>
      <c r="L37" s="327"/>
      <c r="M37" s="327"/>
      <c r="N37" s="327"/>
    </row>
    <row r="38" spans="1:18">
      <c r="C38" s="339" t="s">
        <v>182</v>
      </c>
      <c r="D38" s="340"/>
      <c r="E38" s="340"/>
      <c r="F38" s="340"/>
      <c r="G38" s="340"/>
      <c r="H38" s="340" t="s">
        <v>214</v>
      </c>
      <c r="I38" s="341"/>
      <c r="J38" s="333" t="s">
        <v>10</v>
      </c>
      <c r="P38" s="305"/>
    </row>
    <row r="39" spans="1:18">
      <c r="C39" s="342"/>
      <c r="D39" s="343"/>
      <c r="E39" s="343"/>
      <c r="F39" s="343"/>
      <c r="G39" s="343"/>
      <c r="H39" s="400"/>
      <c r="I39" s="344"/>
      <c r="J39" s="345"/>
      <c r="P39" s="305"/>
    </row>
    <row r="40" spans="1:18">
      <c r="C40" s="342"/>
      <c r="D40" s="343"/>
      <c r="E40" s="343"/>
      <c r="F40" s="343"/>
      <c r="G40" s="343"/>
      <c r="H40" s="343"/>
      <c r="I40" s="344"/>
      <c r="J40" s="345"/>
      <c r="P40" s="305"/>
    </row>
    <row r="41" spans="1:18">
      <c r="C41" s="342"/>
      <c r="D41" s="343"/>
      <c r="E41" s="343"/>
      <c r="F41" s="343"/>
      <c r="G41" s="343"/>
      <c r="H41" s="343"/>
      <c r="I41" s="344"/>
      <c r="J41" s="345"/>
      <c r="P41" s="305"/>
    </row>
    <row r="42" spans="1:18">
      <c r="Q42" s="306" t="s">
        <v>175</v>
      </c>
      <c r="R42" s="306" t="s">
        <v>176</v>
      </c>
    </row>
    <row r="43" spans="1:18">
      <c r="A43" s="304" t="s">
        <v>114</v>
      </c>
      <c r="C43" s="324" t="s">
        <v>202</v>
      </c>
      <c r="Q43" s="307" t="s">
        <v>199</v>
      </c>
      <c r="R43" s="307"/>
    </row>
    <row r="44" spans="1:18">
      <c r="A44" s="93"/>
      <c r="B44" s="304" t="s">
        <v>172</v>
      </c>
      <c r="D44" s="327" t="s">
        <v>179</v>
      </c>
      <c r="E44" s="332"/>
      <c r="F44" s="332"/>
      <c r="G44" s="332"/>
      <c r="H44" s="402" t="s">
        <v>244</v>
      </c>
      <c r="I44" s="332"/>
      <c r="J44" s="332"/>
      <c r="K44" s="332"/>
      <c r="L44" s="332"/>
      <c r="M44" s="332"/>
      <c r="N44" s="332"/>
      <c r="Q44" s="307">
        <f>DCOUNT(Q45:R66,Q45,Q42:R43)</f>
        <v>0</v>
      </c>
      <c r="R44" s="307" t="e">
        <f>SUM(R46:R66)</f>
        <v>#VALUE!</v>
      </c>
    </row>
    <row r="45" spans="1:18" s="303" customFormat="1">
      <c r="B45" s="304"/>
      <c r="C45" s="339" t="s">
        <v>182</v>
      </c>
      <c r="D45" s="340"/>
      <c r="E45" s="340"/>
      <c r="F45" s="340"/>
      <c r="G45" s="340"/>
      <c r="H45" s="340" t="s">
        <v>203</v>
      </c>
      <c r="I45" s="341"/>
      <c r="J45" s="346" t="s">
        <v>10</v>
      </c>
      <c r="K45" s="347" t="s">
        <v>24</v>
      </c>
      <c r="L45" s="348"/>
      <c r="M45" s="348"/>
      <c r="N45" s="348"/>
      <c r="O45" s="338"/>
      <c r="Q45" s="306" t="s">
        <v>175</v>
      </c>
      <c r="R45" s="306" t="s">
        <v>176</v>
      </c>
    </row>
    <row r="46" spans="1:18">
      <c r="C46" s="443"/>
      <c r="D46" s="350"/>
      <c r="E46" s="350"/>
      <c r="F46" s="350"/>
      <c r="G46" s="350"/>
      <c r="H46" s="350"/>
      <c r="I46" s="351"/>
      <c r="J46" s="352"/>
      <c r="K46" s="353"/>
      <c r="Q46" s="306" t="e">
        <f>CODE(C46)</f>
        <v>#VALUE!</v>
      </c>
      <c r="R46" s="306" t="e">
        <f>IF(Q46=14377,1,0)</f>
        <v>#VALUE!</v>
      </c>
    </row>
    <row r="47" spans="1:18">
      <c r="C47" s="349"/>
      <c r="D47" s="350"/>
      <c r="E47" s="350"/>
      <c r="F47" s="350"/>
      <c r="G47" s="350"/>
      <c r="H47" s="350"/>
      <c r="I47" s="351"/>
      <c r="J47" s="352"/>
      <c r="K47" s="353"/>
      <c r="Q47" s="306" t="e">
        <f t="shared" ref="Q47:Q61" si="0">CODE(C47)</f>
        <v>#VALUE!</v>
      </c>
      <c r="R47" s="306" t="e">
        <f t="shared" ref="R47:R61" si="1">IF(Q47=14377,1,0)</f>
        <v>#VALUE!</v>
      </c>
    </row>
    <row r="48" spans="1:18">
      <c r="C48" s="349"/>
      <c r="D48" s="350"/>
      <c r="E48" s="350"/>
      <c r="F48" s="350"/>
      <c r="G48" s="350"/>
      <c r="H48" s="350"/>
      <c r="I48" s="351"/>
      <c r="J48" s="352"/>
      <c r="K48" s="353"/>
      <c r="Q48" s="306" t="e">
        <f t="shared" si="0"/>
        <v>#VALUE!</v>
      </c>
      <c r="R48" s="306" t="e">
        <f t="shared" si="1"/>
        <v>#VALUE!</v>
      </c>
    </row>
    <row r="49" spans="1:18">
      <c r="C49" s="349"/>
      <c r="D49" s="350"/>
      <c r="E49" s="350"/>
      <c r="F49" s="350"/>
      <c r="G49" s="350"/>
      <c r="H49" s="350"/>
      <c r="I49" s="351"/>
      <c r="J49" s="352"/>
      <c r="K49" s="353"/>
      <c r="Q49" s="306" t="e">
        <f t="shared" si="0"/>
        <v>#VALUE!</v>
      </c>
      <c r="R49" s="306" t="e">
        <f t="shared" si="1"/>
        <v>#VALUE!</v>
      </c>
    </row>
    <row r="50" spans="1:18">
      <c r="C50" s="349"/>
      <c r="D50" s="350"/>
      <c r="E50" s="350"/>
      <c r="F50" s="350"/>
      <c r="G50" s="350"/>
      <c r="H50" s="350"/>
      <c r="I50" s="351"/>
      <c r="J50" s="352"/>
      <c r="K50" s="353"/>
      <c r="Q50" s="306" t="e">
        <f t="shared" si="0"/>
        <v>#VALUE!</v>
      </c>
      <c r="R50" s="306" t="e">
        <f t="shared" si="1"/>
        <v>#VALUE!</v>
      </c>
    </row>
    <row r="51" spans="1:18">
      <c r="C51" s="349"/>
      <c r="D51" s="350"/>
      <c r="E51" s="350"/>
      <c r="F51" s="350"/>
      <c r="G51" s="350"/>
      <c r="H51" s="350"/>
      <c r="I51" s="351"/>
      <c r="J51" s="352"/>
      <c r="K51" s="353"/>
      <c r="Q51" s="306" t="e">
        <f t="shared" si="0"/>
        <v>#VALUE!</v>
      </c>
      <c r="R51" s="306" t="e">
        <f t="shared" si="1"/>
        <v>#VALUE!</v>
      </c>
    </row>
    <row r="52" spans="1:18">
      <c r="C52" s="349"/>
      <c r="D52" s="350"/>
      <c r="E52" s="350"/>
      <c r="F52" s="350"/>
      <c r="G52" s="350"/>
      <c r="H52" s="350"/>
      <c r="I52" s="351"/>
      <c r="J52" s="352"/>
      <c r="K52" s="353"/>
      <c r="Q52" s="306" t="e">
        <f t="shared" si="0"/>
        <v>#VALUE!</v>
      </c>
      <c r="R52" s="306" t="e">
        <f t="shared" si="1"/>
        <v>#VALUE!</v>
      </c>
    </row>
    <row r="53" spans="1:18">
      <c r="C53" s="349"/>
      <c r="D53" s="350"/>
      <c r="E53" s="350"/>
      <c r="F53" s="350"/>
      <c r="G53" s="350"/>
      <c r="H53" s="350"/>
      <c r="I53" s="351"/>
      <c r="J53" s="352"/>
      <c r="K53" s="353"/>
      <c r="Q53" s="306" t="e">
        <f t="shared" si="0"/>
        <v>#VALUE!</v>
      </c>
      <c r="R53" s="306" t="e">
        <f t="shared" si="1"/>
        <v>#VALUE!</v>
      </c>
    </row>
    <row r="54" spans="1:18">
      <c r="C54" s="349"/>
      <c r="D54" s="350"/>
      <c r="E54" s="350"/>
      <c r="F54" s="350"/>
      <c r="G54" s="350"/>
      <c r="H54" s="350"/>
      <c r="I54" s="351"/>
      <c r="J54" s="352"/>
      <c r="K54" s="353"/>
      <c r="Q54" s="306" t="e">
        <f t="shared" si="0"/>
        <v>#VALUE!</v>
      </c>
      <c r="R54" s="306" t="e">
        <f t="shared" si="1"/>
        <v>#VALUE!</v>
      </c>
    </row>
    <row r="55" spans="1:18">
      <c r="C55" s="349"/>
      <c r="D55" s="350"/>
      <c r="E55" s="350"/>
      <c r="F55" s="350"/>
      <c r="G55" s="350"/>
      <c r="H55" s="401"/>
      <c r="I55" s="351"/>
      <c r="J55" s="352"/>
      <c r="K55" s="353"/>
      <c r="Q55" s="306" t="e">
        <f t="shared" si="0"/>
        <v>#VALUE!</v>
      </c>
      <c r="R55" s="306" t="e">
        <f t="shared" si="1"/>
        <v>#VALUE!</v>
      </c>
    </row>
    <row r="56" spans="1:18">
      <c r="C56" s="349"/>
      <c r="D56" s="350"/>
      <c r="E56" s="350"/>
      <c r="F56" s="350"/>
      <c r="G56" s="350"/>
      <c r="H56" s="350"/>
      <c r="I56" s="351"/>
      <c r="J56" s="352"/>
      <c r="K56" s="353"/>
      <c r="Q56" s="306" t="e">
        <f t="shared" si="0"/>
        <v>#VALUE!</v>
      </c>
      <c r="R56" s="306" t="e">
        <f t="shared" si="1"/>
        <v>#VALUE!</v>
      </c>
    </row>
    <row r="57" spans="1:18">
      <c r="C57" s="349"/>
      <c r="D57" s="350"/>
      <c r="E57" s="350"/>
      <c r="F57" s="350"/>
      <c r="G57" s="350"/>
      <c r="H57" s="401"/>
      <c r="I57" s="351"/>
      <c r="J57" s="352"/>
      <c r="K57" s="353"/>
      <c r="Q57" s="306" t="e">
        <f t="shared" si="0"/>
        <v>#VALUE!</v>
      </c>
      <c r="R57" s="306" t="e">
        <f t="shared" si="1"/>
        <v>#VALUE!</v>
      </c>
    </row>
    <row r="58" spans="1:18">
      <c r="C58" s="349"/>
      <c r="D58" s="350"/>
      <c r="E58" s="350"/>
      <c r="F58" s="350"/>
      <c r="G58" s="350"/>
      <c r="H58" s="350"/>
      <c r="I58" s="351"/>
      <c r="J58" s="352"/>
      <c r="K58" s="353"/>
      <c r="Q58" s="306" t="e">
        <f t="shared" si="0"/>
        <v>#VALUE!</v>
      </c>
      <c r="R58" s="306" t="e">
        <f t="shared" si="1"/>
        <v>#VALUE!</v>
      </c>
    </row>
    <row r="59" spans="1:18">
      <c r="C59" s="349"/>
      <c r="D59" s="350"/>
      <c r="E59" s="350"/>
      <c r="F59" s="350"/>
      <c r="G59" s="350"/>
      <c r="H59" s="350"/>
      <c r="I59" s="351"/>
      <c r="J59" s="352"/>
      <c r="K59" s="353"/>
      <c r="Q59" s="306" t="e">
        <f t="shared" si="0"/>
        <v>#VALUE!</v>
      </c>
      <c r="R59" s="306" t="e">
        <f t="shared" si="1"/>
        <v>#VALUE!</v>
      </c>
    </row>
    <row r="60" spans="1:18">
      <c r="C60" s="349"/>
      <c r="D60" s="350"/>
      <c r="E60" s="350"/>
      <c r="F60" s="350"/>
      <c r="G60" s="350"/>
      <c r="H60" s="350"/>
      <c r="I60" s="351"/>
      <c r="J60" s="352"/>
      <c r="K60" s="353"/>
      <c r="Q60" s="306" t="e">
        <f t="shared" si="0"/>
        <v>#VALUE!</v>
      </c>
      <c r="R60" s="306" t="e">
        <f t="shared" si="1"/>
        <v>#VALUE!</v>
      </c>
    </row>
    <row r="61" spans="1:18">
      <c r="C61" s="349"/>
      <c r="D61" s="350"/>
      <c r="E61" s="350"/>
      <c r="F61" s="350"/>
      <c r="G61" s="350"/>
      <c r="H61" s="350"/>
      <c r="I61" s="351"/>
      <c r="J61" s="352"/>
      <c r="K61" s="353"/>
      <c r="Q61" s="306" t="e">
        <f t="shared" si="0"/>
        <v>#VALUE!</v>
      </c>
      <c r="R61" s="306" t="e">
        <f t="shared" si="1"/>
        <v>#VALUE!</v>
      </c>
    </row>
    <row r="62" spans="1:18" ht="7.5" customHeight="1">
      <c r="M62" s="354"/>
    </row>
    <row r="63" spans="1:18">
      <c r="A63" s="93"/>
      <c r="B63" s="304" t="s">
        <v>173</v>
      </c>
      <c r="D63" s="327" t="s">
        <v>181</v>
      </c>
      <c r="E63" s="327"/>
      <c r="F63" s="327"/>
      <c r="G63" s="327"/>
      <c r="H63" s="395" t="s">
        <v>245</v>
      </c>
      <c r="I63" s="327"/>
      <c r="J63" s="327"/>
      <c r="K63" s="327"/>
      <c r="L63" s="327"/>
      <c r="M63" s="327"/>
      <c r="N63" s="327"/>
    </row>
    <row r="64" spans="1:18">
      <c r="C64" s="339" t="s">
        <v>182</v>
      </c>
      <c r="D64" s="340"/>
      <c r="E64" s="340"/>
      <c r="F64" s="340"/>
      <c r="G64" s="340"/>
      <c r="H64" s="340" t="s">
        <v>189</v>
      </c>
      <c r="I64" s="341"/>
      <c r="J64" s="333" t="s">
        <v>10</v>
      </c>
      <c r="K64" s="347" t="s">
        <v>24</v>
      </c>
      <c r="P64" s="305"/>
    </row>
    <row r="65" spans="1:16">
      <c r="C65" s="342"/>
      <c r="D65" s="343"/>
      <c r="E65" s="343"/>
      <c r="F65" s="343"/>
      <c r="G65" s="343"/>
      <c r="H65" s="350"/>
      <c r="I65" s="344"/>
      <c r="J65" s="345"/>
      <c r="K65" s="353"/>
      <c r="P65" s="305"/>
    </row>
    <row r="66" spans="1:16">
      <c r="C66" s="342"/>
      <c r="D66" s="343"/>
      <c r="E66" s="343"/>
      <c r="F66" s="343"/>
      <c r="G66" s="343"/>
      <c r="H66" s="350"/>
      <c r="I66" s="344"/>
      <c r="J66" s="345"/>
      <c r="K66" s="353"/>
      <c r="P66" s="305"/>
    </row>
    <row r="67" spans="1:16">
      <c r="C67" s="357"/>
      <c r="D67" s="357"/>
      <c r="E67" s="357"/>
      <c r="F67" s="357"/>
      <c r="G67" s="357"/>
      <c r="H67" s="357"/>
      <c r="I67" s="357"/>
      <c r="J67" s="358"/>
      <c r="K67" s="355"/>
      <c r="P67" s="305"/>
    </row>
    <row r="68" spans="1:16">
      <c r="C68" s="357"/>
      <c r="D68" s="357"/>
      <c r="E68" s="357"/>
      <c r="F68" s="357"/>
      <c r="G68" s="357"/>
      <c r="H68" s="357"/>
      <c r="I68" s="357"/>
      <c r="J68" s="358"/>
      <c r="K68" s="355"/>
      <c r="P68" s="305"/>
    </row>
    <row r="69" spans="1:16">
      <c r="A69" s="259" t="s">
        <v>204</v>
      </c>
      <c r="C69" s="324" t="s">
        <v>25</v>
      </c>
      <c r="D69" s="338"/>
      <c r="E69" s="338"/>
      <c r="F69" s="338"/>
      <c r="G69" s="338"/>
      <c r="H69" s="338"/>
      <c r="I69" s="338"/>
      <c r="J69" s="338"/>
      <c r="K69" s="356"/>
      <c r="L69" s="338"/>
      <c r="M69" s="338"/>
      <c r="N69" s="338"/>
      <c r="O69" s="338"/>
    </row>
    <row r="70" spans="1:16">
      <c r="C70" s="324" t="s">
        <v>16</v>
      </c>
      <c r="F70" s="348"/>
      <c r="G70" s="348"/>
      <c r="H70" s="357"/>
      <c r="I70" s="357"/>
      <c r="J70" s="357"/>
      <c r="K70" s="357"/>
      <c r="L70" s="338"/>
      <c r="M70" s="338"/>
      <c r="N70" s="338"/>
      <c r="O70" s="338"/>
    </row>
    <row r="71" spans="1:16">
      <c r="D71" s="338"/>
      <c r="E71" s="338"/>
      <c r="F71" s="338"/>
      <c r="G71" s="338"/>
      <c r="H71" s="338"/>
      <c r="I71" s="338"/>
      <c r="J71" s="338"/>
      <c r="K71" s="338"/>
      <c r="L71" s="338"/>
      <c r="M71" s="338"/>
      <c r="N71" s="338"/>
      <c r="O71" s="338"/>
    </row>
    <row r="72" spans="1:16" s="105" customFormat="1">
      <c r="A72" s="259" t="s">
        <v>205</v>
      </c>
      <c r="B72" s="192"/>
      <c r="C72" s="324" t="s">
        <v>26</v>
      </c>
      <c r="D72" s="338"/>
      <c r="E72" s="338"/>
      <c r="F72" s="338"/>
      <c r="G72" s="338"/>
      <c r="H72" s="338"/>
      <c r="I72" s="338"/>
      <c r="J72" s="338"/>
      <c r="K72" s="338"/>
      <c r="L72" s="338"/>
      <c r="M72" s="338"/>
      <c r="N72" s="338"/>
      <c r="O72" s="338"/>
    </row>
    <row r="73" spans="1:16" s="105" customFormat="1">
      <c r="A73" s="192"/>
      <c r="B73" s="304" t="s">
        <v>172</v>
      </c>
      <c r="C73" s="324"/>
      <c r="D73" s="338" t="s">
        <v>27</v>
      </c>
      <c r="E73" s="338"/>
      <c r="F73" s="338"/>
      <c r="G73" s="338"/>
      <c r="H73" s="338"/>
      <c r="I73" s="338"/>
      <c r="J73" s="338"/>
      <c r="K73" s="338"/>
      <c r="L73" s="338"/>
      <c r="M73" s="338"/>
      <c r="N73" s="338"/>
      <c r="O73" s="338"/>
    </row>
    <row r="74" spans="1:16" s="105" customFormat="1">
      <c r="A74" s="192"/>
      <c r="B74" s="192"/>
      <c r="C74" s="324"/>
      <c r="D74" s="338" t="s">
        <v>28</v>
      </c>
      <c r="E74" s="324"/>
      <c r="F74" s="338"/>
      <c r="G74" s="338"/>
      <c r="H74" s="338"/>
      <c r="I74" s="338"/>
      <c r="J74" s="338"/>
      <c r="K74" s="338"/>
      <c r="L74" s="338"/>
      <c r="M74" s="338"/>
      <c r="N74" s="338"/>
      <c r="O74" s="338"/>
    </row>
    <row r="75" spans="1:16" s="105" customFormat="1">
      <c r="A75" s="192"/>
      <c r="B75" s="192"/>
      <c r="C75" s="324"/>
      <c r="D75" s="338"/>
      <c r="E75" s="397" t="s">
        <v>266</v>
      </c>
      <c r="F75" s="324"/>
      <c r="G75" s="324"/>
      <c r="H75" s="338"/>
      <c r="I75" s="338"/>
      <c r="J75" s="324"/>
      <c r="K75" s="338"/>
      <c r="L75" s="338"/>
      <c r="M75" s="338"/>
      <c r="N75" s="338"/>
      <c r="O75" s="338"/>
    </row>
    <row r="76" spans="1:16" s="105" customFormat="1">
      <c r="A76" s="192"/>
      <c r="B76" s="192"/>
      <c r="C76" s="324"/>
      <c r="D76" s="338" t="s">
        <v>29</v>
      </c>
      <c r="E76" s="324"/>
      <c r="F76" s="338"/>
      <c r="G76" s="338"/>
      <c r="H76" s="324"/>
      <c r="I76" s="324"/>
      <c r="J76" s="324"/>
      <c r="K76" s="324"/>
      <c r="L76" s="324"/>
      <c r="M76" s="324"/>
      <c r="N76" s="324"/>
      <c r="O76" s="324"/>
    </row>
    <row r="77" spans="1:16" s="105" customFormat="1">
      <c r="A77" s="192"/>
      <c r="B77" s="192"/>
      <c r="C77" s="324"/>
      <c r="D77" s="338"/>
      <c r="E77" s="324" t="s">
        <v>206</v>
      </c>
      <c r="F77" s="338"/>
      <c r="G77" s="338"/>
      <c r="H77" s="324"/>
      <c r="I77" s="324"/>
      <c r="J77" s="324"/>
      <c r="K77" s="324"/>
      <c r="L77" s="324"/>
      <c r="M77" s="324"/>
      <c r="N77" s="324"/>
      <c r="O77" s="324"/>
    </row>
    <row r="78" spans="1:16" s="105" customFormat="1">
      <c r="A78" s="192"/>
      <c r="B78" s="192"/>
      <c r="C78" s="324"/>
      <c r="D78" s="338"/>
      <c r="E78" s="324"/>
      <c r="F78" s="397" t="s">
        <v>267</v>
      </c>
      <c r="G78" s="338"/>
      <c r="H78" s="324"/>
      <c r="I78" s="324"/>
      <c r="J78" s="324"/>
      <c r="K78" s="324"/>
      <c r="L78" s="324"/>
      <c r="M78" s="324"/>
      <c r="N78" s="324"/>
      <c r="O78" s="324"/>
    </row>
    <row r="79" spans="1:16" s="105" customFormat="1">
      <c r="A79" s="192"/>
      <c r="B79" s="192"/>
      <c r="C79" s="324"/>
      <c r="D79" s="338"/>
      <c r="E79" s="324"/>
      <c r="F79" s="397" t="s">
        <v>268</v>
      </c>
      <c r="G79" s="338"/>
      <c r="H79" s="324"/>
      <c r="I79" s="324"/>
      <c r="J79" s="324"/>
      <c r="K79" s="324"/>
      <c r="L79" s="324"/>
      <c r="M79" s="324"/>
      <c r="N79" s="324"/>
      <c r="O79" s="324"/>
    </row>
    <row r="80" spans="1:16" s="105" customFormat="1">
      <c r="A80" s="192"/>
      <c r="B80" s="192"/>
      <c r="C80" s="324"/>
      <c r="D80" s="338"/>
      <c r="E80" s="324" t="s">
        <v>181</v>
      </c>
      <c r="F80" s="338"/>
      <c r="G80" s="338"/>
      <c r="H80" s="324"/>
      <c r="I80" s="324"/>
      <c r="J80" s="324"/>
      <c r="K80" s="324"/>
      <c r="L80" s="324"/>
      <c r="M80" s="324"/>
      <c r="N80" s="324"/>
      <c r="O80" s="324"/>
    </row>
    <row r="81" spans="1:15" s="105" customFormat="1">
      <c r="A81" s="192"/>
      <c r="B81" s="192"/>
      <c r="C81" s="324"/>
      <c r="D81" s="338"/>
      <c r="E81" s="324"/>
      <c r="F81" s="397" t="s">
        <v>269</v>
      </c>
      <c r="G81" s="324"/>
      <c r="H81" s="338"/>
      <c r="I81" s="338"/>
      <c r="J81" s="324"/>
      <c r="K81" s="338"/>
      <c r="L81" s="338"/>
      <c r="M81" s="338"/>
      <c r="N81" s="338"/>
      <c r="O81" s="338"/>
    </row>
    <row r="82" spans="1:15" s="105" customFormat="1">
      <c r="A82" s="192"/>
      <c r="B82" s="192"/>
      <c r="C82" s="324"/>
      <c r="D82" s="338"/>
      <c r="E82" s="324"/>
      <c r="F82" s="397" t="s">
        <v>268</v>
      </c>
      <c r="G82" s="324"/>
      <c r="H82" s="338"/>
      <c r="I82" s="338"/>
      <c r="J82" s="324"/>
      <c r="K82" s="338"/>
      <c r="L82" s="338"/>
      <c r="M82" s="338"/>
      <c r="N82" s="338"/>
      <c r="O82" s="338"/>
    </row>
    <row r="83" spans="1:15" s="105" customFormat="1" ht="7.5" customHeight="1">
      <c r="A83" s="192"/>
      <c r="B83" s="192"/>
      <c r="C83" s="324"/>
      <c r="D83" s="338"/>
      <c r="E83" s="338"/>
      <c r="F83" s="324"/>
      <c r="G83" s="324"/>
      <c r="H83" s="338"/>
      <c r="I83" s="338"/>
      <c r="J83" s="324"/>
      <c r="K83" s="338"/>
      <c r="L83" s="338"/>
      <c r="M83" s="338"/>
      <c r="N83" s="338"/>
      <c r="O83" s="338"/>
    </row>
    <row r="84" spans="1:15" s="105" customFormat="1">
      <c r="A84" s="192"/>
      <c r="B84" s="304" t="s">
        <v>173</v>
      </c>
      <c r="C84" s="324"/>
      <c r="D84" s="338" t="s">
        <v>167</v>
      </c>
      <c r="E84" s="338"/>
      <c r="F84" s="338"/>
      <c r="G84" s="338"/>
      <c r="H84" s="338"/>
      <c r="I84" s="338"/>
      <c r="J84" s="338"/>
      <c r="K84" s="338"/>
      <c r="L84" s="338"/>
      <c r="M84" s="338"/>
      <c r="N84" s="338"/>
      <c r="O84" s="338"/>
    </row>
    <row r="85" spans="1:15">
      <c r="A85" s="93"/>
      <c r="C85" s="328" t="s">
        <v>190</v>
      </c>
      <c r="E85" s="327" t="s">
        <v>179</v>
      </c>
      <c r="F85" s="327"/>
      <c r="G85" s="327"/>
      <c r="H85" s="327"/>
      <c r="I85" s="327"/>
      <c r="J85" s="327"/>
      <c r="K85" s="327"/>
      <c r="L85" s="327"/>
      <c r="M85" s="327"/>
      <c r="N85" s="327"/>
    </row>
    <row r="86" spans="1:15">
      <c r="A86" s="93"/>
      <c r="B86" s="302"/>
      <c r="C86" s="359"/>
      <c r="F86" s="331" t="s">
        <v>30</v>
      </c>
      <c r="G86" s="360"/>
      <c r="H86" s="360"/>
      <c r="I86" s="360"/>
      <c r="J86" s="360"/>
      <c r="K86" s="360"/>
      <c r="L86" s="360"/>
      <c r="M86" s="360"/>
    </row>
    <row r="87" spans="1:15" s="105" customFormat="1">
      <c r="A87" s="192"/>
      <c r="B87" s="192"/>
      <c r="C87" s="324"/>
      <c r="D87" s="324"/>
      <c r="E87" s="324"/>
      <c r="F87" s="397" t="s">
        <v>270</v>
      </c>
      <c r="G87" s="338"/>
      <c r="H87" s="338"/>
      <c r="I87" s="338"/>
      <c r="J87" s="338"/>
      <c r="K87" s="338"/>
      <c r="L87" s="338"/>
      <c r="M87" s="338"/>
      <c r="N87" s="338"/>
      <c r="O87" s="324"/>
    </row>
    <row r="88" spans="1:15" s="105" customFormat="1">
      <c r="A88" s="192"/>
      <c r="B88" s="192"/>
      <c r="C88" s="324"/>
      <c r="D88" s="324"/>
      <c r="E88" s="324"/>
      <c r="F88" s="338" t="s">
        <v>193</v>
      </c>
      <c r="G88" s="338"/>
      <c r="H88" s="338"/>
      <c r="I88" s="338"/>
      <c r="J88" s="338"/>
      <c r="K88" s="338"/>
      <c r="L88" s="338"/>
      <c r="M88" s="338"/>
      <c r="N88" s="338"/>
      <c r="O88" s="324"/>
    </row>
    <row r="89" spans="1:15" s="105" customFormat="1">
      <c r="A89" s="192"/>
      <c r="B89" s="192"/>
      <c r="C89" s="324"/>
      <c r="D89" s="324"/>
      <c r="F89" s="324" t="s">
        <v>207</v>
      </c>
      <c r="G89" s="338"/>
      <c r="H89" s="338"/>
      <c r="I89" s="338"/>
      <c r="J89" s="338"/>
      <c r="K89" s="338"/>
      <c r="L89" s="338"/>
      <c r="M89" s="338"/>
      <c r="N89" s="338"/>
      <c r="O89" s="338"/>
    </row>
    <row r="90" spans="1:15" s="105" customFormat="1">
      <c r="A90" s="192"/>
      <c r="B90" s="192"/>
      <c r="C90" s="324"/>
      <c r="D90" s="324"/>
      <c r="E90" s="324"/>
      <c r="F90" s="398" t="s">
        <v>271</v>
      </c>
      <c r="G90" s="338"/>
      <c r="H90" s="338"/>
      <c r="I90" s="338"/>
      <c r="J90" s="338"/>
      <c r="K90" s="338"/>
      <c r="L90" s="338"/>
      <c r="M90" s="338"/>
      <c r="N90" s="338"/>
      <c r="O90" s="338"/>
    </row>
    <row r="91" spans="1:15" s="105" customFormat="1">
      <c r="A91" s="192"/>
      <c r="B91" s="192"/>
      <c r="C91" s="324"/>
      <c r="D91" s="324"/>
      <c r="E91" s="324"/>
      <c r="F91" s="338" t="s">
        <v>208</v>
      </c>
      <c r="G91" s="338"/>
      <c r="H91" s="338"/>
      <c r="I91" s="338"/>
      <c r="J91" s="338"/>
      <c r="K91" s="338"/>
      <c r="L91" s="338"/>
      <c r="M91" s="338"/>
      <c r="N91" s="338"/>
      <c r="O91" s="338"/>
    </row>
    <row r="92" spans="1:15">
      <c r="A92" s="93"/>
      <c r="C92" s="328" t="s">
        <v>174</v>
      </c>
      <c r="D92" s="326"/>
      <c r="E92" s="327" t="s">
        <v>166</v>
      </c>
      <c r="F92" s="327"/>
      <c r="G92" s="327"/>
    </row>
    <row r="93" spans="1:15">
      <c r="A93" s="93"/>
      <c r="B93" s="302"/>
      <c r="C93" s="359"/>
      <c r="E93" s="360"/>
      <c r="F93" s="338" t="s">
        <v>118</v>
      </c>
      <c r="G93" s="360"/>
      <c r="H93" s="360"/>
      <c r="I93" s="360"/>
      <c r="J93" s="360"/>
      <c r="K93" s="360"/>
      <c r="L93" s="360"/>
      <c r="M93" s="360"/>
      <c r="N93" s="360"/>
    </row>
    <row r="94" spans="1:15">
      <c r="F94" s="444" t="s">
        <v>272</v>
      </c>
      <c r="G94" s="338"/>
      <c r="H94" s="338"/>
      <c r="I94" s="338"/>
      <c r="J94" s="338"/>
      <c r="K94" s="338"/>
      <c r="L94" s="338"/>
      <c r="M94" s="338"/>
      <c r="N94" s="338"/>
      <c r="O94" s="363"/>
    </row>
    <row r="95" spans="1:15">
      <c r="F95" s="338" t="s">
        <v>208</v>
      </c>
      <c r="G95" s="338"/>
      <c r="H95" s="338"/>
      <c r="I95" s="338"/>
      <c r="J95" s="338"/>
      <c r="K95" s="338"/>
      <c r="L95" s="338"/>
      <c r="M95" s="338"/>
      <c r="N95" s="338"/>
      <c r="O95" s="361"/>
    </row>
    <row r="96" spans="1:15" ht="7.5" customHeight="1">
      <c r="F96" s="361"/>
      <c r="G96" s="361"/>
      <c r="H96" s="361"/>
      <c r="I96" s="361"/>
      <c r="J96" s="361"/>
      <c r="K96" s="361"/>
      <c r="L96" s="361"/>
      <c r="M96" s="361"/>
      <c r="N96" s="361"/>
      <c r="O96" s="361"/>
    </row>
    <row r="97" spans="1:15" s="12" customFormat="1" ht="14">
      <c r="A97" s="192"/>
      <c r="B97" s="192"/>
      <c r="C97" s="324" t="s">
        <v>195</v>
      </c>
      <c r="F97" s="338"/>
      <c r="G97" s="338"/>
      <c r="H97" s="338"/>
      <c r="I97" s="338"/>
      <c r="J97" s="338"/>
      <c r="K97" s="338"/>
      <c r="L97" s="338"/>
      <c r="M97" s="338"/>
      <c r="N97" s="338"/>
      <c r="O97" s="330"/>
    </row>
    <row r="98" spans="1:15" ht="7.5" customHeight="1">
      <c r="E98" s="192"/>
    </row>
    <row r="99" spans="1:15">
      <c r="B99" s="304" t="s">
        <v>194</v>
      </c>
      <c r="D99" s="324" t="s">
        <v>31</v>
      </c>
      <c r="E99" s="357"/>
    </row>
    <row r="100" spans="1:15">
      <c r="E100" s="398" t="s">
        <v>273</v>
      </c>
    </row>
    <row r="101" spans="1:15">
      <c r="E101" s="192"/>
      <c r="F101" s="357" t="s">
        <v>168</v>
      </c>
    </row>
    <row r="102" spans="1:15">
      <c r="E102" s="192"/>
      <c r="F102" s="398" t="s">
        <v>258</v>
      </c>
    </row>
    <row r="103" spans="1:15" ht="13.5" thickBot="1"/>
    <row r="104" spans="1:15" ht="78" customHeight="1" thickTop="1" thickBot="1">
      <c r="A104" s="17"/>
      <c r="B104" s="17"/>
      <c r="C104" s="330"/>
      <c r="D104" s="330"/>
      <c r="E104" s="330"/>
      <c r="F104" s="330"/>
      <c r="G104" s="330"/>
      <c r="H104" s="330"/>
      <c r="I104" s="606" t="s">
        <v>274</v>
      </c>
      <c r="J104" s="607"/>
      <c r="K104" s="607"/>
      <c r="L104" s="607"/>
      <c r="M104" s="607"/>
      <c r="N104" s="608"/>
      <c r="O104" s="362"/>
    </row>
    <row r="105" spans="1:15" ht="13.5" thickTop="1"/>
  </sheetData>
  <mergeCells count="18">
    <mergeCell ref="C33:F33"/>
    <mergeCell ref="C34:F34"/>
    <mergeCell ref="I104:N104"/>
    <mergeCell ref="C23:F23"/>
    <mergeCell ref="C24:F24"/>
    <mergeCell ref="C25:F25"/>
    <mergeCell ref="C26:F26"/>
    <mergeCell ref="C27:F27"/>
    <mergeCell ref="C31:F32"/>
    <mergeCell ref="G31:I31"/>
    <mergeCell ref="J31:K31"/>
    <mergeCell ref="M1:O1"/>
    <mergeCell ref="M2:O2"/>
    <mergeCell ref="A4:O4"/>
    <mergeCell ref="E9:P9"/>
    <mergeCell ref="C21:F22"/>
    <mergeCell ref="G21:I21"/>
    <mergeCell ref="J21:K21"/>
  </mergeCells>
  <phoneticPr fontId="3"/>
  <pageMargins left="0.59055118110236227" right="0.59055118110236227" top="0.78740157480314965" bottom="0.59055118110236227" header="0.51181102362204722" footer="0.51181102362204722"/>
  <pageSetup paperSize="9" scale="85" fitToHeight="2" orientation="portrait" r:id="rId1"/>
  <headerFooter alignWithMargins="0"/>
  <rowBreaks count="1" manualBreakCount="1">
    <brk id="67"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workbookViewId="0">
      <pane ySplit="8" topLeftCell="A9" activePane="bottomLeft" state="frozen"/>
      <selection activeCell="C1" sqref="C1"/>
      <selection pane="bottomLeft" activeCell="J7" sqref="J7"/>
    </sheetView>
  </sheetViews>
  <sheetFormatPr defaultColWidth="9" defaultRowHeight="14.25" customHeight="1"/>
  <cols>
    <col min="1" max="1" width="3.453125" style="5" bestFit="1" customWidth="1"/>
    <col min="2" max="2" width="4" style="5" customWidth="1"/>
    <col min="3" max="3" width="1.453125" style="5" customWidth="1"/>
    <col min="4" max="4" width="22.6328125" style="5" customWidth="1"/>
    <col min="5" max="5" width="18" style="5" customWidth="1"/>
    <col min="6" max="6" width="7.08984375" style="5" customWidth="1"/>
    <col min="7" max="9" width="8.90625" style="5" customWidth="1"/>
    <col min="10" max="10" width="9.08984375" style="5" bestFit="1" customWidth="1"/>
    <col min="11" max="12" width="9.90625" style="5" customWidth="1"/>
    <col min="13" max="13" width="8.453125" style="5" customWidth="1"/>
    <col min="14" max="14" width="10.6328125" style="5" customWidth="1"/>
    <col min="15" max="16384" width="9" style="5"/>
  </cols>
  <sheetData>
    <row r="1" spans="1:17" s="45" customFormat="1" ht="14.25" customHeight="1">
      <c r="C1" s="44" t="s">
        <v>158</v>
      </c>
      <c r="D1" s="44"/>
      <c r="F1" s="46"/>
      <c r="G1" s="46"/>
      <c r="H1" s="46"/>
      <c r="I1" s="46"/>
      <c r="J1" s="46"/>
      <c r="L1" s="47"/>
      <c r="M1" s="48"/>
    </row>
    <row r="2" spans="1:17" s="35" customFormat="1" ht="14.25" customHeight="1">
      <c r="D2" s="5"/>
      <c r="F2" s="36"/>
      <c r="G2" s="36"/>
      <c r="H2" s="36"/>
      <c r="I2" s="36"/>
      <c r="J2" s="36"/>
      <c r="L2" s="49"/>
      <c r="M2" s="37"/>
    </row>
    <row r="3" spans="1:17" s="35" customFormat="1" ht="14.25" customHeight="1">
      <c r="C3" s="5" t="s">
        <v>96</v>
      </c>
      <c r="D3" s="5"/>
      <c r="F3" s="36"/>
      <c r="G3" s="36"/>
      <c r="H3" s="36"/>
      <c r="I3" s="36"/>
      <c r="J3" s="36"/>
      <c r="L3" s="49"/>
      <c r="M3" s="37"/>
    </row>
    <row r="4" spans="1:17" s="7" customFormat="1" ht="14.25" customHeight="1">
      <c r="C4" s="50"/>
      <c r="D4" s="51"/>
      <c r="E4" s="52"/>
      <c r="F4" s="53"/>
      <c r="G4" s="51"/>
      <c r="H4" s="51"/>
      <c r="I4" s="51"/>
      <c r="J4" s="51"/>
      <c r="K4" s="54"/>
      <c r="L4" s="54"/>
      <c r="M4" s="55"/>
      <c r="N4" s="609" t="s">
        <v>292</v>
      </c>
      <c r="O4" s="612" t="s">
        <v>293</v>
      </c>
      <c r="P4" s="615" t="s">
        <v>117</v>
      </c>
      <c r="Q4" s="616" t="s">
        <v>118</v>
      </c>
    </row>
    <row r="5" spans="1:17" s="7" customFormat="1" ht="14.25" customHeight="1">
      <c r="C5" s="56"/>
      <c r="D5" s="4"/>
      <c r="F5" s="57" t="s">
        <v>0</v>
      </c>
      <c r="G5" s="41" t="s">
        <v>209</v>
      </c>
      <c r="H5" s="41" t="s">
        <v>209</v>
      </c>
      <c r="I5" s="448" t="s">
        <v>210</v>
      </c>
      <c r="J5" s="448" t="s">
        <v>209</v>
      </c>
      <c r="K5" s="454" t="s">
        <v>296</v>
      </c>
      <c r="L5" s="102"/>
      <c r="M5" s="3" t="s">
        <v>105</v>
      </c>
      <c r="N5" s="610"/>
      <c r="O5" s="613"/>
      <c r="P5" s="615"/>
      <c r="Q5" s="616"/>
    </row>
    <row r="6" spans="1:17" s="7" customFormat="1" ht="14.25" customHeight="1">
      <c r="C6" s="56"/>
      <c r="D6" s="58" t="s">
        <v>3</v>
      </c>
      <c r="E6" s="58" t="s">
        <v>106</v>
      </c>
      <c r="F6" s="59" t="s">
        <v>1</v>
      </c>
      <c r="G6" s="9" t="s">
        <v>6</v>
      </c>
      <c r="H6" s="9" t="s">
        <v>7</v>
      </c>
      <c r="I6" s="82" t="s">
        <v>2</v>
      </c>
      <c r="J6" s="9" t="s">
        <v>7</v>
      </c>
      <c r="K6" s="2" t="s">
        <v>5</v>
      </c>
      <c r="L6" s="87" t="s">
        <v>11</v>
      </c>
      <c r="M6" s="449" t="s">
        <v>210</v>
      </c>
      <c r="N6" s="610"/>
      <c r="O6" s="613"/>
      <c r="P6" s="615"/>
      <c r="Q6" s="616"/>
    </row>
    <row r="7" spans="1:17" s="7" customFormat="1" ht="14.25" customHeight="1">
      <c r="C7" s="56"/>
      <c r="D7" s="58"/>
      <c r="E7" s="60"/>
      <c r="F7" s="59"/>
      <c r="G7" s="9"/>
      <c r="H7" s="31" t="s">
        <v>294</v>
      </c>
      <c r="I7" s="82" t="s">
        <v>104</v>
      </c>
      <c r="J7" s="31" t="s">
        <v>295</v>
      </c>
      <c r="K7" s="10" t="s">
        <v>13</v>
      </c>
      <c r="L7" s="87" t="s">
        <v>107</v>
      </c>
      <c r="M7" s="3" t="s">
        <v>9</v>
      </c>
      <c r="N7" s="610"/>
      <c r="O7" s="613"/>
      <c r="P7" s="615"/>
      <c r="Q7" s="616"/>
    </row>
    <row r="8" spans="1:17" s="7" customFormat="1" ht="14.25" customHeight="1">
      <c r="C8" s="61"/>
      <c r="D8" s="62"/>
      <c r="E8" s="63"/>
      <c r="F8" s="64"/>
      <c r="G8" s="65"/>
      <c r="H8" s="65"/>
      <c r="I8" s="65"/>
      <c r="J8" s="65"/>
      <c r="K8" s="66"/>
      <c r="L8" s="67"/>
      <c r="M8" s="68"/>
      <c r="N8" s="611"/>
      <c r="O8" s="614"/>
      <c r="P8" s="615"/>
      <c r="Q8" s="616"/>
    </row>
    <row r="9" spans="1:17" s="35" customFormat="1" ht="14.25" customHeight="1">
      <c r="A9" s="245" t="s">
        <v>112</v>
      </c>
      <c r="B9" s="198">
        <v>220</v>
      </c>
      <c r="C9" s="212"/>
      <c r="D9" s="199" t="s">
        <v>36</v>
      </c>
      <c r="E9" s="241" t="s">
        <v>70</v>
      </c>
      <c r="F9" s="289">
        <v>140</v>
      </c>
      <c r="G9" s="233"/>
      <c r="H9" s="70"/>
      <c r="I9" s="70"/>
      <c r="J9" s="70"/>
      <c r="K9" s="70"/>
      <c r="L9" s="71"/>
      <c r="M9" s="72">
        <f>別紙３!N11</f>
        <v>0.11</v>
      </c>
      <c r="N9" s="190">
        <f>F9-G9-K9+H9+J9</f>
        <v>140</v>
      </c>
      <c r="O9" s="451">
        <f>I9-K9</f>
        <v>0</v>
      </c>
      <c r="Q9" s="70" t="e">
        <f>#REF!</f>
        <v>#REF!</v>
      </c>
    </row>
    <row r="10" spans="1:17" s="35" customFormat="1" ht="14.25" customHeight="1">
      <c r="A10" s="245" t="s">
        <v>112</v>
      </c>
      <c r="B10" s="231">
        <v>221</v>
      </c>
      <c r="C10" s="212"/>
      <c r="D10" s="199" t="s">
        <v>37</v>
      </c>
      <c r="E10" s="241" t="s">
        <v>70</v>
      </c>
      <c r="F10" s="289">
        <v>105</v>
      </c>
      <c r="G10" s="233"/>
      <c r="H10" s="70"/>
      <c r="I10" s="70"/>
      <c r="J10" s="70"/>
      <c r="K10" s="70"/>
      <c r="L10" s="71"/>
      <c r="M10" s="72">
        <f>別紙３!N12</f>
        <v>0.36</v>
      </c>
      <c r="N10" s="190">
        <f t="shared" ref="N10:N34" si="0">F10-G10-K10+H10+J10</f>
        <v>105</v>
      </c>
      <c r="O10" s="451">
        <f t="shared" ref="O10:O34" si="1">I10-K10</f>
        <v>0</v>
      </c>
      <c r="Q10" s="70" t="e">
        <f>#REF!</f>
        <v>#REF!</v>
      </c>
    </row>
    <row r="11" spans="1:17" s="35" customFormat="1" ht="14.25" customHeight="1">
      <c r="A11" s="245" t="s">
        <v>112</v>
      </c>
      <c r="B11" s="198">
        <v>222</v>
      </c>
      <c r="C11" s="212"/>
      <c r="D11" s="199" t="s">
        <v>38</v>
      </c>
      <c r="E11" s="241" t="s">
        <v>70</v>
      </c>
      <c r="F11" s="289">
        <v>70</v>
      </c>
      <c r="G11" s="233"/>
      <c r="H11" s="70"/>
      <c r="I11" s="70"/>
      <c r="J11" s="70"/>
      <c r="K11" s="70"/>
      <c r="L11" s="71"/>
      <c r="M11" s="72">
        <f>別紙３!N13</f>
        <v>0.04</v>
      </c>
      <c r="N11" s="190">
        <f>F11-G11-K11+H11+J11</f>
        <v>70</v>
      </c>
      <c r="O11" s="451">
        <f>I11-K11</f>
        <v>0</v>
      </c>
      <c r="Q11" s="70" t="e">
        <f>#REF!</f>
        <v>#REF!</v>
      </c>
    </row>
    <row r="12" spans="1:17" s="35" customFormat="1" ht="14.25" customHeight="1">
      <c r="A12" s="245" t="s">
        <v>112</v>
      </c>
      <c r="B12" s="231">
        <v>223</v>
      </c>
      <c r="C12" s="212"/>
      <c r="D12" s="199" t="s">
        <v>39</v>
      </c>
      <c r="E12" s="241" t="s">
        <v>70</v>
      </c>
      <c r="F12" s="289">
        <v>70</v>
      </c>
      <c r="G12" s="233"/>
      <c r="H12" s="70"/>
      <c r="I12" s="70"/>
      <c r="J12" s="70"/>
      <c r="K12" s="70"/>
      <c r="L12" s="71"/>
      <c r="M12" s="72">
        <f>別紙３!N14</f>
        <v>0.05</v>
      </c>
      <c r="N12" s="190">
        <f t="shared" si="0"/>
        <v>70</v>
      </c>
      <c r="O12" s="451">
        <f t="shared" si="1"/>
        <v>0</v>
      </c>
      <c r="Q12" s="70" t="e">
        <f>#REF!</f>
        <v>#REF!</v>
      </c>
    </row>
    <row r="13" spans="1:17" s="35" customFormat="1" ht="14.25" customHeight="1">
      <c r="A13" s="245" t="s">
        <v>112</v>
      </c>
      <c r="B13" s="198">
        <v>224</v>
      </c>
      <c r="C13" s="212"/>
      <c r="D13" s="199" t="s">
        <v>40</v>
      </c>
      <c r="E13" s="241" t="s">
        <v>70</v>
      </c>
      <c r="F13" s="289">
        <v>70</v>
      </c>
      <c r="G13" s="233"/>
      <c r="H13" s="70"/>
      <c r="I13" s="70"/>
      <c r="J13" s="70"/>
      <c r="K13" s="70"/>
      <c r="L13" s="71"/>
      <c r="M13" s="72">
        <f>別紙３!N15</f>
        <v>0.02</v>
      </c>
      <c r="N13" s="190">
        <f t="shared" si="0"/>
        <v>70</v>
      </c>
      <c r="O13" s="451">
        <f t="shared" si="1"/>
        <v>0</v>
      </c>
      <c r="Q13" s="70" t="e">
        <f>#REF!</f>
        <v>#REF!</v>
      </c>
    </row>
    <row r="14" spans="1:17" s="35" customFormat="1" ht="14.25" customHeight="1">
      <c r="A14" s="245" t="s">
        <v>112</v>
      </c>
      <c r="B14" s="231">
        <v>225</v>
      </c>
      <c r="C14" s="212"/>
      <c r="D14" s="199" t="s">
        <v>41</v>
      </c>
      <c r="E14" s="241" t="s">
        <v>70</v>
      </c>
      <c r="F14" s="289">
        <v>70</v>
      </c>
      <c r="G14" s="233"/>
      <c r="H14" s="70"/>
      <c r="I14" s="70"/>
      <c r="J14" s="70"/>
      <c r="K14" s="70"/>
      <c r="L14" s="71"/>
      <c r="M14" s="72">
        <f>別紙３!N16</f>
        <v>0.19</v>
      </c>
      <c r="N14" s="190">
        <f t="shared" si="0"/>
        <v>70</v>
      </c>
      <c r="O14" s="451">
        <f t="shared" si="1"/>
        <v>0</v>
      </c>
      <c r="Q14" s="70" t="e">
        <f>#REF!</f>
        <v>#REF!</v>
      </c>
    </row>
    <row r="15" spans="1:17" s="35" customFormat="1" ht="14.25" customHeight="1">
      <c r="A15" s="245" t="s">
        <v>112</v>
      </c>
      <c r="B15" s="198">
        <v>226</v>
      </c>
      <c r="C15" s="212"/>
      <c r="D15" s="199" t="s">
        <v>42</v>
      </c>
      <c r="E15" s="241" t="s">
        <v>70</v>
      </c>
      <c r="F15" s="289">
        <v>70</v>
      </c>
      <c r="G15" s="233"/>
      <c r="H15" s="70"/>
      <c r="I15" s="70"/>
      <c r="J15" s="70"/>
      <c r="K15" s="70"/>
      <c r="L15" s="71"/>
      <c r="M15" s="72">
        <f>別紙３!N17</f>
        <v>0.05</v>
      </c>
      <c r="N15" s="190">
        <f t="shared" si="0"/>
        <v>70</v>
      </c>
      <c r="O15" s="451">
        <f t="shared" si="1"/>
        <v>0</v>
      </c>
      <c r="Q15" s="70" t="e">
        <f>#REF!</f>
        <v>#REF!</v>
      </c>
    </row>
    <row r="16" spans="1:17" s="35" customFormat="1" ht="14.25" customHeight="1">
      <c r="A16" s="245" t="s">
        <v>112</v>
      </c>
      <c r="B16" s="231">
        <v>227</v>
      </c>
      <c r="C16" s="212"/>
      <c r="D16" s="199" t="s">
        <v>54</v>
      </c>
      <c r="E16" s="241" t="s">
        <v>70</v>
      </c>
      <c r="F16" s="289">
        <v>140</v>
      </c>
      <c r="G16" s="233"/>
      <c r="H16" s="70"/>
      <c r="I16" s="70"/>
      <c r="J16" s="70"/>
      <c r="K16" s="70"/>
      <c r="L16" s="71"/>
      <c r="M16" s="72">
        <f>別紙３!N18</f>
        <v>0.06</v>
      </c>
      <c r="N16" s="190">
        <f t="shared" si="0"/>
        <v>140</v>
      </c>
      <c r="O16" s="451">
        <f t="shared" si="1"/>
        <v>0</v>
      </c>
      <c r="Q16" s="70" t="e">
        <f>別紙３!#REF!</f>
        <v>#REF!</v>
      </c>
    </row>
    <row r="17" spans="1:17" s="35" customFormat="1" ht="14.25" customHeight="1">
      <c r="A17" s="245" t="s">
        <v>112</v>
      </c>
      <c r="B17" s="198">
        <v>230</v>
      </c>
      <c r="C17" s="212"/>
      <c r="D17" s="199" t="s">
        <v>43</v>
      </c>
      <c r="E17" s="241" t="s">
        <v>223</v>
      </c>
      <c r="F17" s="289">
        <v>70</v>
      </c>
      <c r="G17" s="233"/>
      <c r="H17" s="70"/>
      <c r="I17" s="70"/>
      <c r="J17" s="70"/>
      <c r="K17" s="70"/>
      <c r="L17" s="71"/>
      <c r="M17" s="72">
        <f>別紙３!N19</f>
        <v>0.28000000000000003</v>
      </c>
      <c r="N17" s="190">
        <f t="shared" si="0"/>
        <v>70</v>
      </c>
      <c r="O17" s="451">
        <f t="shared" si="1"/>
        <v>0</v>
      </c>
      <c r="Q17" s="70" t="e">
        <f>別紙３!#REF!</f>
        <v>#REF!</v>
      </c>
    </row>
    <row r="18" spans="1:17" s="35" customFormat="1" ht="14.25" customHeight="1">
      <c r="A18" s="245" t="s">
        <v>112</v>
      </c>
      <c r="B18" s="231">
        <v>231</v>
      </c>
      <c r="C18" s="212"/>
      <c r="D18" s="199" t="s">
        <v>44</v>
      </c>
      <c r="E18" s="241" t="s">
        <v>70</v>
      </c>
      <c r="F18" s="289">
        <v>105</v>
      </c>
      <c r="G18" s="233"/>
      <c r="H18" s="70"/>
      <c r="I18" s="70"/>
      <c r="J18" s="70"/>
      <c r="K18" s="70"/>
      <c r="L18" s="71"/>
      <c r="M18" s="72">
        <f>別紙３!N20</f>
        <v>0.28999999999999998</v>
      </c>
      <c r="N18" s="190">
        <f t="shared" si="0"/>
        <v>105</v>
      </c>
      <c r="O18" s="451">
        <f t="shared" si="1"/>
        <v>0</v>
      </c>
      <c r="Q18" s="70" t="e">
        <f>別紙３!#REF!</f>
        <v>#REF!</v>
      </c>
    </row>
    <row r="19" spans="1:17" s="35" customFormat="1" ht="14.25" customHeight="1">
      <c r="A19" s="245" t="s">
        <v>112</v>
      </c>
      <c r="B19" s="198">
        <v>234</v>
      </c>
      <c r="C19" s="409"/>
      <c r="D19" s="413" t="s">
        <v>45</v>
      </c>
      <c r="E19" s="411" t="s">
        <v>32</v>
      </c>
      <c r="F19" s="425">
        <v>70</v>
      </c>
      <c r="G19" s="238"/>
      <c r="H19" s="431"/>
      <c r="I19" s="431"/>
      <c r="J19" s="431"/>
      <c r="K19" s="431"/>
      <c r="L19" s="426"/>
      <c r="M19" s="427">
        <f>別紙３!N35</f>
        <v>7.0000000000000007E-2</v>
      </c>
      <c r="N19" s="190">
        <f t="shared" si="0"/>
        <v>70</v>
      </c>
      <c r="O19" s="451">
        <f t="shared" si="1"/>
        <v>0</v>
      </c>
      <c r="P19" s="35" t="e">
        <f>別紙３!#REF!</f>
        <v>#REF!</v>
      </c>
      <c r="Q19" s="77" t="e">
        <f>#REF!</f>
        <v>#REF!</v>
      </c>
    </row>
    <row r="20" spans="1:17" s="35" customFormat="1" ht="14.25" customHeight="1">
      <c r="A20" s="245" t="s">
        <v>112</v>
      </c>
      <c r="B20" s="231">
        <v>235</v>
      </c>
      <c r="C20" s="212"/>
      <c r="D20" s="199" t="s">
        <v>45</v>
      </c>
      <c r="E20" s="241" t="s">
        <v>33</v>
      </c>
      <c r="F20" s="289">
        <v>35</v>
      </c>
      <c r="G20" s="233"/>
      <c r="H20" s="77"/>
      <c r="I20" s="77"/>
      <c r="J20" s="77"/>
      <c r="K20" s="77"/>
      <c r="L20" s="71"/>
      <c r="M20" s="72">
        <f>別紙３!N36</f>
        <v>0.13</v>
      </c>
      <c r="N20" s="190">
        <f t="shared" si="0"/>
        <v>35</v>
      </c>
      <c r="O20" s="451">
        <f t="shared" si="1"/>
        <v>0</v>
      </c>
      <c r="P20" s="35" t="e">
        <f>別紙３!#REF!</f>
        <v>#REF!</v>
      </c>
      <c r="Q20" s="77" t="e">
        <f>#REF!</f>
        <v>#REF!</v>
      </c>
    </row>
    <row r="21" spans="1:17" s="35" customFormat="1" ht="14.25" customHeight="1">
      <c r="A21" s="245" t="s">
        <v>112</v>
      </c>
      <c r="B21" s="198">
        <v>236</v>
      </c>
      <c r="C21" s="212"/>
      <c r="D21" s="199" t="s">
        <v>45</v>
      </c>
      <c r="E21" s="241" t="s">
        <v>34</v>
      </c>
      <c r="F21" s="289">
        <v>35</v>
      </c>
      <c r="G21" s="233"/>
      <c r="H21" s="77"/>
      <c r="I21" s="77"/>
      <c r="J21" s="77"/>
      <c r="K21" s="77"/>
      <c r="L21" s="71"/>
      <c r="M21" s="72">
        <f>別紙３!N37</f>
        <v>0.06</v>
      </c>
      <c r="N21" s="190">
        <f t="shared" si="0"/>
        <v>35</v>
      </c>
      <c r="O21" s="451">
        <f t="shared" si="1"/>
        <v>0</v>
      </c>
      <c r="P21" s="35" t="e">
        <f>別紙３!#REF!</f>
        <v>#REF!</v>
      </c>
      <c r="Q21" s="77" t="e">
        <f>#REF!</f>
        <v>#REF!</v>
      </c>
    </row>
    <row r="22" spans="1:17" s="35" customFormat="1" ht="14.25" customHeight="1">
      <c r="A22" s="245" t="s">
        <v>112</v>
      </c>
      <c r="B22" s="231">
        <v>237</v>
      </c>
      <c r="C22" s="212"/>
      <c r="D22" s="199" t="s">
        <v>48</v>
      </c>
      <c r="E22" s="241" t="s">
        <v>57</v>
      </c>
      <c r="F22" s="289">
        <v>35</v>
      </c>
      <c r="G22" s="233"/>
      <c r="H22" s="77"/>
      <c r="I22" s="77"/>
      <c r="J22" s="77"/>
      <c r="K22" s="77"/>
      <c r="L22" s="71"/>
      <c r="M22" s="72">
        <f>別紙３!N39</f>
        <v>0.04</v>
      </c>
      <c r="N22" s="190">
        <f t="shared" si="0"/>
        <v>35</v>
      </c>
      <c r="O22" s="451">
        <f t="shared" si="1"/>
        <v>0</v>
      </c>
      <c r="Q22" s="77" t="e">
        <f>#REF!</f>
        <v>#REF!</v>
      </c>
    </row>
    <row r="23" spans="1:17" s="81" customFormat="1" ht="14.25" customHeight="1">
      <c r="A23" s="245" t="s">
        <v>112</v>
      </c>
      <c r="B23" s="198">
        <v>238</v>
      </c>
      <c r="C23" s="212"/>
      <c r="D23" s="199" t="s">
        <v>49</v>
      </c>
      <c r="E23" s="241" t="s">
        <v>235</v>
      </c>
      <c r="F23" s="289">
        <v>35</v>
      </c>
      <c r="G23" s="233"/>
      <c r="H23" s="77"/>
      <c r="I23" s="77"/>
      <c r="J23" s="77"/>
      <c r="K23" s="77"/>
      <c r="L23" s="71"/>
      <c r="M23" s="72">
        <f>別紙３!N40</f>
        <v>0.11</v>
      </c>
      <c r="N23" s="190">
        <f t="shared" si="0"/>
        <v>35</v>
      </c>
      <c r="O23" s="451">
        <f t="shared" si="1"/>
        <v>0</v>
      </c>
      <c r="Q23" s="77" t="e">
        <f>別紙３!#REF!</f>
        <v>#REF!</v>
      </c>
    </row>
    <row r="24" spans="1:17" s="81" customFormat="1" ht="14.25" customHeight="1">
      <c r="A24" s="245" t="s">
        <v>112</v>
      </c>
      <c r="B24" s="198">
        <v>240</v>
      </c>
      <c r="C24" s="235"/>
      <c r="D24" s="242" t="s">
        <v>49</v>
      </c>
      <c r="E24" s="243" t="s">
        <v>71</v>
      </c>
      <c r="F24" s="290">
        <v>35</v>
      </c>
      <c r="G24" s="244"/>
      <c r="H24" s="432"/>
      <c r="I24" s="432"/>
      <c r="J24" s="432"/>
      <c r="K24" s="432"/>
      <c r="L24" s="429"/>
      <c r="M24" s="450" t="str">
        <f>別紙３!N54</f>
        <v>-</v>
      </c>
      <c r="N24" s="190">
        <f t="shared" si="0"/>
        <v>35</v>
      </c>
      <c r="O24" s="451">
        <f t="shared" si="1"/>
        <v>0</v>
      </c>
      <c r="Q24" s="77" t="e">
        <f>別紙３!#REF!</f>
        <v>#REF!</v>
      </c>
    </row>
    <row r="25" spans="1:17" s="35" customFormat="1" ht="14.25" customHeight="1">
      <c r="A25" s="245" t="s">
        <v>112</v>
      </c>
      <c r="B25" s="198">
        <v>242</v>
      </c>
      <c r="C25" s="212"/>
      <c r="D25" s="199" t="s">
        <v>152</v>
      </c>
      <c r="E25" s="241" t="s">
        <v>70</v>
      </c>
      <c r="F25" s="289">
        <v>105</v>
      </c>
      <c r="G25" s="233"/>
      <c r="H25" s="6"/>
      <c r="I25" s="6"/>
      <c r="J25" s="6"/>
      <c r="K25" s="6"/>
      <c r="L25" s="71"/>
      <c r="M25" s="72">
        <f>別紙３!N65</f>
        <v>0.21</v>
      </c>
      <c r="N25" s="190">
        <f t="shared" si="0"/>
        <v>105</v>
      </c>
      <c r="O25" s="451">
        <f t="shared" si="1"/>
        <v>0</v>
      </c>
      <c r="Q25" s="6" t="e">
        <f>#REF!</f>
        <v>#REF!</v>
      </c>
    </row>
    <row r="26" spans="1:17" s="35" customFormat="1" ht="14.25" customHeight="1">
      <c r="A26" s="245" t="s">
        <v>112</v>
      </c>
      <c r="B26" s="231">
        <v>243</v>
      </c>
      <c r="C26" s="212"/>
      <c r="D26" s="199" t="s">
        <v>52</v>
      </c>
      <c r="E26" s="241" t="s">
        <v>70</v>
      </c>
      <c r="F26" s="289">
        <v>70</v>
      </c>
      <c r="G26" s="233"/>
      <c r="H26" s="6"/>
      <c r="I26" s="6"/>
      <c r="J26" s="6"/>
      <c r="K26" s="6"/>
      <c r="L26" s="71"/>
      <c r="M26" s="72">
        <f>別紙３!N67</f>
        <v>7.0000000000000007E-2</v>
      </c>
      <c r="N26" s="190">
        <f t="shared" si="0"/>
        <v>70</v>
      </c>
      <c r="O26" s="451">
        <f t="shared" si="1"/>
        <v>0</v>
      </c>
      <c r="Q26" s="6" t="e">
        <f>#REF!</f>
        <v>#REF!</v>
      </c>
    </row>
    <row r="27" spans="1:17" s="7" customFormat="1" ht="14.25" customHeight="1">
      <c r="A27" s="245" t="s">
        <v>112</v>
      </c>
      <c r="B27" s="231">
        <v>247</v>
      </c>
      <c r="C27" s="409"/>
      <c r="D27" s="413" t="s">
        <v>46</v>
      </c>
      <c r="E27" s="411" t="s">
        <v>113</v>
      </c>
      <c r="F27" s="425">
        <v>70</v>
      </c>
      <c r="G27" s="238"/>
      <c r="H27" s="299"/>
      <c r="I27" s="299"/>
      <c r="J27" s="299"/>
      <c r="K27" s="299"/>
      <c r="L27" s="426"/>
      <c r="M27" s="427">
        <f>別紙３!N81</f>
        <v>0.05</v>
      </c>
      <c r="N27" s="190">
        <f t="shared" si="0"/>
        <v>70</v>
      </c>
      <c r="O27" s="451">
        <f t="shared" si="1"/>
        <v>0</v>
      </c>
      <c r="Q27" s="6" t="e">
        <f>#REF!</f>
        <v>#REF!</v>
      </c>
    </row>
    <row r="28" spans="1:17" s="7" customFormat="1" ht="14.25" customHeight="1">
      <c r="A28" s="245" t="s">
        <v>112</v>
      </c>
      <c r="B28" s="198">
        <v>248</v>
      </c>
      <c r="C28" s="212"/>
      <c r="D28" s="199" t="s">
        <v>47</v>
      </c>
      <c r="E28" s="241" t="s">
        <v>113</v>
      </c>
      <c r="F28" s="289">
        <v>70</v>
      </c>
      <c r="G28" s="247"/>
      <c r="H28" s="6"/>
      <c r="I28" s="6"/>
      <c r="J28" s="6"/>
      <c r="K28" s="6"/>
      <c r="L28" s="71"/>
      <c r="M28" s="72">
        <f>別紙３!N82</f>
        <v>0.03</v>
      </c>
      <c r="N28" s="190">
        <f t="shared" si="0"/>
        <v>70</v>
      </c>
      <c r="O28" s="451">
        <f t="shared" si="1"/>
        <v>0</v>
      </c>
      <c r="Q28" s="6" t="e">
        <f>#REF!</f>
        <v>#REF!</v>
      </c>
    </row>
    <row r="29" spans="1:17" s="35" customFormat="1" ht="14.25" customHeight="1">
      <c r="A29" s="245" t="s">
        <v>112</v>
      </c>
      <c r="B29" s="231">
        <v>249</v>
      </c>
      <c r="C29" s="212"/>
      <c r="D29" s="199" t="s">
        <v>50</v>
      </c>
      <c r="E29" s="241" t="s">
        <v>113</v>
      </c>
      <c r="F29" s="289">
        <v>70</v>
      </c>
      <c r="G29" s="233"/>
      <c r="H29" s="6"/>
      <c r="I29" s="6"/>
      <c r="J29" s="6"/>
      <c r="K29" s="6"/>
      <c r="L29" s="71"/>
      <c r="M29" s="72" t="e">
        <f>別紙３!#REF!</f>
        <v>#REF!</v>
      </c>
      <c r="N29" s="190">
        <f t="shared" si="0"/>
        <v>70</v>
      </c>
      <c r="O29" s="451">
        <f t="shared" si="1"/>
        <v>0</v>
      </c>
      <c r="Q29" s="6" t="e">
        <f>#REF!</f>
        <v>#REF!</v>
      </c>
    </row>
    <row r="30" spans="1:17" s="7" customFormat="1" ht="14.25" customHeight="1">
      <c r="A30" s="245" t="s">
        <v>112</v>
      </c>
      <c r="B30" s="198">
        <v>250</v>
      </c>
      <c r="C30" s="212"/>
      <c r="D30" s="231" t="s">
        <v>115</v>
      </c>
      <c r="E30" s="241" t="s">
        <v>69</v>
      </c>
      <c r="F30" s="289">
        <v>70</v>
      </c>
      <c r="G30" s="233"/>
      <c r="H30" s="6"/>
      <c r="I30" s="6"/>
      <c r="J30" s="6"/>
      <c r="K30" s="6"/>
      <c r="L30" s="71"/>
      <c r="M30" s="72">
        <f>別紙３!N83</f>
        <v>0.01</v>
      </c>
      <c r="N30" s="190">
        <f t="shared" si="0"/>
        <v>70</v>
      </c>
      <c r="O30" s="451">
        <f t="shared" si="1"/>
        <v>0</v>
      </c>
      <c r="Q30" s="6" t="e">
        <f>#REF!</f>
        <v>#REF!</v>
      </c>
    </row>
    <row r="31" spans="1:17" s="7" customFormat="1" ht="14.25" customHeight="1">
      <c r="A31" s="245" t="s">
        <v>112</v>
      </c>
      <c r="B31" s="231">
        <v>251</v>
      </c>
      <c r="C31" s="212"/>
      <c r="D31" s="199" t="s">
        <v>56</v>
      </c>
      <c r="E31" s="241" t="s">
        <v>113</v>
      </c>
      <c r="F31" s="289">
        <v>105</v>
      </c>
      <c r="G31" s="233"/>
      <c r="H31" s="6"/>
      <c r="I31" s="6"/>
      <c r="J31" s="6"/>
      <c r="K31" s="6"/>
      <c r="L31" s="71"/>
      <c r="M31" s="72">
        <f>別紙３!N84</f>
        <v>0.33</v>
      </c>
      <c r="N31" s="190">
        <f t="shared" si="0"/>
        <v>105</v>
      </c>
      <c r="O31" s="451">
        <f t="shared" si="1"/>
        <v>0</v>
      </c>
      <c r="Q31" s="6" t="e">
        <f>#REF!</f>
        <v>#REF!</v>
      </c>
    </row>
    <row r="32" spans="1:17" s="35" customFormat="1" ht="14.25" customHeight="1">
      <c r="A32" s="245" t="s">
        <v>112</v>
      </c>
      <c r="B32" s="231">
        <v>255</v>
      </c>
      <c r="C32" s="235"/>
      <c r="D32" s="249" t="s">
        <v>55</v>
      </c>
      <c r="E32" s="243" t="s">
        <v>69</v>
      </c>
      <c r="F32" s="290">
        <v>70</v>
      </c>
      <c r="G32" s="250"/>
      <c r="H32" s="428"/>
      <c r="I32" s="428"/>
      <c r="J32" s="428"/>
      <c r="K32" s="428"/>
      <c r="L32" s="429"/>
      <c r="M32" s="430">
        <f>別紙３!N85</f>
        <v>0.3</v>
      </c>
      <c r="N32" s="190">
        <f t="shared" si="0"/>
        <v>70</v>
      </c>
      <c r="O32" s="451">
        <f t="shared" si="1"/>
        <v>0</v>
      </c>
      <c r="Q32" s="292" t="e">
        <f>別紙３!#REF!</f>
        <v>#REF!</v>
      </c>
    </row>
    <row r="33" spans="1:17" s="35" customFormat="1" ht="14.25" customHeight="1">
      <c r="A33" s="245" t="s">
        <v>153</v>
      </c>
      <c r="B33" s="198">
        <v>256</v>
      </c>
      <c r="C33" s="212"/>
      <c r="D33" s="231" t="s">
        <v>144</v>
      </c>
      <c r="E33" s="241" t="s">
        <v>96</v>
      </c>
      <c r="F33" s="289">
        <v>1250</v>
      </c>
      <c r="G33" s="247"/>
      <c r="H33" s="292"/>
      <c r="I33" s="292"/>
      <c r="J33" s="292"/>
      <c r="K33" s="292"/>
      <c r="L33" s="71"/>
      <c r="M33" s="72">
        <f>別紙３!N103</f>
        <v>0.14000000000000001</v>
      </c>
      <c r="N33" s="190">
        <f t="shared" si="0"/>
        <v>1250</v>
      </c>
      <c r="O33" s="451">
        <f t="shared" si="1"/>
        <v>0</v>
      </c>
      <c r="Q33" s="292" t="e">
        <f>#REF!</f>
        <v>#REF!</v>
      </c>
    </row>
    <row r="34" spans="1:17" s="35" customFormat="1" ht="14.25" customHeight="1">
      <c r="A34" s="245" t="s">
        <v>153</v>
      </c>
      <c r="B34" s="231">
        <v>257</v>
      </c>
      <c r="C34" s="225"/>
      <c r="D34" s="252" t="s">
        <v>53</v>
      </c>
      <c r="E34" s="253" t="s">
        <v>70</v>
      </c>
      <c r="F34" s="291">
        <v>270</v>
      </c>
      <c r="G34" s="308"/>
      <c r="H34" s="309"/>
      <c r="I34" s="309"/>
      <c r="J34" s="309"/>
      <c r="K34" s="309"/>
      <c r="L34" s="76"/>
      <c r="M34" s="310">
        <f>別紙３!N104</f>
        <v>0.33</v>
      </c>
      <c r="N34" s="311">
        <f t="shared" si="0"/>
        <v>270</v>
      </c>
      <c r="O34" s="452">
        <f t="shared" si="1"/>
        <v>0</v>
      </c>
      <c r="P34" s="43"/>
      <c r="Q34" s="309" t="e">
        <f>#REF!</f>
        <v>#REF!</v>
      </c>
    </row>
    <row r="35" spans="1:17" s="35" customFormat="1" ht="14.25" customHeight="1">
      <c r="C35" s="5"/>
      <c r="D35" s="5"/>
      <c r="E35" s="5"/>
      <c r="F35" s="5"/>
      <c r="G35" s="5"/>
      <c r="H35" s="5"/>
      <c r="I35" s="5"/>
      <c r="J35" s="5"/>
      <c r="K35" s="5"/>
      <c r="L35" s="5"/>
      <c r="M35" s="5"/>
    </row>
    <row r="36" spans="1:17" s="35" customFormat="1" ht="14.25" customHeight="1">
      <c r="C36" s="5"/>
      <c r="E36" s="5"/>
      <c r="F36" s="5"/>
      <c r="G36" s="5"/>
      <c r="H36" s="5"/>
      <c r="I36" s="5"/>
      <c r="J36" s="5"/>
      <c r="K36" s="5"/>
      <c r="L36" s="5"/>
      <c r="M36" s="5"/>
    </row>
    <row r="37" spans="1:17" s="35" customFormat="1" ht="14.25" customHeight="1">
      <c r="C37" s="5"/>
      <c r="D37" s="5"/>
      <c r="E37" s="5"/>
      <c r="F37" s="5"/>
      <c r="G37" s="5"/>
      <c r="H37" s="5"/>
      <c r="I37" s="5"/>
      <c r="J37" s="5"/>
      <c r="K37" s="5"/>
      <c r="L37" s="5"/>
      <c r="M37" s="5"/>
    </row>
    <row r="38" spans="1:17" s="35" customFormat="1" ht="14.25" customHeight="1">
      <c r="B38" s="80"/>
      <c r="C38" s="5"/>
      <c r="D38" s="5"/>
      <c r="E38" s="5"/>
      <c r="F38" s="5"/>
      <c r="G38" s="5"/>
      <c r="H38" s="5"/>
      <c r="I38" s="5"/>
      <c r="J38" s="5"/>
      <c r="K38" s="5"/>
      <c r="L38" s="5"/>
      <c r="M38" s="5"/>
    </row>
    <row r="39" spans="1:17" s="35" customFormat="1" ht="14.25" customHeight="1">
      <c r="B39" s="80"/>
      <c r="C39" s="5"/>
      <c r="D39" s="5"/>
      <c r="E39" s="5"/>
      <c r="F39" s="5"/>
      <c r="G39" s="5"/>
      <c r="H39" s="5"/>
      <c r="I39" s="5"/>
      <c r="J39" s="5"/>
      <c r="K39" s="5"/>
      <c r="L39" s="5"/>
      <c r="M39" s="5"/>
      <c r="N39" s="7"/>
    </row>
    <row r="40" spans="1:17" s="35" customFormat="1" ht="14.25" customHeight="1">
      <c r="C40" s="5"/>
      <c r="D40" s="5"/>
      <c r="E40" s="5"/>
      <c r="F40" s="5"/>
      <c r="G40" s="5"/>
      <c r="H40" s="5"/>
      <c r="I40" s="5"/>
      <c r="J40" s="5"/>
      <c r="K40" s="5"/>
      <c r="L40" s="5"/>
      <c r="M40" s="5"/>
      <c r="N40" s="7"/>
    </row>
    <row r="41" spans="1:17" s="35" customFormat="1" ht="14.25" customHeight="1">
      <c r="C41" s="5"/>
      <c r="D41" s="5"/>
      <c r="E41" s="5"/>
      <c r="F41" s="5"/>
      <c r="G41" s="5"/>
      <c r="H41" s="5"/>
      <c r="I41" s="5"/>
      <c r="J41" s="5"/>
      <c r="K41" s="5"/>
      <c r="L41" s="5"/>
      <c r="M41" s="5"/>
      <c r="N41" s="7"/>
    </row>
    <row r="42" spans="1:17" s="35" customFormat="1" ht="14.25" customHeight="1">
      <c r="C42" s="5"/>
      <c r="D42" s="5"/>
      <c r="E42" s="5"/>
      <c r="F42" s="5"/>
      <c r="G42" s="5"/>
      <c r="H42" s="5"/>
      <c r="I42" s="5"/>
      <c r="J42" s="5"/>
      <c r="K42" s="5"/>
      <c r="L42" s="5"/>
      <c r="M42" s="5"/>
      <c r="N42" s="7"/>
    </row>
    <row r="43" spans="1:17" s="35" customFormat="1" ht="14.25" customHeight="1">
      <c r="B43" s="7"/>
      <c r="C43" s="5"/>
      <c r="D43" s="5"/>
      <c r="E43" s="5"/>
      <c r="F43" s="5"/>
      <c r="G43" s="5"/>
      <c r="H43" s="5"/>
      <c r="I43" s="5"/>
      <c r="J43" s="5"/>
      <c r="K43" s="5"/>
      <c r="L43" s="5"/>
      <c r="M43" s="5"/>
      <c r="N43" s="7"/>
    </row>
    <row r="44" spans="1:17" s="81" customFormat="1" ht="14.25" customHeight="1">
      <c r="B44" s="7"/>
      <c r="C44" s="5"/>
      <c r="D44" s="5"/>
      <c r="E44" s="5"/>
      <c r="F44" s="5"/>
      <c r="G44" s="5"/>
      <c r="H44" s="5"/>
      <c r="I44" s="5"/>
      <c r="J44" s="5"/>
      <c r="K44" s="5"/>
      <c r="L44" s="5"/>
      <c r="M44" s="5"/>
      <c r="N44" s="7"/>
    </row>
    <row r="45" spans="1:17" s="81" customFormat="1" ht="14.25" customHeight="1">
      <c r="B45" s="7"/>
      <c r="C45" s="5"/>
      <c r="D45" s="5"/>
      <c r="E45" s="5"/>
      <c r="F45" s="5"/>
      <c r="G45" s="5"/>
      <c r="H45" s="5"/>
      <c r="I45" s="5"/>
      <c r="J45" s="5"/>
      <c r="K45" s="5"/>
      <c r="L45" s="5"/>
      <c r="M45" s="5"/>
      <c r="N45" s="7"/>
    </row>
    <row r="46" spans="1:17" s="35" customFormat="1" ht="14.25" customHeight="1">
      <c r="B46" s="7"/>
      <c r="C46" s="5"/>
      <c r="D46" s="5"/>
      <c r="E46" s="5"/>
      <c r="F46" s="5"/>
      <c r="G46" s="5"/>
      <c r="H46" s="5"/>
      <c r="I46" s="5"/>
      <c r="J46" s="5"/>
      <c r="K46" s="5"/>
      <c r="L46" s="5"/>
      <c r="M46" s="5"/>
      <c r="N46" s="7"/>
    </row>
    <row r="47" spans="1:17" s="35" customFormat="1" ht="14.25" customHeight="1">
      <c r="B47" s="7"/>
      <c r="C47" s="5"/>
      <c r="D47" s="5"/>
      <c r="E47" s="5"/>
      <c r="F47" s="5"/>
      <c r="G47" s="5"/>
      <c r="H47" s="5"/>
      <c r="I47" s="5"/>
      <c r="J47" s="5"/>
      <c r="K47" s="5"/>
      <c r="L47" s="5"/>
      <c r="M47" s="5"/>
      <c r="N47" s="7"/>
    </row>
    <row r="48" spans="1:17" s="35" customFormat="1" ht="14.25" customHeight="1">
      <c r="B48" s="7"/>
      <c r="C48" s="5"/>
      <c r="D48" s="5"/>
      <c r="E48" s="5"/>
      <c r="F48" s="5"/>
      <c r="G48" s="5"/>
      <c r="H48" s="5"/>
      <c r="I48" s="5"/>
      <c r="J48" s="5"/>
      <c r="K48" s="5"/>
      <c r="L48" s="5"/>
      <c r="M48" s="5"/>
    </row>
    <row r="49" spans="2:14" s="7" customFormat="1" ht="14.25" customHeight="1">
      <c r="B49" s="35"/>
      <c r="C49" s="5"/>
      <c r="D49" s="5"/>
      <c r="E49" s="5"/>
      <c r="F49" s="5"/>
      <c r="G49" s="5"/>
      <c r="H49" s="5"/>
      <c r="I49" s="5"/>
      <c r="J49" s="5"/>
      <c r="K49" s="5"/>
      <c r="L49" s="5"/>
      <c r="M49" s="5"/>
      <c r="N49" s="35"/>
    </row>
    <row r="50" spans="2:14" s="7" customFormat="1" ht="14.25" customHeight="1">
      <c r="B50" s="35"/>
      <c r="C50" s="5"/>
      <c r="D50" s="5"/>
      <c r="E50" s="5"/>
      <c r="F50" s="5"/>
      <c r="G50" s="5"/>
      <c r="H50" s="5"/>
      <c r="I50" s="5"/>
      <c r="J50" s="5"/>
      <c r="K50" s="5"/>
      <c r="L50" s="5"/>
      <c r="M50" s="5"/>
      <c r="N50" s="35"/>
    </row>
    <row r="51" spans="2:14" s="7" customFormat="1" ht="14.25" customHeight="1">
      <c r="B51" s="35"/>
      <c r="C51" s="5"/>
      <c r="D51" s="5"/>
      <c r="E51" s="5"/>
      <c r="F51" s="5"/>
      <c r="G51" s="5"/>
      <c r="H51" s="5"/>
      <c r="I51" s="5"/>
      <c r="J51" s="5"/>
      <c r="K51" s="5"/>
      <c r="L51" s="5"/>
      <c r="M51" s="5"/>
      <c r="N51" s="35"/>
    </row>
    <row r="52" spans="2:14" s="7" customFormat="1" ht="14.25" customHeight="1">
      <c r="B52" s="35"/>
      <c r="C52" s="5"/>
      <c r="D52" s="5"/>
      <c r="E52" s="5"/>
      <c r="F52" s="5"/>
      <c r="G52" s="5"/>
      <c r="H52" s="5"/>
      <c r="I52" s="5"/>
      <c r="J52" s="5"/>
      <c r="K52" s="5"/>
      <c r="L52" s="5"/>
      <c r="M52" s="5"/>
      <c r="N52" s="35"/>
    </row>
    <row r="53" spans="2:14" s="7" customFormat="1" ht="14.25" customHeight="1">
      <c r="B53" s="35"/>
      <c r="C53" s="5"/>
      <c r="D53" s="5"/>
      <c r="E53" s="5"/>
      <c r="F53" s="5"/>
      <c r="G53" s="5"/>
      <c r="H53" s="5"/>
      <c r="I53" s="5"/>
      <c r="J53" s="5"/>
      <c r="K53" s="5"/>
      <c r="L53" s="5"/>
      <c r="M53" s="5"/>
      <c r="N53" s="35"/>
    </row>
    <row r="54" spans="2:14" s="7" customFormat="1" ht="14.25" customHeight="1">
      <c r="C54" s="5"/>
      <c r="D54" s="5"/>
      <c r="E54" s="5"/>
      <c r="F54" s="5"/>
      <c r="G54" s="5"/>
      <c r="H54" s="5"/>
      <c r="I54" s="5"/>
      <c r="J54" s="5"/>
      <c r="K54" s="5"/>
      <c r="L54" s="5"/>
      <c r="M54" s="5"/>
      <c r="N54" s="5"/>
    </row>
    <row r="55" spans="2:14" s="35" customFormat="1" ht="14.25" customHeight="1">
      <c r="B55" s="7"/>
      <c r="C55" s="5"/>
      <c r="D55" s="5"/>
      <c r="E55" s="5"/>
      <c r="F55" s="5"/>
      <c r="G55" s="5"/>
      <c r="H55" s="5"/>
      <c r="I55" s="5"/>
      <c r="J55" s="5"/>
      <c r="K55" s="5"/>
      <c r="L55" s="5"/>
      <c r="M55" s="5"/>
      <c r="N55" s="78"/>
    </row>
    <row r="56" spans="2:14" s="35" customFormat="1" ht="14.25" customHeight="1">
      <c r="B56" s="7"/>
      <c r="C56" s="5"/>
      <c r="D56" s="5"/>
      <c r="E56" s="5"/>
      <c r="F56" s="5"/>
      <c r="G56" s="5"/>
      <c r="H56" s="5"/>
      <c r="I56" s="5"/>
      <c r="J56" s="5"/>
      <c r="K56" s="5"/>
      <c r="L56" s="5"/>
      <c r="M56" s="5"/>
      <c r="N56" s="14"/>
    </row>
    <row r="57" spans="2:14" s="35" customFormat="1" ht="14.25" customHeight="1">
      <c r="B57" s="7"/>
      <c r="C57" s="5"/>
      <c r="D57" s="5"/>
      <c r="E57" s="5"/>
      <c r="F57" s="5"/>
      <c r="G57" s="5"/>
      <c r="H57" s="5"/>
      <c r="I57" s="5"/>
      <c r="J57" s="5"/>
      <c r="K57" s="5"/>
      <c r="L57" s="5"/>
      <c r="M57" s="5"/>
      <c r="N57" s="5"/>
    </row>
    <row r="58" spans="2:14" s="35" customFormat="1" ht="14.25" customHeight="1">
      <c r="B58" s="7"/>
      <c r="C58" s="5"/>
      <c r="D58" s="5"/>
      <c r="E58" s="5"/>
      <c r="F58" s="5"/>
      <c r="G58" s="5"/>
      <c r="H58" s="5"/>
      <c r="I58" s="5"/>
      <c r="J58" s="5"/>
      <c r="K58" s="5"/>
      <c r="L58" s="5"/>
      <c r="M58" s="5"/>
      <c r="N58" s="5"/>
    </row>
    <row r="59" spans="2:14" s="35" customFormat="1" ht="14.25" customHeight="1">
      <c r="B59" s="7"/>
      <c r="C59" s="5"/>
      <c r="D59" s="5"/>
      <c r="E59" s="5"/>
      <c r="F59" s="5"/>
      <c r="G59" s="5"/>
      <c r="H59" s="5"/>
      <c r="I59" s="5"/>
      <c r="J59" s="5"/>
      <c r="K59" s="5"/>
      <c r="L59" s="5"/>
      <c r="M59" s="5"/>
      <c r="N59" s="5"/>
    </row>
    <row r="60" spans="2:14" s="7" customFormat="1" ht="14.25" customHeight="1">
      <c r="B60" s="35"/>
      <c r="C60" s="5"/>
      <c r="D60" s="5"/>
      <c r="E60" s="5"/>
      <c r="F60" s="5"/>
      <c r="G60" s="5"/>
      <c r="H60" s="5"/>
      <c r="I60" s="5"/>
      <c r="J60" s="5"/>
      <c r="K60" s="5"/>
      <c r="L60" s="5"/>
      <c r="M60" s="5"/>
      <c r="N60" s="5"/>
    </row>
    <row r="61" spans="2:14" s="7" customFormat="1" ht="14.25" customHeight="1">
      <c r="B61" s="35"/>
      <c r="C61" s="5"/>
      <c r="D61" s="5"/>
      <c r="E61" s="5"/>
      <c r="F61" s="5"/>
      <c r="G61" s="5"/>
      <c r="H61" s="5"/>
      <c r="I61" s="5"/>
      <c r="J61" s="5"/>
      <c r="K61" s="5"/>
      <c r="L61" s="5"/>
      <c r="M61" s="5"/>
      <c r="N61" s="5"/>
    </row>
    <row r="62" spans="2:14" s="7" customFormat="1" ht="14.25" customHeight="1">
      <c r="B62" s="35"/>
      <c r="C62" s="5"/>
      <c r="D62" s="5"/>
      <c r="E62" s="5"/>
      <c r="F62" s="5"/>
      <c r="G62" s="5"/>
      <c r="H62" s="5"/>
      <c r="I62" s="5"/>
      <c r="J62" s="5"/>
      <c r="K62" s="5"/>
      <c r="L62" s="5"/>
      <c r="M62" s="5"/>
      <c r="N62" s="5"/>
    </row>
    <row r="63" spans="2:14" s="7" customFormat="1" ht="14.25" customHeight="1">
      <c r="B63" s="35"/>
      <c r="C63" s="5"/>
      <c r="D63" s="5"/>
      <c r="E63" s="5"/>
      <c r="F63" s="5"/>
      <c r="G63" s="5"/>
      <c r="H63" s="5"/>
      <c r="I63" s="5"/>
      <c r="J63" s="5"/>
      <c r="K63" s="5"/>
      <c r="L63" s="5"/>
      <c r="M63" s="5"/>
      <c r="N63" s="5"/>
    </row>
    <row r="64" spans="2:14" s="7" customFormat="1" ht="14.25" customHeight="1">
      <c r="B64" s="35"/>
      <c r="C64" s="5"/>
      <c r="D64" s="5"/>
      <c r="E64" s="5"/>
      <c r="F64" s="5"/>
      <c r="G64" s="5"/>
      <c r="H64" s="5"/>
      <c r="I64" s="5"/>
      <c r="J64" s="5"/>
      <c r="K64" s="5"/>
      <c r="L64" s="5"/>
      <c r="M64" s="5"/>
      <c r="N64" s="5"/>
    </row>
    <row r="65" spans="2:14" s="7" customFormat="1" ht="14.25" customHeight="1">
      <c r="B65" s="35"/>
      <c r="C65" s="5"/>
      <c r="D65" s="5"/>
      <c r="E65" s="5"/>
      <c r="F65" s="5"/>
      <c r="G65" s="5"/>
      <c r="H65" s="5"/>
      <c r="I65" s="5"/>
      <c r="J65" s="5"/>
      <c r="K65" s="5"/>
      <c r="L65" s="5"/>
      <c r="M65" s="5"/>
      <c r="N65" s="5"/>
    </row>
    <row r="66" spans="2:14" s="35" customFormat="1" ht="14.25" customHeight="1">
      <c r="C66" s="5"/>
      <c r="D66" s="5"/>
      <c r="E66" s="5"/>
      <c r="F66" s="5"/>
      <c r="G66" s="5"/>
      <c r="H66" s="5"/>
      <c r="I66" s="5"/>
      <c r="J66" s="5"/>
      <c r="K66" s="5"/>
      <c r="L66" s="5"/>
      <c r="M66" s="5"/>
      <c r="N66" s="5"/>
    </row>
    <row r="67" spans="2:14" s="35" customFormat="1" ht="14.25" customHeight="1">
      <c r="C67" s="5"/>
      <c r="D67" s="5"/>
      <c r="E67" s="5"/>
      <c r="F67" s="5"/>
      <c r="G67" s="5"/>
      <c r="H67" s="5"/>
      <c r="I67" s="5"/>
      <c r="J67" s="5"/>
      <c r="K67" s="5"/>
      <c r="L67" s="5"/>
      <c r="M67" s="5"/>
      <c r="N67" s="5"/>
    </row>
    <row r="68" spans="2:14" s="35" customFormat="1" ht="14.25" customHeight="1">
      <c r="C68" s="5"/>
      <c r="D68" s="5"/>
      <c r="E68" s="5"/>
      <c r="F68" s="5"/>
      <c r="G68" s="5"/>
      <c r="H68" s="5"/>
      <c r="I68" s="5"/>
      <c r="J68" s="5"/>
      <c r="K68" s="5"/>
      <c r="L68" s="5"/>
      <c r="M68" s="5"/>
      <c r="N68" s="5"/>
    </row>
    <row r="69" spans="2:14" s="35" customFormat="1" ht="14.25" customHeight="1">
      <c r="C69" s="5"/>
      <c r="D69" s="5"/>
      <c r="E69" s="5"/>
      <c r="F69" s="5"/>
      <c r="G69" s="5"/>
      <c r="H69" s="5"/>
      <c r="I69" s="5"/>
      <c r="J69" s="5"/>
      <c r="K69" s="5"/>
      <c r="L69" s="5"/>
      <c r="M69" s="5"/>
      <c r="N69" s="5"/>
    </row>
    <row r="70" spans="2:14" s="35" customFormat="1" ht="14.25" customHeight="1">
      <c r="B70" s="7"/>
      <c r="C70" s="5"/>
      <c r="D70" s="5"/>
      <c r="E70" s="5"/>
      <c r="F70" s="5"/>
      <c r="G70" s="5"/>
      <c r="H70" s="5"/>
      <c r="I70" s="5"/>
      <c r="J70" s="5"/>
      <c r="K70" s="5"/>
      <c r="L70" s="5"/>
      <c r="M70" s="5"/>
      <c r="N70" s="5"/>
    </row>
    <row r="71" spans="2:14" s="35" customFormat="1" ht="14.25" customHeight="1">
      <c r="B71" s="7"/>
      <c r="C71" s="5"/>
      <c r="D71" s="5"/>
      <c r="E71" s="5"/>
      <c r="F71" s="5"/>
      <c r="G71" s="5"/>
      <c r="H71" s="5"/>
      <c r="I71" s="5"/>
      <c r="J71" s="5"/>
      <c r="K71" s="5"/>
      <c r="L71" s="5"/>
      <c r="M71" s="5"/>
      <c r="N71" s="5"/>
    </row>
    <row r="72" spans="2:14" s="35" customFormat="1" ht="14.25" customHeight="1">
      <c r="B72" s="7"/>
      <c r="C72" s="5"/>
      <c r="D72" s="5"/>
      <c r="E72" s="5"/>
      <c r="F72" s="5"/>
      <c r="G72" s="5"/>
      <c r="H72" s="5"/>
      <c r="I72" s="5"/>
      <c r="J72" s="5"/>
      <c r="K72" s="5"/>
      <c r="L72" s="5"/>
      <c r="M72" s="5"/>
      <c r="N72" s="5"/>
    </row>
    <row r="73" spans="2:14" s="35" customFormat="1" ht="14.25" customHeight="1">
      <c r="B73" s="7"/>
      <c r="C73" s="5"/>
      <c r="D73" s="5"/>
      <c r="E73" s="5"/>
      <c r="F73" s="5"/>
      <c r="G73" s="5"/>
      <c r="H73" s="5"/>
      <c r="I73" s="5"/>
      <c r="J73" s="5"/>
      <c r="K73" s="5"/>
      <c r="L73" s="5"/>
      <c r="M73" s="5"/>
      <c r="N73" s="5"/>
    </row>
    <row r="74" spans="2:14" s="35" customFormat="1" ht="14.25" customHeight="1">
      <c r="B74" s="7"/>
      <c r="C74" s="5"/>
      <c r="D74" s="5"/>
      <c r="E74" s="5"/>
      <c r="F74" s="5"/>
      <c r="G74" s="5"/>
      <c r="H74" s="5"/>
      <c r="I74" s="5"/>
      <c r="J74" s="5"/>
      <c r="K74" s="5"/>
      <c r="L74" s="5"/>
      <c r="M74" s="5"/>
      <c r="N74" s="5"/>
    </row>
    <row r="75" spans="2:14" s="35" customFormat="1" ht="14.25" customHeight="1">
      <c r="B75" s="7"/>
      <c r="C75" s="5"/>
      <c r="D75" s="5"/>
      <c r="E75" s="5"/>
      <c r="F75" s="5"/>
      <c r="G75" s="5"/>
      <c r="H75" s="5"/>
      <c r="I75" s="5"/>
      <c r="J75" s="5"/>
      <c r="K75" s="5"/>
      <c r="L75" s="5"/>
      <c r="M75" s="5"/>
      <c r="N75" s="5"/>
    </row>
    <row r="76" spans="2:14" s="7" customFormat="1" ht="14.25" customHeight="1">
      <c r="C76" s="5"/>
      <c r="D76" s="5"/>
      <c r="E76" s="5"/>
      <c r="F76" s="5"/>
      <c r="G76" s="5"/>
      <c r="H76" s="5"/>
      <c r="I76" s="5"/>
      <c r="J76" s="5"/>
      <c r="K76" s="5"/>
      <c r="L76" s="5"/>
      <c r="M76" s="5"/>
      <c r="N76" s="5"/>
    </row>
    <row r="77" spans="2:14" s="7" customFormat="1" ht="14.25" customHeight="1">
      <c r="C77" s="5"/>
      <c r="D77" s="5"/>
      <c r="E77" s="5"/>
      <c r="F77" s="5"/>
      <c r="G77" s="5"/>
      <c r="H77" s="5"/>
      <c r="I77" s="5"/>
      <c r="J77" s="5"/>
      <c r="K77" s="5"/>
      <c r="L77" s="5"/>
      <c r="M77" s="5"/>
      <c r="N77" s="5"/>
    </row>
    <row r="78" spans="2:14" s="7" customFormat="1" ht="14.25" customHeight="1">
      <c r="C78" s="5"/>
      <c r="D78" s="5"/>
      <c r="E78" s="5"/>
      <c r="F78" s="5"/>
      <c r="G78" s="5"/>
      <c r="H78" s="5"/>
      <c r="I78" s="5"/>
      <c r="J78" s="5"/>
      <c r="K78" s="5"/>
      <c r="L78" s="5"/>
      <c r="M78" s="5"/>
      <c r="N78" s="5"/>
    </row>
    <row r="79" spans="2:14" s="7" customFormat="1" ht="14.25" customHeight="1">
      <c r="B79" s="35"/>
      <c r="C79" s="5"/>
      <c r="D79" s="5"/>
      <c r="E79" s="5"/>
      <c r="F79" s="5"/>
      <c r="G79" s="5"/>
      <c r="H79" s="5"/>
      <c r="I79" s="5"/>
      <c r="J79" s="5"/>
      <c r="K79" s="5"/>
      <c r="L79" s="5"/>
      <c r="M79" s="5"/>
      <c r="N79" s="5"/>
    </row>
    <row r="80" spans="2:14" s="7" customFormat="1" ht="14.25" customHeight="1">
      <c r="B80" s="35"/>
      <c r="C80" s="5"/>
      <c r="D80" s="5"/>
      <c r="E80" s="5"/>
      <c r="F80" s="5"/>
      <c r="G80" s="5"/>
      <c r="H80" s="5"/>
      <c r="I80" s="5"/>
      <c r="J80" s="5"/>
      <c r="K80" s="5"/>
      <c r="L80" s="5"/>
      <c r="M80" s="5"/>
      <c r="N80" s="5"/>
    </row>
    <row r="81" spans="2:14" s="7" customFormat="1" ht="14.25" customHeight="1">
      <c r="B81" s="35"/>
      <c r="C81" s="5"/>
      <c r="D81" s="5"/>
      <c r="E81" s="5"/>
      <c r="F81" s="5"/>
      <c r="G81" s="5"/>
      <c r="H81" s="5"/>
      <c r="I81" s="5"/>
      <c r="J81" s="5"/>
      <c r="K81" s="5"/>
      <c r="L81" s="5"/>
      <c r="M81" s="5"/>
      <c r="N81" s="5"/>
    </row>
    <row r="82" spans="2:14" s="7" customFormat="1" ht="14.25" customHeight="1">
      <c r="B82" s="35"/>
      <c r="C82" s="5"/>
      <c r="D82" s="5"/>
      <c r="E82" s="5"/>
      <c r="F82" s="5"/>
      <c r="G82" s="5"/>
      <c r="H82" s="5"/>
      <c r="I82" s="5"/>
      <c r="J82" s="5"/>
      <c r="K82" s="5"/>
      <c r="L82" s="5"/>
      <c r="M82" s="5"/>
      <c r="N82" s="5"/>
    </row>
    <row r="83" spans="2:14" s="7" customFormat="1" ht="14.25" customHeight="1">
      <c r="B83" s="35"/>
      <c r="C83" s="5"/>
      <c r="D83" s="5"/>
      <c r="E83" s="5"/>
      <c r="F83" s="5"/>
      <c r="G83" s="5"/>
      <c r="H83" s="5"/>
      <c r="I83" s="5"/>
      <c r="J83" s="5"/>
      <c r="K83" s="5"/>
      <c r="L83" s="5"/>
      <c r="M83" s="5"/>
      <c r="N83" s="5"/>
    </row>
    <row r="84" spans="2:14" s="7" customFormat="1" ht="14.25" customHeight="1">
      <c r="B84" s="35"/>
      <c r="C84" s="5"/>
      <c r="D84" s="5"/>
      <c r="E84" s="5"/>
      <c r="F84" s="5"/>
      <c r="G84" s="5"/>
      <c r="H84" s="5"/>
      <c r="I84" s="5"/>
      <c r="J84" s="5"/>
      <c r="K84" s="5"/>
      <c r="L84" s="5"/>
      <c r="M84" s="5"/>
      <c r="N84" s="5"/>
    </row>
    <row r="85" spans="2:14" s="35" customFormat="1" ht="14.25" customHeight="1">
      <c r="B85" s="5"/>
      <c r="C85" s="5"/>
      <c r="D85" s="5"/>
      <c r="E85" s="5"/>
      <c r="F85" s="5"/>
      <c r="G85" s="5"/>
      <c r="H85" s="5"/>
      <c r="I85" s="5"/>
      <c r="J85" s="5"/>
      <c r="K85" s="5"/>
      <c r="L85" s="5"/>
      <c r="M85" s="5"/>
      <c r="N85" s="5"/>
    </row>
    <row r="86" spans="2:14" s="35" customFormat="1" ht="14.25" customHeight="1">
      <c r="B86" s="79" t="s">
        <v>111</v>
      </c>
      <c r="C86" s="5"/>
      <c r="D86" s="5"/>
      <c r="E86" s="5"/>
      <c r="F86" s="5"/>
      <c r="G86" s="5"/>
      <c r="H86" s="5"/>
      <c r="I86" s="5"/>
      <c r="J86" s="5"/>
      <c r="K86" s="5"/>
      <c r="L86" s="5"/>
      <c r="M86" s="5"/>
      <c r="N86" s="5"/>
    </row>
    <row r="87" spans="2:14" s="35" customFormat="1" ht="14.25" customHeight="1">
      <c r="B87" s="38"/>
      <c r="C87" s="5"/>
      <c r="D87" s="5"/>
      <c r="E87" s="5"/>
      <c r="F87" s="5"/>
      <c r="G87" s="5"/>
      <c r="H87" s="5"/>
      <c r="I87" s="5"/>
      <c r="J87" s="5"/>
      <c r="K87" s="5"/>
      <c r="L87" s="5"/>
      <c r="M87" s="5"/>
      <c r="N87" s="5"/>
    </row>
    <row r="88" spans="2:14" s="35" customFormat="1" ht="14.25" customHeight="1">
      <c r="B88" s="5"/>
      <c r="C88" s="5"/>
      <c r="D88" s="5"/>
      <c r="E88" s="5"/>
      <c r="F88" s="5"/>
      <c r="G88" s="5"/>
      <c r="H88" s="5"/>
      <c r="I88" s="5"/>
      <c r="J88" s="5"/>
      <c r="K88" s="5"/>
      <c r="L88" s="5"/>
      <c r="M88" s="5"/>
      <c r="N88" s="5"/>
    </row>
    <row r="89" spans="2:14" s="35" customFormat="1" ht="14.25" customHeight="1">
      <c r="B89" s="5"/>
      <c r="C89" s="5"/>
      <c r="D89" s="5"/>
      <c r="E89" s="5"/>
      <c r="F89" s="5"/>
      <c r="G89" s="5"/>
      <c r="H89" s="5"/>
      <c r="I89" s="5"/>
      <c r="J89" s="5"/>
      <c r="K89" s="5"/>
      <c r="L89" s="5"/>
      <c r="M89" s="5"/>
      <c r="N89" s="5"/>
    </row>
    <row r="90" spans="2:14" s="35" customFormat="1" ht="14.25" customHeight="1">
      <c r="B90" s="5"/>
      <c r="C90" s="5"/>
      <c r="D90" s="5"/>
      <c r="E90" s="5"/>
      <c r="F90" s="5"/>
      <c r="G90" s="5"/>
      <c r="H90" s="5"/>
      <c r="I90" s="5"/>
      <c r="J90" s="5"/>
      <c r="K90" s="5"/>
      <c r="L90" s="5"/>
      <c r="M90" s="5"/>
      <c r="N90" s="5"/>
    </row>
    <row r="92" spans="2:14" s="38" customFormat="1" ht="14.25" customHeight="1">
      <c r="B92" s="5"/>
      <c r="C92" s="5"/>
      <c r="D92" s="5"/>
      <c r="E92" s="5"/>
      <c r="F92" s="5"/>
      <c r="G92" s="5"/>
      <c r="H92" s="5"/>
      <c r="I92" s="5"/>
      <c r="J92" s="5"/>
      <c r="K92" s="5"/>
      <c r="L92" s="5"/>
      <c r="M92" s="5"/>
      <c r="N92" s="5"/>
    </row>
    <row r="93" spans="2:14" s="38" customFormat="1" ht="14.25" customHeight="1">
      <c r="B93" s="5"/>
      <c r="C93" s="5"/>
      <c r="D93" s="5"/>
      <c r="E93" s="5"/>
      <c r="F93" s="5"/>
      <c r="G93" s="5"/>
      <c r="H93" s="5"/>
      <c r="I93" s="5"/>
      <c r="J93" s="5"/>
      <c r="K93" s="5"/>
      <c r="L93" s="5"/>
      <c r="M93" s="5"/>
      <c r="N93" s="5"/>
    </row>
  </sheetData>
  <mergeCells count="4">
    <mergeCell ref="N4:N8"/>
    <mergeCell ref="O4:O8"/>
    <mergeCell ref="P4:P8"/>
    <mergeCell ref="Q4:Q8"/>
  </mergeCells>
  <phoneticPr fontId="3"/>
  <pageMargins left="0.78700000000000003" right="0.7870000000000000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zoomScaleNormal="100" zoomScaleSheetLayoutView="100" workbookViewId="0">
      <pane xSplit="4" ySplit="6" topLeftCell="E7" activePane="bottomRight" state="frozen"/>
      <selection pane="topRight"/>
      <selection pane="bottomLeft"/>
      <selection pane="bottomRight" activeCell="K7" sqref="K7"/>
    </sheetView>
  </sheetViews>
  <sheetFormatPr defaultColWidth="9" defaultRowHeight="14"/>
  <cols>
    <col min="1" max="1" width="2.90625" style="198" customWidth="1"/>
    <col min="2" max="2" width="4.90625" style="198" bestFit="1" customWidth="1"/>
    <col min="3" max="3" width="1.453125" style="198" customWidth="1"/>
    <col min="4" max="4" width="21.36328125" style="198" bestFit="1" customWidth="1"/>
    <col min="5" max="5" width="9.90625" style="198" customWidth="1"/>
    <col min="6" max="6" width="6.90625" style="200" customWidth="1"/>
    <col min="7" max="7" width="9" style="200"/>
    <col min="8" max="8" width="10.6328125" style="256" bestFit="1" customWidth="1"/>
    <col min="9" max="9" width="9" style="202" bestFit="1"/>
    <col min="10" max="10" width="8.90625" style="256" bestFit="1" customWidth="1"/>
    <col min="11" max="11" width="8.90625" style="203" customWidth="1"/>
    <col min="12" max="12" width="9" style="202" customWidth="1"/>
    <col min="13" max="13" width="9" style="198" customWidth="1"/>
    <col min="14" max="16384" width="9" style="198"/>
  </cols>
  <sheetData>
    <row r="1" spans="1:17">
      <c r="C1" s="199"/>
      <c r="D1" s="199"/>
      <c r="H1" s="201"/>
      <c r="J1" s="201"/>
      <c r="M1" s="205"/>
      <c r="N1" s="202" t="s">
        <v>141</v>
      </c>
      <c r="O1" s="205">
        <v>1</v>
      </c>
      <c r="P1" s="202" t="s">
        <v>113</v>
      </c>
      <c r="Q1" s="205">
        <v>6</v>
      </c>
    </row>
    <row r="2" spans="1:17" ht="7.5" customHeight="1">
      <c r="C2" s="206"/>
      <c r="D2" s="207"/>
      <c r="E2" s="208"/>
      <c r="F2" s="1"/>
      <c r="G2" s="209"/>
      <c r="H2" s="210"/>
      <c r="I2" s="211"/>
      <c r="J2" s="210"/>
      <c r="K2" s="415"/>
      <c r="L2" s="617" t="s">
        <v>59</v>
      </c>
      <c r="M2" s="205"/>
      <c r="N2" s="202" t="s">
        <v>154</v>
      </c>
      <c r="O2" s="205">
        <v>2</v>
      </c>
      <c r="P2" s="202" t="s">
        <v>146</v>
      </c>
      <c r="Q2" s="205">
        <v>7</v>
      </c>
    </row>
    <row r="3" spans="1:17" ht="14.25" customHeight="1">
      <c r="C3" s="212"/>
      <c r="D3" s="204"/>
      <c r="E3" s="213"/>
      <c r="F3" s="194" t="s">
        <v>0</v>
      </c>
      <c r="G3" s="214"/>
      <c r="H3" s="215"/>
      <c r="I3" s="216"/>
      <c r="J3" s="215" t="s">
        <v>215</v>
      </c>
      <c r="K3" s="416"/>
      <c r="L3" s="617"/>
      <c r="M3" s="205"/>
      <c r="N3" s="202" t="s">
        <v>147</v>
      </c>
      <c r="O3" s="205">
        <v>3</v>
      </c>
      <c r="P3" s="202" t="s">
        <v>148</v>
      </c>
      <c r="Q3" s="205">
        <v>8</v>
      </c>
    </row>
    <row r="4" spans="1:17" ht="14.25" customHeight="1">
      <c r="C4" s="212"/>
      <c r="D4" s="217" t="s">
        <v>3</v>
      </c>
      <c r="E4" s="218" t="s">
        <v>155</v>
      </c>
      <c r="F4" s="195" t="s">
        <v>1</v>
      </c>
      <c r="G4" s="453" t="s">
        <v>2</v>
      </c>
      <c r="H4" s="219" t="s">
        <v>216</v>
      </c>
      <c r="I4" s="220" t="s">
        <v>6</v>
      </c>
      <c r="J4" s="219" t="s">
        <v>217</v>
      </c>
      <c r="K4" s="417" t="s">
        <v>35</v>
      </c>
      <c r="L4" s="617"/>
      <c r="M4" s="205"/>
      <c r="N4" s="202" t="s">
        <v>21</v>
      </c>
      <c r="O4" s="205">
        <v>4</v>
      </c>
      <c r="P4" s="202" t="s">
        <v>149</v>
      </c>
      <c r="Q4" s="205">
        <v>9</v>
      </c>
    </row>
    <row r="5" spans="1:17" ht="14.25" customHeight="1">
      <c r="C5" s="212"/>
      <c r="D5" s="221"/>
      <c r="E5" s="222"/>
      <c r="F5" s="196"/>
      <c r="G5" s="223" t="s">
        <v>218</v>
      </c>
      <c r="H5" s="219" t="s">
        <v>219</v>
      </c>
      <c r="I5" s="224" t="s">
        <v>220</v>
      </c>
      <c r="J5" s="376" t="s">
        <v>221</v>
      </c>
      <c r="K5" s="417" t="s">
        <v>222</v>
      </c>
      <c r="L5" s="617"/>
      <c r="M5" s="205"/>
      <c r="N5" s="202" t="s">
        <v>150</v>
      </c>
      <c r="O5" s="205">
        <v>5</v>
      </c>
      <c r="P5" s="205"/>
      <c r="Q5" s="205"/>
    </row>
    <row r="6" spans="1:17" ht="7.5" customHeight="1">
      <c r="C6" s="225"/>
      <c r="D6" s="226"/>
      <c r="E6" s="227"/>
      <c r="F6" s="197"/>
      <c r="G6" s="228"/>
      <c r="H6" s="229"/>
      <c r="I6" s="230"/>
      <c r="J6" s="377"/>
      <c r="K6" s="418"/>
      <c r="L6" s="617"/>
      <c r="M6" s="202" t="s">
        <v>151</v>
      </c>
      <c r="N6" s="205"/>
      <c r="O6" s="205"/>
      <c r="P6" s="205"/>
      <c r="Q6" s="205"/>
    </row>
    <row r="7" spans="1:17" ht="14.25" customHeight="1">
      <c r="A7" s="245" t="s">
        <v>112</v>
      </c>
      <c r="B7" s="198">
        <v>220</v>
      </c>
      <c r="C7" s="212"/>
      <c r="D7" s="199" t="s">
        <v>36</v>
      </c>
      <c r="E7" s="241" t="s">
        <v>70</v>
      </c>
      <c r="F7" s="234">
        <v>140</v>
      </c>
      <c r="G7" s="232">
        <v>112</v>
      </c>
      <c r="H7" s="237"/>
      <c r="I7" s="233"/>
      <c r="J7" s="237"/>
      <c r="K7" s="419" t="e">
        <f>H7/I7</f>
        <v>#DIV/0!</v>
      </c>
      <c r="L7" s="202">
        <f>IF(I7-G7&lt;=0,0,I7-G7)</f>
        <v>0</v>
      </c>
      <c r="M7" s="202">
        <v>8</v>
      </c>
      <c r="N7" s="205"/>
      <c r="O7" s="205"/>
      <c r="P7" s="205"/>
      <c r="Q7" s="205"/>
    </row>
    <row r="8" spans="1:17" ht="14.25" customHeight="1">
      <c r="A8" s="245" t="s">
        <v>112</v>
      </c>
      <c r="B8" s="231">
        <v>221</v>
      </c>
      <c r="C8" s="212"/>
      <c r="D8" s="199" t="s">
        <v>247</v>
      </c>
      <c r="E8" s="241" t="s">
        <v>70</v>
      </c>
      <c r="F8" s="234">
        <v>105</v>
      </c>
      <c r="G8" s="232">
        <v>84</v>
      </c>
      <c r="H8" s="237"/>
      <c r="I8" s="233"/>
      <c r="J8" s="237"/>
      <c r="K8" s="419" t="e">
        <f t="shared" ref="K8:K32" si="0">H8/I8</f>
        <v>#DIV/0!</v>
      </c>
      <c r="L8" s="202">
        <f t="shared" ref="L8:L32" si="1">IF(I8-G8&lt;=0,0,I8-G8)</f>
        <v>0</v>
      </c>
      <c r="M8" s="202">
        <v>8</v>
      </c>
      <c r="N8" s="205"/>
      <c r="O8" s="205"/>
      <c r="P8" s="205"/>
      <c r="Q8" s="205"/>
    </row>
    <row r="9" spans="1:17" ht="14.25" customHeight="1">
      <c r="A9" s="245" t="s">
        <v>112</v>
      </c>
      <c r="B9" s="198">
        <v>222</v>
      </c>
      <c r="C9" s="212"/>
      <c r="D9" s="199" t="s">
        <v>38</v>
      </c>
      <c r="E9" s="241" t="s">
        <v>70</v>
      </c>
      <c r="F9" s="234">
        <v>70</v>
      </c>
      <c r="G9" s="232">
        <v>56</v>
      </c>
      <c r="H9" s="237"/>
      <c r="I9" s="233"/>
      <c r="J9" s="237"/>
      <c r="K9" s="419" t="e">
        <f t="shared" si="0"/>
        <v>#DIV/0!</v>
      </c>
      <c r="L9" s="202">
        <f t="shared" si="1"/>
        <v>0</v>
      </c>
      <c r="M9" s="202">
        <v>8</v>
      </c>
      <c r="N9" s="205"/>
      <c r="O9" s="205"/>
      <c r="P9" s="205"/>
      <c r="Q9" s="205"/>
    </row>
    <row r="10" spans="1:17" ht="14.25" customHeight="1">
      <c r="A10" s="245" t="s">
        <v>112</v>
      </c>
      <c r="B10" s="231">
        <v>223</v>
      </c>
      <c r="C10" s="212"/>
      <c r="D10" s="199" t="s">
        <v>39</v>
      </c>
      <c r="E10" s="241" t="s">
        <v>70</v>
      </c>
      <c r="F10" s="234">
        <v>70</v>
      </c>
      <c r="G10" s="232">
        <v>56</v>
      </c>
      <c r="H10" s="237"/>
      <c r="I10" s="233"/>
      <c r="J10" s="237"/>
      <c r="K10" s="419" t="e">
        <f t="shared" si="0"/>
        <v>#DIV/0!</v>
      </c>
      <c r="L10" s="202">
        <f t="shared" si="1"/>
        <v>0</v>
      </c>
      <c r="M10" s="202">
        <v>8</v>
      </c>
      <c r="N10" s="205"/>
      <c r="O10" s="205"/>
      <c r="P10" s="205"/>
      <c r="Q10" s="205"/>
    </row>
    <row r="11" spans="1:17" ht="14.25" customHeight="1">
      <c r="A11" s="245" t="s">
        <v>112</v>
      </c>
      <c r="B11" s="198">
        <v>224</v>
      </c>
      <c r="C11" s="212"/>
      <c r="D11" s="199" t="s">
        <v>40</v>
      </c>
      <c r="E11" s="241" t="s">
        <v>70</v>
      </c>
      <c r="F11" s="234">
        <v>70</v>
      </c>
      <c r="G11" s="232">
        <v>56</v>
      </c>
      <c r="H11" s="237"/>
      <c r="I11" s="233"/>
      <c r="J11" s="237"/>
      <c r="K11" s="419" t="e">
        <f t="shared" si="0"/>
        <v>#DIV/0!</v>
      </c>
      <c r="L11" s="202">
        <f t="shared" si="1"/>
        <v>0</v>
      </c>
      <c r="M11" s="202">
        <v>8</v>
      </c>
      <c r="N11" s="205"/>
      <c r="O11" s="205"/>
      <c r="P11" s="205"/>
      <c r="Q11" s="205"/>
    </row>
    <row r="12" spans="1:17" ht="14.25" customHeight="1">
      <c r="A12" s="245" t="s">
        <v>112</v>
      </c>
      <c r="B12" s="231">
        <v>225</v>
      </c>
      <c r="C12" s="212"/>
      <c r="D12" s="199" t="s">
        <v>41</v>
      </c>
      <c r="E12" s="241" t="s">
        <v>70</v>
      </c>
      <c r="F12" s="234">
        <v>70</v>
      </c>
      <c r="G12" s="232">
        <v>56</v>
      </c>
      <c r="H12" s="237"/>
      <c r="I12" s="233"/>
      <c r="J12" s="237"/>
      <c r="K12" s="419" t="e">
        <f t="shared" si="0"/>
        <v>#DIV/0!</v>
      </c>
      <c r="L12" s="202">
        <f t="shared" si="1"/>
        <v>0</v>
      </c>
      <c r="M12" s="202">
        <v>8</v>
      </c>
      <c r="N12" s="205"/>
      <c r="O12" s="205"/>
      <c r="P12" s="205"/>
      <c r="Q12" s="205"/>
    </row>
    <row r="13" spans="1:17" ht="14.25" customHeight="1">
      <c r="A13" s="245" t="s">
        <v>112</v>
      </c>
      <c r="B13" s="198">
        <v>226</v>
      </c>
      <c r="C13" s="212"/>
      <c r="D13" s="199" t="s">
        <v>42</v>
      </c>
      <c r="E13" s="241" t="s">
        <v>70</v>
      </c>
      <c r="F13" s="234">
        <v>70</v>
      </c>
      <c r="G13" s="232">
        <v>56</v>
      </c>
      <c r="H13" s="237"/>
      <c r="I13" s="233"/>
      <c r="J13" s="237"/>
      <c r="K13" s="419" t="e">
        <f t="shared" si="0"/>
        <v>#DIV/0!</v>
      </c>
      <c r="L13" s="202">
        <f t="shared" si="1"/>
        <v>0</v>
      </c>
      <c r="M13" s="202">
        <v>8</v>
      </c>
      <c r="N13" s="205"/>
      <c r="O13" s="205"/>
      <c r="P13" s="205"/>
      <c r="Q13" s="205"/>
    </row>
    <row r="14" spans="1:17" ht="14.25" customHeight="1">
      <c r="A14" s="245" t="s">
        <v>112</v>
      </c>
      <c r="B14" s="231">
        <v>227</v>
      </c>
      <c r="C14" s="212"/>
      <c r="D14" s="199" t="s">
        <v>54</v>
      </c>
      <c r="E14" s="241" t="s">
        <v>70</v>
      </c>
      <c r="F14" s="234">
        <v>140</v>
      </c>
      <c r="G14" s="232">
        <v>112</v>
      </c>
      <c r="H14" s="237"/>
      <c r="I14" s="233"/>
      <c r="J14" s="237"/>
      <c r="K14" s="419" t="e">
        <f t="shared" si="0"/>
        <v>#DIV/0!</v>
      </c>
      <c r="L14" s="202">
        <f t="shared" si="1"/>
        <v>0</v>
      </c>
      <c r="M14" s="202">
        <v>8</v>
      </c>
      <c r="N14" s="205"/>
      <c r="O14" s="205"/>
      <c r="P14" s="205"/>
      <c r="Q14" s="205"/>
    </row>
    <row r="15" spans="1:17" ht="14.25" customHeight="1">
      <c r="A15" s="245" t="s">
        <v>112</v>
      </c>
      <c r="B15" s="198">
        <v>230</v>
      </c>
      <c r="C15" s="212"/>
      <c r="D15" s="199" t="s">
        <v>43</v>
      </c>
      <c r="E15" s="241" t="s">
        <v>70</v>
      </c>
      <c r="F15" s="234">
        <v>70</v>
      </c>
      <c r="G15" s="232">
        <v>56</v>
      </c>
      <c r="H15" s="237"/>
      <c r="I15" s="233"/>
      <c r="J15" s="237"/>
      <c r="K15" s="419" t="e">
        <f t="shared" si="0"/>
        <v>#DIV/0!</v>
      </c>
      <c r="L15" s="202">
        <f t="shared" si="1"/>
        <v>0</v>
      </c>
      <c r="M15" s="202">
        <v>8</v>
      </c>
      <c r="N15" s="205"/>
      <c r="O15" s="205"/>
      <c r="P15" s="205"/>
      <c r="Q15" s="205"/>
    </row>
    <row r="16" spans="1:17" ht="14.25" customHeight="1">
      <c r="A16" s="245" t="s">
        <v>112</v>
      </c>
      <c r="B16" s="231">
        <v>231</v>
      </c>
      <c r="C16" s="212"/>
      <c r="D16" s="199" t="s">
        <v>44</v>
      </c>
      <c r="E16" s="241" t="s">
        <v>70</v>
      </c>
      <c r="F16" s="234">
        <v>70</v>
      </c>
      <c r="G16" s="232">
        <v>56</v>
      </c>
      <c r="H16" s="237"/>
      <c r="I16" s="233"/>
      <c r="J16" s="237"/>
      <c r="K16" s="419" t="e">
        <f t="shared" si="0"/>
        <v>#DIV/0!</v>
      </c>
      <c r="L16" s="202">
        <f t="shared" si="1"/>
        <v>0</v>
      </c>
      <c r="M16" s="202">
        <v>8</v>
      </c>
      <c r="N16" s="205"/>
      <c r="O16" s="205"/>
      <c r="P16" s="205"/>
      <c r="Q16" s="205"/>
    </row>
    <row r="17" spans="1:17" ht="14.25" customHeight="1">
      <c r="A17" s="245" t="s">
        <v>112</v>
      </c>
      <c r="B17" s="198">
        <v>234</v>
      </c>
      <c r="C17" s="409"/>
      <c r="D17" s="410" t="s">
        <v>248</v>
      </c>
      <c r="E17" s="411" t="s">
        <v>32</v>
      </c>
      <c r="F17" s="246">
        <v>70</v>
      </c>
      <c r="G17" s="412">
        <v>70</v>
      </c>
      <c r="H17" s="238"/>
      <c r="I17" s="238"/>
      <c r="J17" s="238"/>
      <c r="K17" s="420" t="e">
        <f t="shared" si="0"/>
        <v>#DIV/0!</v>
      </c>
      <c r="L17" s="202">
        <f t="shared" si="1"/>
        <v>0</v>
      </c>
      <c r="M17" s="202">
        <v>8</v>
      </c>
      <c r="N17" s="205"/>
      <c r="O17" s="205"/>
      <c r="P17" s="205"/>
      <c r="Q17" s="205"/>
    </row>
    <row r="18" spans="1:17" ht="14.25" customHeight="1">
      <c r="A18" s="245" t="s">
        <v>112</v>
      </c>
      <c r="B18" s="231">
        <v>235</v>
      </c>
      <c r="C18" s="212"/>
      <c r="D18" s="199" t="s">
        <v>45</v>
      </c>
      <c r="E18" s="241" t="s">
        <v>33</v>
      </c>
      <c r="F18" s="234">
        <v>35</v>
      </c>
      <c r="G18" s="232">
        <v>35</v>
      </c>
      <c r="H18" s="233"/>
      <c r="I18" s="233"/>
      <c r="J18" s="233"/>
      <c r="K18" s="419" t="e">
        <f t="shared" si="0"/>
        <v>#DIV/0!</v>
      </c>
      <c r="L18" s="202">
        <f t="shared" si="1"/>
        <v>0</v>
      </c>
      <c r="M18" s="202">
        <v>8</v>
      </c>
      <c r="N18" s="205"/>
      <c r="O18" s="205"/>
      <c r="P18" s="205"/>
      <c r="Q18" s="205"/>
    </row>
    <row r="19" spans="1:17" ht="14.25" customHeight="1">
      <c r="A19" s="245" t="s">
        <v>112</v>
      </c>
      <c r="B19" s="198">
        <v>236</v>
      </c>
      <c r="C19" s="212"/>
      <c r="D19" s="199" t="s">
        <v>45</v>
      </c>
      <c r="E19" s="241" t="s">
        <v>34</v>
      </c>
      <c r="F19" s="234">
        <v>35</v>
      </c>
      <c r="G19" s="232">
        <v>35</v>
      </c>
      <c r="H19" s="233"/>
      <c r="I19" s="233"/>
      <c r="J19" s="233"/>
      <c r="K19" s="419" t="e">
        <f t="shared" si="0"/>
        <v>#DIV/0!</v>
      </c>
      <c r="L19" s="202">
        <f t="shared" si="1"/>
        <v>0</v>
      </c>
      <c r="M19" s="202">
        <v>8</v>
      </c>
      <c r="N19" s="205"/>
      <c r="O19" s="205"/>
      <c r="P19" s="205"/>
      <c r="Q19" s="205"/>
    </row>
    <row r="20" spans="1:17" ht="14.25" customHeight="1">
      <c r="A20" s="245" t="s">
        <v>112</v>
      </c>
      <c r="B20" s="231">
        <v>237</v>
      </c>
      <c r="C20" s="212"/>
      <c r="D20" s="199" t="s">
        <v>48</v>
      </c>
      <c r="E20" s="241" t="s">
        <v>57</v>
      </c>
      <c r="F20" s="234">
        <v>35</v>
      </c>
      <c r="G20" s="232">
        <v>35</v>
      </c>
      <c r="H20" s="233"/>
      <c r="I20" s="233"/>
      <c r="J20" s="233"/>
      <c r="K20" s="419" t="e">
        <f t="shared" si="0"/>
        <v>#DIV/0!</v>
      </c>
      <c r="L20" s="202">
        <f>IF(I20-G20&lt;=0,0,I20-G20)</f>
        <v>0</v>
      </c>
      <c r="M20" s="202">
        <v>8</v>
      </c>
      <c r="N20" s="205"/>
      <c r="O20" s="205"/>
      <c r="P20" s="205"/>
      <c r="Q20" s="205"/>
    </row>
    <row r="21" spans="1:17" ht="14.25" customHeight="1">
      <c r="A21" s="245" t="s">
        <v>112</v>
      </c>
      <c r="B21" s="198">
        <v>238</v>
      </c>
      <c r="C21" s="212"/>
      <c r="D21" s="199" t="s">
        <v>49</v>
      </c>
      <c r="E21" s="241" t="s">
        <v>243</v>
      </c>
      <c r="F21" s="234">
        <v>35</v>
      </c>
      <c r="G21" s="232">
        <v>35</v>
      </c>
      <c r="H21" s="233"/>
      <c r="I21" s="233"/>
      <c r="J21" s="233"/>
      <c r="K21" s="419" t="e">
        <f t="shared" si="0"/>
        <v>#DIV/0!</v>
      </c>
      <c r="L21" s="202">
        <f t="shared" si="1"/>
        <v>0</v>
      </c>
      <c r="M21" s="202">
        <v>8</v>
      </c>
      <c r="N21" s="205"/>
      <c r="O21" s="205"/>
      <c r="P21" s="205"/>
      <c r="Q21" s="205"/>
    </row>
    <row r="22" spans="1:17" ht="14.25" customHeight="1">
      <c r="A22" s="245" t="s">
        <v>112</v>
      </c>
      <c r="B22" s="198">
        <v>240</v>
      </c>
      <c r="C22" s="235"/>
      <c r="D22" s="242" t="s">
        <v>49</v>
      </c>
      <c r="E22" s="243" t="s">
        <v>71</v>
      </c>
      <c r="F22" s="239">
        <v>35</v>
      </c>
      <c r="G22" s="240">
        <v>35</v>
      </c>
      <c r="H22" s="244"/>
      <c r="I22" s="244"/>
      <c r="J22" s="244"/>
      <c r="K22" s="421" t="e">
        <f t="shared" si="0"/>
        <v>#DIV/0!</v>
      </c>
      <c r="L22" s="202">
        <f t="shared" si="1"/>
        <v>0</v>
      </c>
      <c r="M22" s="202">
        <v>8</v>
      </c>
      <c r="N22" s="205"/>
      <c r="O22" s="205"/>
      <c r="P22" s="205"/>
      <c r="Q22" s="205"/>
    </row>
    <row r="23" spans="1:17" ht="14.25" customHeight="1">
      <c r="A23" s="245" t="s">
        <v>112</v>
      </c>
      <c r="B23" s="198">
        <v>242</v>
      </c>
      <c r="C23" s="409"/>
      <c r="D23" s="413" t="s">
        <v>152</v>
      </c>
      <c r="E23" s="411" t="s">
        <v>121</v>
      </c>
      <c r="F23" s="246">
        <v>105</v>
      </c>
      <c r="G23" s="412">
        <v>84</v>
      </c>
      <c r="H23" s="238"/>
      <c r="I23" s="238"/>
      <c r="J23" s="238"/>
      <c r="K23" s="420" t="e">
        <f t="shared" si="0"/>
        <v>#DIV/0!</v>
      </c>
      <c r="L23" s="202">
        <f t="shared" si="1"/>
        <v>0</v>
      </c>
      <c r="M23" s="202">
        <v>8</v>
      </c>
      <c r="N23" s="205"/>
      <c r="O23" s="205"/>
      <c r="P23" s="205"/>
      <c r="Q23" s="205"/>
    </row>
    <row r="24" spans="1:17" ht="14.25" customHeight="1">
      <c r="A24" s="245" t="s">
        <v>112</v>
      </c>
      <c r="B24" s="198">
        <v>243</v>
      </c>
      <c r="C24" s="212"/>
      <c r="D24" s="199" t="s">
        <v>304</v>
      </c>
      <c r="E24" s="241" t="s">
        <v>121</v>
      </c>
      <c r="F24" s="234">
        <v>70</v>
      </c>
      <c r="G24" s="232">
        <v>56</v>
      </c>
      <c r="H24" s="233"/>
      <c r="I24" s="233"/>
      <c r="J24" s="233"/>
      <c r="K24" s="419" t="e">
        <f t="shared" si="0"/>
        <v>#DIV/0!</v>
      </c>
      <c r="L24" s="202">
        <f t="shared" si="1"/>
        <v>0</v>
      </c>
      <c r="M24" s="202">
        <v>8</v>
      </c>
      <c r="N24" s="205"/>
      <c r="O24" s="205"/>
      <c r="P24" s="205"/>
      <c r="Q24" s="205"/>
    </row>
    <row r="25" spans="1:17" ht="14.25" customHeight="1">
      <c r="A25" s="245" t="s">
        <v>112</v>
      </c>
      <c r="B25" s="231">
        <v>244</v>
      </c>
      <c r="C25" s="235"/>
      <c r="D25" s="242" t="s">
        <v>52</v>
      </c>
      <c r="E25" s="243" t="s">
        <v>121</v>
      </c>
      <c r="F25" s="239">
        <v>70</v>
      </c>
      <c r="G25" s="240">
        <v>56</v>
      </c>
      <c r="H25" s="244"/>
      <c r="I25" s="244"/>
      <c r="J25" s="244"/>
      <c r="K25" s="421" t="e">
        <f t="shared" si="0"/>
        <v>#DIV/0!</v>
      </c>
      <c r="L25" s="202">
        <f t="shared" si="1"/>
        <v>0</v>
      </c>
      <c r="M25" s="202">
        <v>8</v>
      </c>
      <c r="N25" s="205"/>
      <c r="O25" s="205"/>
      <c r="P25" s="205"/>
      <c r="Q25" s="205"/>
    </row>
    <row r="26" spans="1:17" ht="14.25" customHeight="1">
      <c r="A26" s="245" t="s">
        <v>112</v>
      </c>
      <c r="B26" s="231">
        <v>248</v>
      </c>
      <c r="C26" s="212"/>
      <c r="D26" s="199" t="s">
        <v>46</v>
      </c>
      <c r="E26" s="557" t="s">
        <v>22</v>
      </c>
      <c r="F26" s="234">
        <v>70</v>
      </c>
      <c r="G26" s="232">
        <v>56</v>
      </c>
      <c r="H26" s="233"/>
      <c r="I26" s="233"/>
      <c r="J26" s="233"/>
      <c r="K26" s="419" t="e">
        <f t="shared" si="0"/>
        <v>#DIV/0!</v>
      </c>
      <c r="L26" s="202">
        <f t="shared" si="1"/>
        <v>0</v>
      </c>
      <c r="M26" s="202">
        <v>8</v>
      </c>
      <c r="N26" s="205"/>
      <c r="O26" s="205"/>
      <c r="P26" s="205"/>
      <c r="Q26" s="205"/>
    </row>
    <row r="27" spans="1:17" ht="14.25" customHeight="1">
      <c r="A27" s="245" t="s">
        <v>112</v>
      </c>
      <c r="B27" s="198">
        <v>249</v>
      </c>
      <c r="C27" s="212"/>
      <c r="D27" s="199" t="s">
        <v>47</v>
      </c>
      <c r="E27" s="241" t="s">
        <v>22</v>
      </c>
      <c r="F27" s="234">
        <v>70</v>
      </c>
      <c r="G27" s="232">
        <v>56</v>
      </c>
      <c r="H27" s="237"/>
      <c r="I27" s="233"/>
      <c r="J27" s="237"/>
      <c r="K27" s="422" t="e">
        <f t="shared" si="0"/>
        <v>#DIV/0!</v>
      </c>
      <c r="L27" s="202">
        <f t="shared" si="1"/>
        <v>0</v>
      </c>
      <c r="M27" s="202">
        <v>8</v>
      </c>
      <c r="N27" s="205"/>
      <c r="O27" s="205"/>
      <c r="P27" s="205"/>
      <c r="Q27" s="205"/>
    </row>
    <row r="28" spans="1:17" ht="14.25" customHeight="1">
      <c r="A28" s="245" t="s">
        <v>112</v>
      </c>
      <c r="B28" s="231">
        <v>250</v>
      </c>
      <c r="C28" s="212"/>
      <c r="D28" s="231" t="s">
        <v>115</v>
      </c>
      <c r="E28" s="241" t="s">
        <v>22</v>
      </c>
      <c r="F28" s="234">
        <v>70</v>
      </c>
      <c r="G28" s="232">
        <v>56</v>
      </c>
      <c r="H28" s="237"/>
      <c r="I28" s="233"/>
      <c r="J28" s="237"/>
      <c r="K28" s="422" t="e">
        <f t="shared" si="0"/>
        <v>#DIV/0!</v>
      </c>
      <c r="L28" s="202">
        <f t="shared" si="1"/>
        <v>0</v>
      </c>
      <c r="M28" s="202">
        <v>8</v>
      </c>
      <c r="N28" s="205"/>
      <c r="O28" s="205"/>
      <c r="P28" s="205"/>
      <c r="Q28" s="205"/>
    </row>
    <row r="29" spans="1:17" ht="14.25" customHeight="1">
      <c r="A29" s="245" t="s">
        <v>112</v>
      </c>
      <c r="B29" s="198">
        <v>251</v>
      </c>
      <c r="C29" s="212"/>
      <c r="D29" s="199" t="s">
        <v>56</v>
      </c>
      <c r="E29" s="241" t="s">
        <v>22</v>
      </c>
      <c r="F29" s="234">
        <v>105</v>
      </c>
      <c r="G29" s="232">
        <v>84</v>
      </c>
      <c r="H29" s="237"/>
      <c r="I29" s="233"/>
      <c r="J29" s="237"/>
      <c r="K29" s="422" t="e">
        <f t="shared" si="0"/>
        <v>#DIV/0!</v>
      </c>
      <c r="L29" s="202">
        <f t="shared" si="1"/>
        <v>0</v>
      </c>
      <c r="M29" s="202">
        <v>8</v>
      </c>
      <c r="N29" s="205"/>
      <c r="O29" s="205"/>
      <c r="P29" s="205"/>
      <c r="Q29" s="205"/>
    </row>
    <row r="30" spans="1:17" ht="14.25" customHeight="1">
      <c r="A30" s="245" t="s">
        <v>112</v>
      </c>
      <c r="B30" s="231">
        <v>255</v>
      </c>
      <c r="C30" s="212"/>
      <c r="D30" s="231" t="s">
        <v>55</v>
      </c>
      <c r="E30" s="241" t="s">
        <v>22</v>
      </c>
      <c r="F30" s="234">
        <v>70</v>
      </c>
      <c r="G30" s="232">
        <v>56</v>
      </c>
      <c r="H30" s="237"/>
      <c r="I30" s="233"/>
      <c r="J30" s="237"/>
      <c r="K30" s="422" t="e">
        <f t="shared" si="0"/>
        <v>#DIV/0!</v>
      </c>
      <c r="L30" s="202">
        <f t="shared" si="1"/>
        <v>0</v>
      </c>
      <c r="M30" s="202">
        <v>8</v>
      </c>
      <c r="N30" s="205"/>
      <c r="O30" s="205"/>
      <c r="P30" s="205"/>
      <c r="Q30" s="205"/>
    </row>
    <row r="31" spans="1:17" ht="14.25" customHeight="1">
      <c r="A31" s="245" t="s">
        <v>153</v>
      </c>
      <c r="B31" s="198">
        <v>256</v>
      </c>
      <c r="C31" s="409"/>
      <c r="D31" s="414" t="s">
        <v>144</v>
      </c>
      <c r="E31" s="411" t="s">
        <v>121</v>
      </c>
      <c r="F31" s="246">
        <v>1250</v>
      </c>
      <c r="G31" s="412">
        <v>1000</v>
      </c>
      <c r="H31" s="251"/>
      <c r="I31" s="238"/>
      <c r="J31" s="251"/>
      <c r="K31" s="423" t="e">
        <f t="shared" si="0"/>
        <v>#DIV/0!</v>
      </c>
      <c r="L31" s="202">
        <f t="shared" si="1"/>
        <v>0</v>
      </c>
      <c r="M31" s="202">
        <v>9</v>
      </c>
      <c r="N31" s="205"/>
      <c r="O31" s="205"/>
      <c r="P31" s="205"/>
      <c r="Q31" s="205"/>
    </row>
    <row r="32" spans="1:17" ht="14.25" customHeight="1">
      <c r="A32" s="245" t="s">
        <v>153</v>
      </c>
      <c r="B32" s="231">
        <v>257</v>
      </c>
      <c r="C32" s="225"/>
      <c r="D32" s="252" t="s">
        <v>53</v>
      </c>
      <c r="E32" s="253" t="s">
        <v>121</v>
      </c>
      <c r="F32" s="254">
        <v>270</v>
      </c>
      <c r="G32" s="255">
        <v>216</v>
      </c>
      <c r="H32" s="308"/>
      <c r="I32" s="403"/>
      <c r="J32" s="308"/>
      <c r="K32" s="424" t="e">
        <f t="shared" si="0"/>
        <v>#DIV/0!</v>
      </c>
      <c r="L32" s="202">
        <f t="shared" si="1"/>
        <v>0</v>
      </c>
      <c r="M32" s="202">
        <v>9</v>
      </c>
      <c r="N32" s="205"/>
      <c r="O32" s="205"/>
      <c r="P32" s="205"/>
      <c r="Q32" s="205"/>
    </row>
    <row r="33" spans="4:11" ht="14.25" customHeight="1">
      <c r="F33" s="198"/>
      <c r="G33" s="198"/>
      <c r="I33" s="247"/>
      <c r="K33" s="248"/>
    </row>
    <row r="34" spans="4:11" ht="7.5" customHeight="1">
      <c r="D34" s="257"/>
      <c r="E34" s="257"/>
      <c r="I34" s="247"/>
      <c r="K34" s="248"/>
    </row>
    <row r="35" spans="4:11" ht="14.25" customHeight="1">
      <c r="I35" s="247"/>
      <c r="K35" s="248"/>
    </row>
    <row r="36" spans="4:11">
      <c r="I36" s="247"/>
      <c r="K36" s="248"/>
    </row>
    <row r="37" spans="4:11">
      <c r="I37" s="247"/>
      <c r="K37" s="248"/>
    </row>
  </sheetData>
  <mergeCells count="1">
    <mergeCell ref="L2:L6"/>
  </mergeCells>
  <phoneticPr fontId="3"/>
  <printOptions horizontalCentered="1"/>
  <pageMargins left="0.2" right="0.21" top="0.27559055118110237" bottom="0.47244094488188981" header="0.31496062992125984" footer="0.19685039370078741"/>
  <pageSetup paperSize="9" orientation="portrait" horizontalDpi="400" verticalDpi="400" r:id="rId1"/>
  <headerFooter alignWithMargins="0">
    <oddFooter>&amp;C&amp;"Century,標準"&amp;12&amp;P+5</oddFooter>
  </headerFooter>
  <rowBreaks count="1" manualBreakCount="1">
    <brk id="45" min="3"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9"/>
  <sheetViews>
    <sheetView showGridLines="0" tabSelected="1" view="pageBreakPreview" zoomScale="85" zoomScaleNormal="85" zoomScaleSheetLayoutView="85" workbookViewId="0"/>
  </sheetViews>
  <sheetFormatPr defaultColWidth="9" defaultRowHeight="13"/>
  <cols>
    <col min="1" max="1" width="1.08984375" style="463" customWidth="1"/>
    <col min="2" max="2" width="1.453125" style="463" customWidth="1"/>
    <col min="3" max="3" width="21.6328125" style="463" bestFit="1" customWidth="1"/>
    <col min="4" max="4" width="14.36328125" style="463" bestFit="1" customWidth="1"/>
    <col min="5" max="5" width="7.90625" style="463" bestFit="1" customWidth="1"/>
    <col min="6" max="6" width="9" style="463" bestFit="1"/>
    <col min="7" max="7" width="9.6328125" style="463" customWidth="1"/>
    <col min="8" max="8" width="10" style="463" customWidth="1"/>
    <col min="9" max="9" width="9.453125" style="463" customWidth="1"/>
    <col min="10" max="11" width="5" style="463" bestFit="1" customWidth="1"/>
    <col min="12" max="12" width="5.90625" style="463" customWidth="1"/>
    <col min="13" max="13" width="8.90625" style="463" customWidth="1"/>
    <col min="14" max="14" width="10" style="463" customWidth="1"/>
    <col min="15" max="15" width="1.36328125" style="463" customWidth="1"/>
    <col min="16" max="16384" width="9" style="463"/>
  </cols>
  <sheetData>
    <row r="1" spans="2:15" s="458" customFormat="1" ht="38.15" customHeight="1">
      <c r="B1" s="618" t="s">
        <v>314</v>
      </c>
      <c r="C1" s="618"/>
      <c r="D1" s="618"/>
      <c r="E1" s="618"/>
      <c r="F1" s="618"/>
      <c r="G1" s="618"/>
      <c r="H1" s="618"/>
      <c r="I1" s="618"/>
      <c r="J1" s="618"/>
      <c r="K1" s="618"/>
      <c r="L1" s="618"/>
      <c r="M1" s="618"/>
      <c r="N1" s="563"/>
    </row>
    <row r="2" spans="2:15" s="458" customFormat="1" ht="14.15" customHeight="1">
      <c r="B2" s="561"/>
      <c r="C2" s="561"/>
      <c r="D2" s="561"/>
      <c r="E2" s="561"/>
      <c r="F2" s="561"/>
      <c r="G2" s="561"/>
      <c r="H2" s="561"/>
      <c r="I2" s="561"/>
      <c r="J2" s="561"/>
      <c r="K2" s="561"/>
      <c r="L2" s="561"/>
      <c r="M2" s="561"/>
      <c r="N2" s="461"/>
    </row>
    <row r="3" spans="2:15" s="458" customFormat="1" ht="14">
      <c r="B3" s="462" t="s">
        <v>213</v>
      </c>
      <c r="C3" s="457"/>
      <c r="E3" s="459"/>
      <c r="F3" s="459"/>
      <c r="G3" s="459"/>
      <c r="H3" s="459"/>
      <c r="I3" s="459"/>
      <c r="J3" s="459"/>
      <c r="K3" s="459"/>
      <c r="M3" s="460"/>
      <c r="N3" s="461"/>
    </row>
    <row r="4" spans="2:15">
      <c r="B4" s="463" t="s">
        <v>96</v>
      </c>
      <c r="E4" s="464"/>
      <c r="F4" s="464"/>
      <c r="G4" s="464"/>
      <c r="H4" s="464"/>
      <c r="I4" s="464"/>
      <c r="J4" s="464"/>
      <c r="K4" s="464"/>
      <c r="M4" s="465"/>
      <c r="N4" s="466"/>
    </row>
    <row r="5" spans="2:15" ht="7.5" customHeight="1">
      <c r="B5" s="467"/>
      <c r="C5" s="468"/>
      <c r="D5" s="468"/>
      <c r="E5" s="469"/>
      <c r="F5" s="468"/>
      <c r="G5" s="468"/>
      <c r="H5" s="468"/>
      <c r="I5" s="468"/>
      <c r="J5" s="470"/>
      <c r="K5" s="470"/>
      <c r="L5" s="470"/>
      <c r="M5" s="471"/>
      <c r="N5" s="472"/>
      <c r="O5" s="473"/>
    </row>
    <row r="6" spans="2:15" ht="14.25" customHeight="1">
      <c r="B6" s="473"/>
      <c r="E6" s="474" t="s">
        <v>0</v>
      </c>
      <c r="F6" s="475" t="s">
        <v>209</v>
      </c>
      <c r="G6" s="475" t="s">
        <v>209</v>
      </c>
      <c r="H6" s="476" t="s">
        <v>210</v>
      </c>
      <c r="I6" s="477" t="s">
        <v>209</v>
      </c>
      <c r="J6" s="573" t="s">
        <v>312</v>
      </c>
      <c r="K6" s="574"/>
      <c r="L6" s="574"/>
      <c r="M6" s="575" t="s">
        <v>313</v>
      </c>
      <c r="N6" s="622" t="s">
        <v>233</v>
      </c>
      <c r="O6" s="473"/>
    </row>
    <row r="7" spans="2:15" ht="14.25" customHeight="1">
      <c r="B7" s="473"/>
      <c r="C7" s="463" t="s">
        <v>182</v>
      </c>
      <c r="D7" s="463" t="s">
        <v>211</v>
      </c>
      <c r="E7" s="478" t="s">
        <v>1</v>
      </c>
      <c r="F7" s="479" t="s">
        <v>6</v>
      </c>
      <c r="G7" s="479" t="s">
        <v>7</v>
      </c>
      <c r="H7" s="480" t="s">
        <v>2</v>
      </c>
      <c r="I7" s="479" t="s">
        <v>7</v>
      </c>
      <c r="J7" s="481" t="s">
        <v>160</v>
      </c>
      <c r="K7" s="481" t="s">
        <v>160</v>
      </c>
      <c r="L7" s="482" t="s">
        <v>102</v>
      </c>
      <c r="M7" s="483" t="s">
        <v>11</v>
      </c>
      <c r="N7" s="622"/>
      <c r="O7" s="473"/>
    </row>
    <row r="8" spans="2:15" ht="14.25" customHeight="1">
      <c r="B8" s="473"/>
      <c r="C8" s="564"/>
      <c r="D8" s="484"/>
      <c r="E8" s="478"/>
      <c r="F8" s="479"/>
      <c r="G8" s="576" t="s">
        <v>310</v>
      </c>
      <c r="H8" s="480" t="s">
        <v>104</v>
      </c>
      <c r="I8" s="576" t="s">
        <v>311</v>
      </c>
      <c r="J8" s="485" t="s">
        <v>161</v>
      </c>
      <c r="K8" s="485" t="s">
        <v>162</v>
      </c>
      <c r="L8" s="486" t="s">
        <v>163</v>
      </c>
      <c r="M8" s="483" t="s">
        <v>107</v>
      </c>
      <c r="N8" s="622"/>
      <c r="O8" s="473"/>
    </row>
    <row r="9" spans="2:15" ht="7.5" customHeight="1">
      <c r="B9" s="487"/>
      <c r="C9" s="488"/>
      <c r="D9" s="489"/>
      <c r="E9" s="490"/>
      <c r="F9" s="491"/>
      <c r="G9" s="491"/>
      <c r="H9" s="492"/>
      <c r="I9" s="491"/>
      <c r="J9" s="493"/>
      <c r="K9" s="493"/>
      <c r="L9" s="494"/>
      <c r="M9" s="492"/>
      <c r="N9" s="495"/>
      <c r="O9" s="473"/>
    </row>
    <row r="10" spans="2:15" ht="7.5" customHeight="1">
      <c r="B10" s="467"/>
      <c r="C10" s="471"/>
      <c r="D10" s="471"/>
      <c r="E10" s="496"/>
      <c r="F10" s="468"/>
      <c r="G10" s="468"/>
      <c r="H10" s="468"/>
      <c r="I10" s="468"/>
      <c r="J10" s="468"/>
      <c r="K10" s="468"/>
      <c r="L10" s="471"/>
      <c r="M10" s="471"/>
      <c r="N10" s="497"/>
      <c r="O10" s="473"/>
    </row>
    <row r="11" spans="2:15" ht="14.25" customHeight="1">
      <c r="B11" s="473"/>
      <c r="C11" s="463" t="s">
        <v>73</v>
      </c>
      <c r="D11" s="463" t="s">
        <v>74</v>
      </c>
      <c r="E11" s="498">
        <v>105</v>
      </c>
      <c r="F11" s="499">
        <v>25</v>
      </c>
      <c r="G11" s="499">
        <v>0</v>
      </c>
      <c r="H11" s="499">
        <v>80</v>
      </c>
      <c r="I11" s="499">
        <v>0</v>
      </c>
      <c r="J11" s="500" t="s">
        <v>165</v>
      </c>
      <c r="K11" s="500" t="s">
        <v>165</v>
      </c>
      <c r="L11" s="499">
        <v>25</v>
      </c>
      <c r="M11" s="567">
        <v>0.31</v>
      </c>
      <c r="N11" s="577">
        <v>0.11</v>
      </c>
      <c r="O11" s="473"/>
    </row>
    <row r="12" spans="2:15" ht="14.25" customHeight="1">
      <c r="B12" s="473"/>
      <c r="C12" s="463" t="s">
        <v>212</v>
      </c>
      <c r="D12" s="463" t="s">
        <v>74</v>
      </c>
      <c r="E12" s="498">
        <v>70</v>
      </c>
      <c r="F12" s="499">
        <v>23</v>
      </c>
      <c r="G12" s="499">
        <v>0</v>
      </c>
      <c r="H12" s="499">
        <v>47</v>
      </c>
      <c r="I12" s="499">
        <v>0</v>
      </c>
      <c r="J12" s="500" t="s">
        <v>316</v>
      </c>
      <c r="K12" s="500" t="s">
        <v>316</v>
      </c>
      <c r="L12" s="499">
        <v>9</v>
      </c>
      <c r="M12" s="567">
        <v>0.19</v>
      </c>
      <c r="N12" s="577">
        <v>0.36</v>
      </c>
      <c r="O12" s="473"/>
    </row>
    <row r="13" spans="2:15" ht="14.25" customHeight="1">
      <c r="B13" s="473"/>
      <c r="C13" s="463" t="s">
        <v>75</v>
      </c>
      <c r="D13" s="463" t="s">
        <v>74</v>
      </c>
      <c r="E13" s="498">
        <v>70</v>
      </c>
      <c r="F13" s="499">
        <v>14</v>
      </c>
      <c r="G13" s="499">
        <v>0</v>
      </c>
      <c r="H13" s="499">
        <v>56</v>
      </c>
      <c r="I13" s="499">
        <v>0</v>
      </c>
      <c r="J13" s="500" t="s">
        <v>316</v>
      </c>
      <c r="K13" s="500" t="s">
        <v>316</v>
      </c>
      <c r="L13" s="499">
        <v>3</v>
      </c>
      <c r="M13" s="567">
        <v>0.05</v>
      </c>
      <c r="N13" s="577">
        <v>0.04</v>
      </c>
      <c r="O13" s="473"/>
    </row>
    <row r="14" spans="2:15" ht="14.25" customHeight="1">
      <c r="B14" s="473"/>
      <c r="C14" s="463" t="s">
        <v>76</v>
      </c>
      <c r="D14" s="463" t="s">
        <v>74</v>
      </c>
      <c r="E14" s="498">
        <v>70</v>
      </c>
      <c r="F14" s="499">
        <v>13</v>
      </c>
      <c r="G14" s="499">
        <v>0</v>
      </c>
      <c r="H14" s="499">
        <v>57</v>
      </c>
      <c r="I14" s="499">
        <v>0</v>
      </c>
      <c r="J14" s="500" t="s">
        <v>316</v>
      </c>
      <c r="K14" s="500" t="s">
        <v>316</v>
      </c>
      <c r="L14" s="499">
        <v>2</v>
      </c>
      <c r="M14" s="567">
        <v>0.04</v>
      </c>
      <c r="N14" s="577">
        <v>0.05</v>
      </c>
      <c r="O14" s="473"/>
    </row>
    <row r="15" spans="2:15" ht="14.25" customHeight="1">
      <c r="B15" s="473"/>
      <c r="C15" s="463" t="s">
        <v>78</v>
      </c>
      <c r="D15" s="463" t="s">
        <v>74</v>
      </c>
      <c r="E15" s="498">
        <v>70</v>
      </c>
      <c r="F15" s="499">
        <v>6</v>
      </c>
      <c r="G15" s="499">
        <v>0</v>
      </c>
      <c r="H15" s="499">
        <v>64</v>
      </c>
      <c r="I15" s="499">
        <v>0</v>
      </c>
      <c r="J15" s="500" t="s">
        <v>316</v>
      </c>
      <c r="K15" s="500" t="s">
        <v>316</v>
      </c>
      <c r="L15" s="499">
        <v>2</v>
      </c>
      <c r="M15" s="567">
        <v>0.03</v>
      </c>
      <c r="N15" s="577">
        <v>0.02</v>
      </c>
      <c r="O15" s="473"/>
    </row>
    <row r="16" spans="2:15" ht="14.25" customHeight="1">
      <c r="B16" s="473"/>
      <c r="C16" s="463" t="s">
        <v>79</v>
      </c>
      <c r="D16" s="463" t="s">
        <v>74</v>
      </c>
      <c r="E16" s="498">
        <v>70</v>
      </c>
      <c r="F16" s="499">
        <v>6</v>
      </c>
      <c r="G16" s="499">
        <v>0</v>
      </c>
      <c r="H16" s="499">
        <v>64</v>
      </c>
      <c r="I16" s="499">
        <v>0</v>
      </c>
      <c r="J16" s="500" t="s">
        <v>316</v>
      </c>
      <c r="K16" s="500" t="s">
        <v>316</v>
      </c>
      <c r="L16" s="499">
        <v>7</v>
      </c>
      <c r="M16" s="567">
        <v>0.11</v>
      </c>
      <c r="N16" s="577">
        <v>0.19</v>
      </c>
      <c r="O16" s="473"/>
    </row>
    <row r="17" spans="1:15" ht="14.25" customHeight="1">
      <c r="B17" s="473"/>
      <c r="C17" s="463" t="s">
        <v>80</v>
      </c>
      <c r="D17" s="463" t="s">
        <v>74</v>
      </c>
      <c r="E17" s="498">
        <v>70</v>
      </c>
      <c r="F17" s="499">
        <v>13</v>
      </c>
      <c r="G17" s="499">
        <v>0</v>
      </c>
      <c r="H17" s="499">
        <v>57</v>
      </c>
      <c r="I17" s="499">
        <v>0</v>
      </c>
      <c r="J17" s="500" t="s">
        <v>316</v>
      </c>
      <c r="K17" s="500" t="s">
        <v>316</v>
      </c>
      <c r="L17" s="499">
        <v>2</v>
      </c>
      <c r="M17" s="567">
        <v>0.04</v>
      </c>
      <c r="N17" s="577">
        <v>0.05</v>
      </c>
      <c r="O17" s="473"/>
    </row>
    <row r="18" spans="1:15" ht="21.75" customHeight="1">
      <c r="B18" s="473"/>
      <c r="C18" s="463" t="s">
        <v>81</v>
      </c>
      <c r="D18" s="463" t="s">
        <v>74</v>
      </c>
      <c r="E18" s="498">
        <v>140</v>
      </c>
      <c r="F18" s="499">
        <v>30</v>
      </c>
      <c r="G18" s="499">
        <v>0</v>
      </c>
      <c r="H18" s="499">
        <v>110</v>
      </c>
      <c r="I18" s="499">
        <v>0</v>
      </c>
      <c r="J18" s="500" t="s">
        <v>316</v>
      </c>
      <c r="K18" s="500" t="s">
        <v>316</v>
      </c>
      <c r="L18" s="499">
        <v>11</v>
      </c>
      <c r="M18" s="567">
        <v>0.1</v>
      </c>
      <c r="N18" s="577">
        <v>0.06</v>
      </c>
      <c r="O18" s="473"/>
    </row>
    <row r="19" spans="1:15" ht="14.25" customHeight="1">
      <c r="B19" s="473"/>
      <c r="C19" s="463" t="s">
        <v>82</v>
      </c>
      <c r="D19" s="463" t="s">
        <v>74</v>
      </c>
      <c r="E19" s="498">
        <v>70</v>
      </c>
      <c r="F19" s="499">
        <v>18</v>
      </c>
      <c r="G19" s="499">
        <v>1</v>
      </c>
      <c r="H19" s="499">
        <v>53</v>
      </c>
      <c r="I19" s="499">
        <v>0</v>
      </c>
      <c r="J19" s="499">
        <v>10</v>
      </c>
      <c r="K19" s="499">
        <v>1</v>
      </c>
      <c r="L19" s="499">
        <v>11</v>
      </c>
      <c r="M19" s="567">
        <v>0.21</v>
      </c>
      <c r="N19" s="577">
        <v>0.28000000000000003</v>
      </c>
      <c r="O19" s="473"/>
    </row>
    <row r="20" spans="1:15" ht="14.25" customHeight="1">
      <c r="B20" s="473"/>
      <c r="C20" s="463" t="s">
        <v>83</v>
      </c>
      <c r="D20" s="463" t="s">
        <v>74</v>
      </c>
      <c r="E20" s="498">
        <v>70</v>
      </c>
      <c r="F20" s="499">
        <v>22</v>
      </c>
      <c r="G20" s="499">
        <v>0</v>
      </c>
      <c r="H20" s="499">
        <v>48</v>
      </c>
      <c r="I20" s="499">
        <v>0</v>
      </c>
      <c r="J20" s="499">
        <v>8</v>
      </c>
      <c r="K20" s="499">
        <v>3</v>
      </c>
      <c r="L20" s="499">
        <v>11</v>
      </c>
      <c r="M20" s="567">
        <v>0.23</v>
      </c>
      <c r="N20" s="577">
        <v>0.28999999999999998</v>
      </c>
      <c r="O20" s="473"/>
    </row>
    <row r="21" spans="1:15" ht="7.5" customHeight="1">
      <c r="B21" s="473"/>
      <c r="C21" s="565"/>
      <c r="D21" s="565"/>
      <c r="E21" s="498"/>
      <c r="F21" s="502"/>
      <c r="G21" s="464"/>
      <c r="H21" s="464"/>
      <c r="I21" s="464"/>
      <c r="J21" s="464"/>
      <c r="K21" s="464"/>
      <c r="L21" s="499"/>
      <c r="M21" s="465"/>
      <c r="N21" s="577"/>
      <c r="O21" s="473"/>
    </row>
    <row r="22" spans="1:15" ht="7.5" customHeight="1">
      <c r="B22" s="503"/>
      <c r="C22" s="504"/>
      <c r="D22" s="504"/>
      <c r="E22" s="505"/>
      <c r="F22" s="506"/>
      <c r="G22" s="507"/>
      <c r="H22" s="507"/>
      <c r="I22" s="507"/>
      <c r="J22" s="507"/>
      <c r="K22" s="507"/>
      <c r="L22" s="508"/>
      <c r="M22" s="509"/>
      <c r="N22" s="578"/>
      <c r="O22" s="473"/>
    </row>
    <row r="23" spans="1:15" ht="14.25" customHeight="1">
      <c r="B23" s="473"/>
      <c r="C23" s="619" t="s">
        <v>72</v>
      </c>
      <c r="D23" s="620"/>
      <c r="E23" s="510">
        <v>805</v>
      </c>
      <c r="F23" s="511">
        <v>170</v>
      </c>
      <c r="G23" s="511">
        <v>1</v>
      </c>
      <c r="H23" s="511">
        <v>636</v>
      </c>
      <c r="I23" s="511">
        <v>0</v>
      </c>
      <c r="J23" s="512" t="s">
        <v>165</v>
      </c>
      <c r="K23" s="512" t="s">
        <v>165</v>
      </c>
      <c r="L23" s="513">
        <v>83</v>
      </c>
      <c r="M23" s="568">
        <v>0.13</v>
      </c>
      <c r="N23" s="579">
        <v>0.13</v>
      </c>
      <c r="O23" s="473"/>
    </row>
    <row r="24" spans="1:15" ht="7.5" customHeight="1">
      <c r="B24" s="487"/>
      <c r="C24" s="516"/>
      <c r="D24" s="516"/>
      <c r="E24" s="517"/>
      <c r="F24" s="518"/>
      <c r="G24" s="519"/>
      <c r="H24" s="519"/>
      <c r="I24" s="519"/>
      <c r="J24" s="519"/>
      <c r="K24" s="519"/>
      <c r="L24" s="520"/>
      <c r="M24" s="521"/>
      <c r="N24" s="522"/>
      <c r="O24" s="473"/>
    </row>
    <row r="25" spans="1:15" ht="7.5" customHeight="1">
      <c r="B25" s="468"/>
      <c r="C25" s="523"/>
      <c r="D25" s="523"/>
      <c r="E25" s="524"/>
      <c r="F25" s="525"/>
      <c r="G25" s="524"/>
      <c r="H25" s="524"/>
      <c r="I25" s="524"/>
      <c r="J25" s="524"/>
      <c r="K25" s="524"/>
      <c r="L25" s="526"/>
      <c r="M25" s="527"/>
      <c r="N25" s="464"/>
    </row>
    <row r="26" spans="1:15">
      <c r="B26" s="528"/>
      <c r="D26" s="565"/>
      <c r="E26" s="464"/>
      <c r="F26" s="502"/>
      <c r="G26" s="464"/>
      <c r="H26" s="464"/>
      <c r="I26" s="464"/>
      <c r="J26" s="464"/>
      <c r="K26" s="464"/>
      <c r="L26" s="499"/>
      <c r="M26" s="465"/>
      <c r="N26" s="464"/>
    </row>
    <row r="27" spans="1:15" s="531" customFormat="1" ht="14">
      <c r="A27" s="529"/>
      <c r="B27" s="529"/>
      <c r="C27" s="530"/>
      <c r="D27" s="530"/>
      <c r="E27" s="530"/>
      <c r="F27" s="530"/>
      <c r="G27" s="530"/>
      <c r="H27" s="530"/>
      <c r="I27" s="530"/>
      <c r="J27" s="530"/>
      <c r="K27" s="530"/>
      <c r="L27" s="530"/>
      <c r="M27" s="530"/>
      <c r="N27" s="530"/>
      <c r="O27" s="530"/>
    </row>
    <row r="28" spans="1:15">
      <c r="B28" s="463" t="s">
        <v>236</v>
      </c>
      <c r="E28" s="464"/>
      <c r="F28" s="464"/>
      <c r="G28" s="464"/>
      <c r="H28" s="464"/>
      <c r="I28" s="464"/>
      <c r="J28" s="464"/>
      <c r="K28" s="464"/>
      <c r="M28" s="465"/>
      <c r="N28" s="466"/>
    </row>
    <row r="29" spans="1:15" ht="7.5" customHeight="1">
      <c r="B29" s="467"/>
      <c r="C29" s="468"/>
      <c r="D29" s="468"/>
      <c r="E29" s="469"/>
      <c r="F29" s="468"/>
      <c r="G29" s="468"/>
      <c r="H29" s="468"/>
      <c r="I29" s="468"/>
      <c r="J29" s="532"/>
      <c r="K29" s="532"/>
      <c r="L29" s="532"/>
      <c r="M29" s="471"/>
      <c r="N29" s="472"/>
      <c r="O29" s="473"/>
    </row>
    <row r="30" spans="1:15" ht="14.25" customHeight="1">
      <c r="B30" s="473"/>
      <c r="E30" s="474" t="s">
        <v>0</v>
      </c>
      <c r="F30" s="475" t="s">
        <v>209</v>
      </c>
      <c r="G30" s="475" t="s">
        <v>209</v>
      </c>
      <c r="H30" s="476" t="s">
        <v>210</v>
      </c>
      <c r="I30" s="477" t="s">
        <v>209</v>
      </c>
      <c r="J30" s="580" t="s">
        <v>313</v>
      </c>
      <c r="K30" s="581"/>
      <c r="L30" s="581"/>
      <c r="M30" s="575" t="s">
        <v>317</v>
      </c>
      <c r="N30" s="622" t="s">
        <v>233</v>
      </c>
      <c r="O30" s="473"/>
    </row>
    <row r="31" spans="1:15" ht="14.25" customHeight="1">
      <c r="B31" s="473"/>
      <c r="C31" s="463" t="s">
        <v>182</v>
      </c>
      <c r="D31" s="463" t="s">
        <v>211</v>
      </c>
      <c r="E31" s="478" t="s">
        <v>1</v>
      </c>
      <c r="F31" s="479" t="s">
        <v>6</v>
      </c>
      <c r="G31" s="479" t="s">
        <v>7</v>
      </c>
      <c r="H31" s="480" t="s">
        <v>2</v>
      </c>
      <c r="I31" s="479" t="s">
        <v>7</v>
      </c>
      <c r="J31" s="533" t="s">
        <v>5</v>
      </c>
      <c r="K31" s="533"/>
      <c r="L31" s="533"/>
      <c r="M31" s="483" t="s">
        <v>11</v>
      </c>
      <c r="N31" s="622"/>
      <c r="O31" s="473"/>
    </row>
    <row r="32" spans="1:15" ht="14.25" customHeight="1">
      <c r="B32" s="473"/>
      <c r="C32" s="564"/>
      <c r="D32" s="484"/>
      <c r="E32" s="478"/>
      <c r="F32" s="479"/>
      <c r="G32" s="576" t="s">
        <v>318</v>
      </c>
      <c r="H32" s="480" t="s">
        <v>12</v>
      </c>
      <c r="I32" s="576" t="s">
        <v>319</v>
      </c>
      <c r="J32" s="534" t="s">
        <v>164</v>
      </c>
      <c r="K32" s="535"/>
      <c r="L32" s="536"/>
      <c r="M32" s="483" t="s">
        <v>107</v>
      </c>
      <c r="N32" s="622"/>
      <c r="O32" s="473"/>
    </row>
    <row r="33" spans="2:15" ht="7.5" customHeight="1">
      <c r="B33" s="487"/>
      <c r="C33" s="488"/>
      <c r="D33" s="489"/>
      <c r="E33" s="490"/>
      <c r="F33" s="491"/>
      <c r="G33" s="491"/>
      <c r="H33" s="492"/>
      <c r="I33" s="491"/>
      <c r="J33" s="537"/>
      <c r="K33" s="538"/>
      <c r="L33" s="539"/>
      <c r="M33" s="492"/>
      <c r="N33" s="495"/>
      <c r="O33" s="473"/>
    </row>
    <row r="34" spans="2:15" ht="7.5" customHeight="1">
      <c r="B34" s="467"/>
      <c r="C34" s="564"/>
      <c r="D34" s="564"/>
      <c r="E34" s="496"/>
      <c r="L34" s="572"/>
      <c r="M34" s="572"/>
      <c r="N34" s="497"/>
      <c r="O34" s="473"/>
    </row>
    <row r="35" spans="2:15" ht="14.25" customHeight="1">
      <c r="B35" s="473"/>
      <c r="C35" s="463" t="s">
        <v>85</v>
      </c>
      <c r="D35" s="463" t="s">
        <v>86</v>
      </c>
      <c r="E35" s="498">
        <v>70</v>
      </c>
      <c r="F35" s="540">
        <v>6</v>
      </c>
      <c r="G35" s="540">
        <v>0</v>
      </c>
      <c r="H35" s="540">
        <v>64</v>
      </c>
      <c r="I35" s="540">
        <v>0</v>
      </c>
      <c r="J35" s="540"/>
      <c r="K35" s="540"/>
      <c r="L35" s="540">
        <v>5</v>
      </c>
      <c r="M35" s="567">
        <v>0.08</v>
      </c>
      <c r="N35" s="577">
        <v>7.0000000000000007E-2</v>
      </c>
      <c r="O35" s="473"/>
    </row>
    <row r="36" spans="2:15" ht="14.25" customHeight="1">
      <c r="B36" s="473"/>
      <c r="C36" s="463" t="s">
        <v>108</v>
      </c>
      <c r="D36" s="463" t="s">
        <v>87</v>
      </c>
      <c r="E36" s="498">
        <v>35</v>
      </c>
      <c r="F36" s="540">
        <v>1</v>
      </c>
      <c r="G36" s="540">
        <v>0</v>
      </c>
      <c r="H36" s="540">
        <v>34</v>
      </c>
      <c r="I36" s="540">
        <v>0</v>
      </c>
      <c r="J36" s="540"/>
      <c r="K36" s="540"/>
      <c r="L36" s="540">
        <v>5</v>
      </c>
      <c r="M36" s="567">
        <v>0.15</v>
      </c>
      <c r="N36" s="577">
        <v>0.13</v>
      </c>
      <c r="O36" s="473"/>
    </row>
    <row r="37" spans="2:15" ht="14.25" customHeight="1">
      <c r="B37" s="473"/>
      <c r="C37" s="463" t="s">
        <v>109</v>
      </c>
      <c r="D37" s="463" t="s">
        <v>88</v>
      </c>
      <c r="E37" s="498">
        <v>35</v>
      </c>
      <c r="F37" s="540">
        <v>6</v>
      </c>
      <c r="G37" s="540">
        <v>0</v>
      </c>
      <c r="H37" s="540">
        <v>29</v>
      </c>
      <c r="I37" s="540">
        <v>0</v>
      </c>
      <c r="J37" s="540"/>
      <c r="K37" s="540"/>
      <c r="L37" s="540">
        <v>1</v>
      </c>
      <c r="M37" s="567">
        <v>0.03</v>
      </c>
      <c r="N37" s="577">
        <v>0.06</v>
      </c>
      <c r="O37" s="473"/>
    </row>
    <row r="38" spans="2:15" ht="14.25" customHeight="1">
      <c r="B38" s="473"/>
      <c r="D38" s="515" t="s">
        <v>4</v>
      </c>
      <c r="E38" s="510">
        <v>140</v>
      </c>
      <c r="F38" s="512">
        <v>13</v>
      </c>
      <c r="G38" s="512">
        <v>0</v>
      </c>
      <c r="H38" s="512">
        <v>127</v>
      </c>
      <c r="I38" s="512">
        <v>0</v>
      </c>
      <c r="J38" s="512"/>
      <c r="K38" s="512"/>
      <c r="L38" s="512">
        <v>11</v>
      </c>
      <c r="M38" s="568">
        <v>0.09</v>
      </c>
      <c r="N38" s="579">
        <v>0.08</v>
      </c>
      <c r="O38" s="473"/>
    </row>
    <row r="39" spans="2:15" ht="21.75" customHeight="1">
      <c r="B39" s="473"/>
      <c r="C39" s="463" t="s">
        <v>91</v>
      </c>
      <c r="D39" s="463" t="s">
        <v>92</v>
      </c>
      <c r="E39" s="498">
        <v>35</v>
      </c>
      <c r="F39" s="464">
        <v>5</v>
      </c>
      <c r="G39" s="540">
        <v>0</v>
      </c>
      <c r="H39" s="540">
        <v>30</v>
      </c>
      <c r="I39" s="540">
        <v>0</v>
      </c>
      <c r="J39" s="540"/>
      <c r="K39" s="540"/>
      <c r="L39" s="540">
        <v>0</v>
      </c>
      <c r="M39" s="567" t="s">
        <v>309</v>
      </c>
      <c r="N39" s="577">
        <v>0.04</v>
      </c>
      <c r="O39" s="473"/>
    </row>
    <row r="40" spans="2:15" ht="21.75" customHeight="1">
      <c r="B40" s="473"/>
      <c r="C40" s="463" t="s">
        <v>93</v>
      </c>
      <c r="D40" s="463" t="s">
        <v>235</v>
      </c>
      <c r="E40" s="498">
        <v>35</v>
      </c>
      <c r="F40" s="464">
        <v>9</v>
      </c>
      <c r="G40" s="499">
        <v>0</v>
      </c>
      <c r="H40" s="499">
        <v>26</v>
      </c>
      <c r="I40" s="499">
        <v>0</v>
      </c>
      <c r="J40" s="540"/>
      <c r="K40" s="540"/>
      <c r="L40" s="540">
        <v>6</v>
      </c>
      <c r="M40" s="567">
        <v>0.23</v>
      </c>
      <c r="N40" s="577">
        <v>0.11</v>
      </c>
      <c r="O40" s="473"/>
    </row>
    <row r="41" spans="2:15" ht="7.5" customHeight="1">
      <c r="B41" s="473"/>
      <c r="C41" s="565"/>
      <c r="D41" s="565"/>
      <c r="E41" s="498"/>
      <c r="F41" s="464"/>
      <c r="G41" s="464"/>
      <c r="H41" s="464"/>
      <c r="I41" s="464"/>
      <c r="J41" s="464"/>
      <c r="K41" s="464"/>
      <c r="L41" s="499"/>
      <c r="M41" s="465"/>
      <c r="N41" s="577"/>
      <c r="O41" s="473"/>
    </row>
    <row r="42" spans="2:15" ht="7.5" customHeight="1">
      <c r="B42" s="503"/>
      <c r="C42" s="504"/>
      <c r="D42" s="504"/>
      <c r="E42" s="505"/>
      <c r="F42" s="507"/>
      <c r="G42" s="507"/>
      <c r="H42" s="507"/>
      <c r="I42" s="507"/>
      <c r="J42" s="507"/>
      <c r="K42" s="507"/>
      <c r="L42" s="508"/>
      <c r="M42" s="509"/>
      <c r="N42" s="578"/>
      <c r="O42" s="473"/>
    </row>
    <row r="43" spans="2:15">
      <c r="B43" s="473"/>
      <c r="C43" s="619" t="s">
        <v>72</v>
      </c>
      <c r="D43" s="620"/>
      <c r="E43" s="510">
        <v>210</v>
      </c>
      <c r="F43" s="511">
        <v>27</v>
      </c>
      <c r="G43" s="511">
        <v>0</v>
      </c>
      <c r="H43" s="511">
        <v>183</v>
      </c>
      <c r="I43" s="511">
        <v>0</v>
      </c>
      <c r="J43" s="511"/>
      <c r="K43" s="511"/>
      <c r="L43" s="511">
        <v>17</v>
      </c>
      <c r="M43" s="514">
        <v>0.09</v>
      </c>
      <c r="N43" s="579">
        <v>0.08</v>
      </c>
      <c r="O43" s="473"/>
    </row>
    <row r="44" spans="2:15" ht="7.5" customHeight="1">
      <c r="B44" s="487"/>
      <c r="C44" s="516"/>
      <c r="D44" s="516"/>
      <c r="E44" s="517"/>
      <c r="F44" s="518"/>
      <c r="G44" s="519"/>
      <c r="H44" s="519"/>
      <c r="I44" s="519"/>
      <c r="J44" s="519"/>
      <c r="K44" s="519"/>
      <c r="L44" s="520"/>
      <c r="M44" s="521"/>
      <c r="N44" s="522"/>
      <c r="O44" s="473"/>
    </row>
    <row r="45" spans="2:15" ht="7.5" customHeight="1">
      <c r="D45" s="565"/>
      <c r="E45" s="464"/>
      <c r="F45" s="502"/>
      <c r="G45" s="464"/>
      <c r="H45" s="464"/>
      <c r="I45" s="464"/>
      <c r="J45" s="464"/>
      <c r="K45" s="464"/>
      <c r="L45" s="542"/>
      <c r="M45" s="465"/>
      <c r="N45" s="464"/>
    </row>
    <row r="46" spans="2:15">
      <c r="B46" s="528"/>
      <c r="D46" s="565"/>
      <c r="E46" s="464"/>
      <c r="F46" s="502"/>
      <c r="G46" s="464"/>
      <c r="H46" s="464"/>
      <c r="I46" s="464"/>
      <c r="J46" s="464"/>
      <c r="K46" s="464"/>
      <c r="L46" s="542"/>
      <c r="M46" s="465"/>
      <c r="N46" s="464"/>
    </row>
    <row r="47" spans="2:15">
      <c r="B47" s="463" t="s">
        <v>237</v>
      </c>
      <c r="E47" s="464"/>
      <c r="F47" s="464"/>
      <c r="G47" s="464"/>
      <c r="H47" s="464"/>
      <c r="I47" s="464"/>
      <c r="J47" s="464"/>
      <c r="K47" s="464"/>
      <c r="M47" s="465"/>
      <c r="N47" s="466"/>
    </row>
    <row r="48" spans="2:15" ht="7.5" customHeight="1">
      <c r="B48" s="467"/>
      <c r="C48" s="468"/>
      <c r="D48" s="468"/>
      <c r="E48" s="469"/>
      <c r="F48" s="468"/>
      <c r="G48" s="468"/>
      <c r="H48" s="468"/>
      <c r="I48" s="468"/>
      <c r="J48" s="532"/>
      <c r="K48" s="532"/>
      <c r="L48" s="532"/>
      <c r="M48" s="471"/>
      <c r="N48" s="472"/>
      <c r="O48" s="473"/>
    </row>
    <row r="49" spans="2:15" ht="14.25" customHeight="1">
      <c r="B49" s="473"/>
      <c r="E49" s="474" t="s">
        <v>0</v>
      </c>
      <c r="F49" s="475" t="s">
        <v>209</v>
      </c>
      <c r="G49" s="475" t="s">
        <v>209</v>
      </c>
      <c r="H49" s="476" t="s">
        <v>210</v>
      </c>
      <c r="I49" s="477" t="s">
        <v>209</v>
      </c>
      <c r="J49" s="580" t="s">
        <v>317</v>
      </c>
      <c r="K49" s="581"/>
      <c r="L49" s="581"/>
      <c r="M49" s="575" t="s">
        <v>317</v>
      </c>
      <c r="N49" s="622" t="s">
        <v>233</v>
      </c>
      <c r="O49" s="473"/>
    </row>
    <row r="50" spans="2:15" ht="14.25" customHeight="1">
      <c r="B50" s="473"/>
      <c r="C50" s="463" t="s">
        <v>182</v>
      </c>
      <c r="D50" s="463" t="s">
        <v>211</v>
      </c>
      <c r="E50" s="478" t="s">
        <v>1</v>
      </c>
      <c r="F50" s="479" t="s">
        <v>6</v>
      </c>
      <c r="G50" s="479" t="s">
        <v>7</v>
      </c>
      <c r="H50" s="480" t="s">
        <v>2</v>
      </c>
      <c r="I50" s="479" t="s">
        <v>7</v>
      </c>
      <c r="J50" s="533" t="s">
        <v>5</v>
      </c>
      <c r="K50" s="533"/>
      <c r="L50" s="533"/>
      <c r="M50" s="483" t="s">
        <v>11</v>
      </c>
      <c r="N50" s="622"/>
      <c r="O50" s="473"/>
    </row>
    <row r="51" spans="2:15" ht="14.25" customHeight="1">
      <c r="B51" s="473"/>
      <c r="C51" s="564"/>
      <c r="D51" s="484"/>
      <c r="E51" s="478"/>
      <c r="F51" s="479"/>
      <c r="G51" s="576" t="s">
        <v>318</v>
      </c>
      <c r="H51" s="480" t="s">
        <v>12</v>
      </c>
      <c r="I51" s="576" t="s">
        <v>319</v>
      </c>
      <c r="J51" s="534" t="s">
        <v>13</v>
      </c>
      <c r="K51" s="535"/>
      <c r="L51" s="536"/>
      <c r="M51" s="483" t="s">
        <v>107</v>
      </c>
      <c r="N51" s="622"/>
      <c r="O51" s="473"/>
    </row>
    <row r="52" spans="2:15" ht="7.5" customHeight="1">
      <c r="B52" s="487"/>
      <c r="C52" s="488"/>
      <c r="D52" s="489"/>
      <c r="E52" s="490"/>
      <c r="F52" s="491"/>
      <c r="G52" s="491"/>
      <c r="H52" s="492"/>
      <c r="I52" s="491"/>
      <c r="J52" s="537"/>
      <c r="K52" s="538"/>
      <c r="L52" s="539"/>
      <c r="M52" s="492"/>
      <c r="N52" s="495"/>
      <c r="O52" s="473"/>
    </row>
    <row r="53" spans="2:15" ht="7.5" customHeight="1">
      <c r="B53" s="467"/>
      <c r="C53" s="564"/>
      <c r="D53" s="564"/>
      <c r="E53" s="496"/>
      <c r="L53" s="572"/>
      <c r="M53" s="572"/>
      <c r="N53" s="497"/>
      <c r="O53" s="473"/>
    </row>
    <row r="54" spans="2:15">
      <c r="B54" s="473"/>
      <c r="C54" s="463" t="s">
        <v>93</v>
      </c>
      <c r="D54" s="463" t="s">
        <v>95</v>
      </c>
      <c r="E54" s="498">
        <v>35</v>
      </c>
      <c r="F54" s="464">
        <v>4</v>
      </c>
      <c r="G54" s="499">
        <v>0</v>
      </c>
      <c r="H54" s="499">
        <v>31</v>
      </c>
      <c r="I54" s="499">
        <v>0</v>
      </c>
      <c r="J54" s="540"/>
      <c r="K54" s="540"/>
      <c r="L54" s="540">
        <v>4</v>
      </c>
      <c r="M54" s="567">
        <v>0.13</v>
      </c>
      <c r="N54" s="588" t="s">
        <v>309</v>
      </c>
      <c r="O54" s="473"/>
    </row>
    <row r="55" spans="2:15" ht="7.5" customHeight="1">
      <c r="B55" s="487"/>
      <c r="C55" s="516"/>
      <c r="D55" s="516"/>
      <c r="E55" s="517"/>
      <c r="F55" s="518"/>
      <c r="G55" s="519"/>
      <c r="H55" s="519"/>
      <c r="I55" s="519"/>
      <c r="J55" s="519"/>
      <c r="K55" s="519"/>
      <c r="L55" s="520"/>
      <c r="M55" s="521"/>
      <c r="N55" s="522"/>
      <c r="O55" s="473"/>
    </row>
    <row r="56" spans="2:15">
      <c r="E56" s="464"/>
      <c r="F56" s="464"/>
      <c r="G56" s="464"/>
      <c r="H56" s="464"/>
      <c r="I56" s="464"/>
      <c r="J56" s="464"/>
      <c r="K56" s="464"/>
      <c r="M56" s="465"/>
      <c r="N56" s="466"/>
    </row>
    <row r="57" spans="2:15">
      <c r="E57" s="464"/>
      <c r="F57" s="464"/>
      <c r="G57" s="464"/>
      <c r="H57" s="464"/>
      <c r="I57" s="464"/>
      <c r="J57" s="464"/>
      <c r="K57" s="464"/>
      <c r="M57" s="465"/>
      <c r="N57" s="466"/>
    </row>
    <row r="58" spans="2:15">
      <c r="B58" s="463" t="s">
        <v>17</v>
      </c>
      <c r="E58" s="464"/>
      <c r="F58" s="464"/>
      <c r="G58" s="464"/>
      <c r="H58" s="464"/>
      <c r="I58" s="464"/>
      <c r="J58" s="464"/>
      <c r="K58" s="464"/>
      <c r="M58" s="465"/>
      <c r="N58" s="466"/>
    </row>
    <row r="59" spans="2:15" ht="7.5" customHeight="1">
      <c r="B59" s="467"/>
      <c r="C59" s="468"/>
      <c r="D59" s="468"/>
      <c r="E59" s="469"/>
      <c r="F59" s="468"/>
      <c r="G59" s="468"/>
      <c r="H59" s="468"/>
      <c r="I59" s="468"/>
      <c r="J59" s="532"/>
      <c r="K59" s="532"/>
      <c r="L59" s="532"/>
      <c r="M59" s="471"/>
      <c r="N59" s="472"/>
      <c r="O59" s="473"/>
    </row>
    <row r="60" spans="2:15" ht="14.25" customHeight="1">
      <c r="B60" s="473"/>
      <c r="E60" s="474" t="s">
        <v>0</v>
      </c>
      <c r="F60" s="475" t="s">
        <v>209</v>
      </c>
      <c r="G60" s="475" t="s">
        <v>209</v>
      </c>
      <c r="H60" s="476" t="s">
        <v>210</v>
      </c>
      <c r="I60" s="477" t="s">
        <v>209</v>
      </c>
      <c r="J60" s="580" t="s">
        <v>317</v>
      </c>
      <c r="K60" s="581"/>
      <c r="L60" s="581"/>
      <c r="M60" s="575" t="s">
        <v>317</v>
      </c>
      <c r="N60" s="622" t="s">
        <v>233</v>
      </c>
      <c r="O60" s="473"/>
    </row>
    <row r="61" spans="2:15" ht="14.25" customHeight="1">
      <c r="B61" s="473"/>
      <c r="C61" s="463" t="s">
        <v>182</v>
      </c>
      <c r="D61" s="463" t="s">
        <v>211</v>
      </c>
      <c r="E61" s="478" t="s">
        <v>1</v>
      </c>
      <c r="F61" s="479" t="s">
        <v>6</v>
      </c>
      <c r="G61" s="479" t="s">
        <v>7</v>
      </c>
      <c r="H61" s="480" t="s">
        <v>2</v>
      </c>
      <c r="I61" s="479" t="s">
        <v>7</v>
      </c>
      <c r="J61" s="533" t="s">
        <v>5</v>
      </c>
      <c r="K61" s="533"/>
      <c r="L61" s="533"/>
      <c r="M61" s="483" t="s">
        <v>11</v>
      </c>
      <c r="N61" s="622"/>
      <c r="O61" s="473"/>
    </row>
    <row r="62" spans="2:15" ht="14.25" customHeight="1">
      <c r="B62" s="473"/>
      <c r="C62" s="564"/>
      <c r="D62" s="484"/>
      <c r="E62" s="478"/>
      <c r="F62" s="479"/>
      <c r="G62" s="576" t="s">
        <v>318</v>
      </c>
      <c r="H62" s="480" t="s">
        <v>12</v>
      </c>
      <c r="I62" s="576" t="s">
        <v>319</v>
      </c>
      <c r="J62" s="534" t="s">
        <v>13</v>
      </c>
      <c r="K62" s="535"/>
      <c r="L62" s="536"/>
      <c r="M62" s="483" t="s">
        <v>107</v>
      </c>
      <c r="N62" s="622"/>
      <c r="O62" s="473"/>
    </row>
    <row r="63" spans="2:15" ht="7.5" customHeight="1">
      <c r="B63" s="487"/>
      <c r="C63" s="488"/>
      <c r="D63" s="489"/>
      <c r="E63" s="490"/>
      <c r="F63" s="491"/>
      <c r="G63" s="491"/>
      <c r="H63" s="492"/>
      <c r="I63" s="491"/>
      <c r="J63" s="537"/>
      <c r="K63" s="538"/>
      <c r="L63" s="539"/>
      <c r="M63" s="492"/>
      <c r="N63" s="495"/>
      <c r="O63" s="473"/>
    </row>
    <row r="64" spans="2:15" ht="7.5" customHeight="1">
      <c r="B64" s="467"/>
      <c r="C64" s="564"/>
      <c r="D64" s="564"/>
      <c r="E64" s="496"/>
      <c r="L64" s="572"/>
      <c r="M64" s="572"/>
      <c r="N64" s="497"/>
      <c r="O64" s="473"/>
    </row>
    <row r="65" spans="2:15">
      <c r="B65" s="473"/>
      <c r="C65" s="463" t="s">
        <v>140</v>
      </c>
      <c r="D65" s="463" t="s">
        <v>96</v>
      </c>
      <c r="E65" s="498">
        <v>70</v>
      </c>
      <c r="F65" s="464">
        <v>25</v>
      </c>
      <c r="G65" s="464">
        <v>0</v>
      </c>
      <c r="H65" s="464">
        <v>45</v>
      </c>
      <c r="I65" s="464">
        <v>0</v>
      </c>
      <c r="J65" s="464"/>
      <c r="K65" s="464"/>
      <c r="L65" s="464">
        <v>14</v>
      </c>
      <c r="M65" s="567">
        <v>0.31</v>
      </c>
      <c r="N65" s="577">
        <v>0.21</v>
      </c>
      <c r="O65" s="473"/>
    </row>
    <row r="66" spans="2:15">
      <c r="B66" s="473"/>
      <c r="C66" s="463" t="s">
        <v>302</v>
      </c>
      <c r="D66" s="463" t="s">
        <v>303</v>
      </c>
      <c r="E66" s="498">
        <v>70</v>
      </c>
      <c r="F66" s="464">
        <v>36</v>
      </c>
      <c r="G66" s="464">
        <v>0</v>
      </c>
      <c r="H66" s="464">
        <v>34</v>
      </c>
      <c r="I66" s="464">
        <v>0</v>
      </c>
      <c r="J66" s="464"/>
      <c r="K66" s="464"/>
      <c r="L66" s="464">
        <v>6</v>
      </c>
      <c r="M66" s="567">
        <v>0.18</v>
      </c>
      <c r="N66" s="577">
        <v>0.16</v>
      </c>
      <c r="O66" s="473"/>
    </row>
    <row r="67" spans="2:15">
      <c r="B67" s="473"/>
      <c r="C67" s="463" t="s">
        <v>97</v>
      </c>
      <c r="D67" s="463" t="s">
        <v>96</v>
      </c>
      <c r="E67" s="498">
        <v>70</v>
      </c>
      <c r="F67" s="464">
        <v>20</v>
      </c>
      <c r="G67" s="464">
        <v>0</v>
      </c>
      <c r="H67" s="464">
        <v>50</v>
      </c>
      <c r="I67" s="464">
        <v>0</v>
      </c>
      <c r="J67" s="464"/>
      <c r="K67" s="464"/>
      <c r="L67" s="464">
        <v>4</v>
      </c>
      <c r="M67" s="567">
        <v>0.08</v>
      </c>
      <c r="N67" s="577">
        <v>7.0000000000000007E-2</v>
      </c>
      <c r="O67" s="473"/>
    </row>
    <row r="68" spans="2:15" ht="7.5" customHeight="1">
      <c r="B68" s="473"/>
      <c r="C68" s="565"/>
      <c r="D68" s="565"/>
      <c r="E68" s="498"/>
      <c r="F68" s="464"/>
      <c r="G68" s="464"/>
      <c r="H68" s="464"/>
      <c r="I68" s="464"/>
      <c r="J68" s="464"/>
      <c r="K68" s="464"/>
      <c r="L68" s="499"/>
      <c r="M68" s="465"/>
      <c r="N68" s="582"/>
      <c r="O68" s="473"/>
    </row>
    <row r="69" spans="2:15" ht="7.5" customHeight="1">
      <c r="B69" s="503"/>
      <c r="C69" s="504"/>
      <c r="D69" s="504"/>
      <c r="E69" s="505"/>
      <c r="F69" s="507"/>
      <c r="G69" s="507"/>
      <c r="H69" s="507"/>
      <c r="I69" s="507"/>
      <c r="J69" s="507"/>
      <c r="K69" s="507"/>
      <c r="L69" s="508"/>
      <c r="M69" s="509"/>
      <c r="N69" s="583"/>
      <c r="O69" s="473"/>
    </row>
    <row r="70" spans="2:15">
      <c r="B70" s="473"/>
      <c r="C70" s="619" t="s">
        <v>72</v>
      </c>
      <c r="D70" s="620"/>
      <c r="E70" s="510">
        <v>210</v>
      </c>
      <c r="F70" s="511">
        <v>81</v>
      </c>
      <c r="G70" s="511">
        <v>0</v>
      </c>
      <c r="H70" s="511">
        <v>129</v>
      </c>
      <c r="I70" s="511">
        <v>0</v>
      </c>
      <c r="J70" s="511"/>
      <c r="K70" s="511"/>
      <c r="L70" s="511">
        <v>24</v>
      </c>
      <c r="M70" s="514">
        <v>0.19</v>
      </c>
      <c r="N70" s="579">
        <v>0.14000000000000001</v>
      </c>
      <c r="O70" s="473"/>
    </row>
    <row r="71" spans="2:15" ht="7.5" customHeight="1">
      <c r="B71" s="487"/>
      <c r="C71" s="516"/>
      <c r="D71" s="516"/>
      <c r="E71" s="517"/>
      <c r="F71" s="518"/>
      <c r="G71" s="519"/>
      <c r="H71" s="519"/>
      <c r="I71" s="519"/>
      <c r="J71" s="519"/>
      <c r="K71" s="519"/>
      <c r="L71" s="520"/>
      <c r="M71" s="521"/>
      <c r="N71" s="522"/>
      <c r="O71" s="473"/>
    </row>
    <row r="72" spans="2:15">
      <c r="B72" s="560"/>
      <c r="D72" s="564"/>
      <c r="E72" s="464"/>
      <c r="F72" s="502"/>
      <c r="G72" s="464"/>
      <c r="H72" s="464"/>
      <c r="I72" s="464"/>
      <c r="J72" s="464"/>
      <c r="K72" s="464"/>
      <c r="L72" s="464"/>
      <c r="M72" s="465"/>
      <c r="N72" s="464"/>
    </row>
    <row r="73" spans="2:15">
      <c r="E73" s="464"/>
      <c r="F73" s="464"/>
      <c r="G73" s="464"/>
      <c r="H73" s="464"/>
      <c r="I73" s="464"/>
      <c r="J73" s="464"/>
      <c r="K73" s="464"/>
      <c r="M73" s="465"/>
      <c r="N73" s="466"/>
    </row>
    <row r="74" spans="2:15">
      <c r="B74" s="463" t="s">
        <v>18</v>
      </c>
      <c r="E74" s="464"/>
      <c r="F74" s="464"/>
      <c r="G74" s="464"/>
      <c r="H74" s="464"/>
      <c r="I74" s="464"/>
      <c r="J74" s="464"/>
      <c r="K74" s="464"/>
      <c r="M74" s="465"/>
      <c r="N74" s="466"/>
    </row>
    <row r="75" spans="2:15" ht="7.5" customHeight="1">
      <c r="B75" s="467"/>
      <c r="C75" s="468"/>
      <c r="D75" s="468"/>
      <c r="E75" s="469"/>
      <c r="F75" s="468"/>
      <c r="G75" s="468"/>
      <c r="H75" s="468"/>
      <c r="I75" s="468"/>
      <c r="J75" s="532"/>
      <c r="K75" s="532"/>
      <c r="L75" s="532"/>
      <c r="M75" s="471"/>
      <c r="N75" s="472"/>
      <c r="O75" s="473"/>
    </row>
    <row r="76" spans="2:15" ht="15" customHeight="1">
      <c r="B76" s="473"/>
      <c r="E76" s="474" t="s">
        <v>0</v>
      </c>
      <c r="F76" s="475" t="s">
        <v>209</v>
      </c>
      <c r="G76" s="475" t="s">
        <v>209</v>
      </c>
      <c r="H76" s="476" t="s">
        <v>210</v>
      </c>
      <c r="I76" s="477" t="s">
        <v>209</v>
      </c>
      <c r="J76" s="580" t="s">
        <v>317</v>
      </c>
      <c r="K76" s="581"/>
      <c r="L76" s="581"/>
      <c r="M76" s="575" t="s">
        <v>317</v>
      </c>
      <c r="N76" s="622" t="s">
        <v>233</v>
      </c>
      <c r="O76" s="473"/>
    </row>
    <row r="77" spans="2:15" ht="14.25" customHeight="1">
      <c r="B77" s="473"/>
      <c r="C77" s="463" t="s">
        <v>182</v>
      </c>
      <c r="D77" s="463" t="s">
        <v>211</v>
      </c>
      <c r="E77" s="478" t="s">
        <v>1</v>
      </c>
      <c r="F77" s="479" t="s">
        <v>6</v>
      </c>
      <c r="G77" s="479" t="s">
        <v>7</v>
      </c>
      <c r="H77" s="480" t="s">
        <v>2</v>
      </c>
      <c r="I77" s="479" t="s">
        <v>7</v>
      </c>
      <c r="J77" s="533" t="s">
        <v>5</v>
      </c>
      <c r="K77" s="533"/>
      <c r="L77" s="533"/>
      <c r="M77" s="483" t="s">
        <v>11</v>
      </c>
      <c r="N77" s="622"/>
      <c r="O77" s="473"/>
    </row>
    <row r="78" spans="2:15" ht="14.25" customHeight="1">
      <c r="B78" s="473"/>
      <c r="C78" s="564"/>
      <c r="D78" s="484"/>
      <c r="E78" s="478"/>
      <c r="F78" s="479"/>
      <c r="G78" s="576" t="s">
        <v>318</v>
      </c>
      <c r="H78" s="480" t="s">
        <v>12</v>
      </c>
      <c r="I78" s="576" t="s">
        <v>319</v>
      </c>
      <c r="J78" s="534" t="s">
        <v>13</v>
      </c>
      <c r="K78" s="535"/>
      <c r="L78" s="536"/>
      <c r="M78" s="483" t="s">
        <v>107</v>
      </c>
      <c r="N78" s="622"/>
      <c r="O78" s="473"/>
    </row>
    <row r="79" spans="2:15" ht="7.5" customHeight="1">
      <c r="B79" s="487"/>
      <c r="C79" s="488"/>
      <c r="D79" s="489"/>
      <c r="E79" s="490"/>
      <c r="F79" s="491"/>
      <c r="G79" s="491"/>
      <c r="H79" s="492"/>
      <c r="I79" s="491"/>
      <c r="J79" s="537"/>
      <c r="K79" s="538"/>
      <c r="L79" s="539"/>
      <c r="M79" s="492"/>
      <c r="N79" s="495"/>
      <c r="O79" s="473"/>
    </row>
    <row r="80" spans="2:15" ht="7.5" customHeight="1">
      <c r="B80" s="467"/>
      <c r="C80" s="564"/>
      <c r="D80" s="564"/>
      <c r="E80" s="496"/>
      <c r="L80" s="572"/>
      <c r="M80" s="572"/>
      <c r="N80" s="497"/>
      <c r="O80" s="473"/>
    </row>
    <row r="81" spans="2:15" ht="14.25" customHeight="1">
      <c r="B81" s="473"/>
      <c r="C81" s="501" t="s">
        <v>89</v>
      </c>
      <c r="D81" s="501" t="s">
        <v>99</v>
      </c>
      <c r="E81" s="587">
        <v>70</v>
      </c>
      <c r="F81" s="464">
        <v>12</v>
      </c>
      <c r="G81" s="464">
        <v>0</v>
      </c>
      <c r="H81" s="464">
        <v>58</v>
      </c>
      <c r="I81" s="464">
        <v>0</v>
      </c>
      <c r="J81" s="464"/>
      <c r="K81" s="464"/>
      <c r="L81" s="464">
        <v>5</v>
      </c>
      <c r="M81" s="567">
        <v>0.09</v>
      </c>
      <c r="N81" s="577">
        <v>0.05</v>
      </c>
      <c r="O81" s="473"/>
    </row>
    <row r="82" spans="2:15" ht="14.25" customHeight="1">
      <c r="B82" s="473"/>
      <c r="C82" s="501" t="s">
        <v>90</v>
      </c>
      <c r="D82" s="501" t="s">
        <v>99</v>
      </c>
      <c r="E82" s="587">
        <v>70</v>
      </c>
      <c r="F82" s="464">
        <v>4</v>
      </c>
      <c r="G82" s="464">
        <v>0</v>
      </c>
      <c r="H82" s="464">
        <v>66</v>
      </c>
      <c r="I82" s="464">
        <v>0</v>
      </c>
      <c r="J82" s="464"/>
      <c r="K82" s="464"/>
      <c r="L82" s="464">
        <v>1</v>
      </c>
      <c r="M82" s="567">
        <v>0.02</v>
      </c>
      <c r="N82" s="577">
        <v>0.03</v>
      </c>
      <c r="O82" s="473"/>
    </row>
    <row r="83" spans="2:15" ht="14.25" customHeight="1">
      <c r="B83" s="473"/>
      <c r="C83" s="501" t="s">
        <v>115</v>
      </c>
      <c r="D83" s="501" t="s">
        <v>99</v>
      </c>
      <c r="E83" s="587">
        <v>70</v>
      </c>
      <c r="F83" s="464">
        <v>10</v>
      </c>
      <c r="G83" s="464">
        <v>0</v>
      </c>
      <c r="H83" s="464">
        <v>60</v>
      </c>
      <c r="I83" s="464">
        <v>0</v>
      </c>
      <c r="J83" s="464"/>
      <c r="K83" s="464"/>
      <c r="L83" s="464">
        <v>1</v>
      </c>
      <c r="M83" s="567">
        <v>0.02</v>
      </c>
      <c r="N83" s="577">
        <v>0.01</v>
      </c>
      <c r="O83" s="473"/>
    </row>
    <row r="84" spans="2:15">
      <c r="B84" s="473"/>
      <c r="C84" s="463" t="s">
        <v>110</v>
      </c>
      <c r="D84" s="463" t="s">
        <v>101</v>
      </c>
      <c r="E84" s="498">
        <v>105</v>
      </c>
      <c r="F84" s="464">
        <v>39</v>
      </c>
      <c r="G84" s="464">
        <v>0</v>
      </c>
      <c r="H84" s="464">
        <v>66</v>
      </c>
      <c r="I84" s="464">
        <v>0</v>
      </c>
      <c r="J84" s="464"/>
      <c r="K84" s="464"/>
      <c r="L84" s="464">
        <v>14</v>
      </c>
      <c r="M84" s="567">
        <v>0.21</v>
      </c>
      <c r="N84" s="577">
        <v>0.33</v>
      </c>
      <c r="O84" s="473"/>
    </row>
    <row r="85" spans="2:15" ht="23.25" customHeight="1">
      <c r="B85" s="473"/>
      <c r="C85" s="463" t="s">
        <v>98</v>
      </c>
      <c r="D85" s="463" t="s">
        <v>99</v>
      </c>
      <c r="E85" s="498">
        <v>70</v>
      </c>
      <c r="F85" s="464">
        <v>41</v>
      </c>
      <c r="G85" s="499">
        <v>0</v>
      </c>
      <c r="H85" s="499">
        <v>29</v>
      </c>
      <c r="I85" s="499">
        <v>0</v>
      </c>
      <c r="J85" s="464"/>
      <c r="K85" s="464"/>
      <c r="L85" s="464">
        <v>10</v>
      </c>
      <c r="M85" s="567">
        <v>0.34</v>
      </c>
      <c r="N85" s="577">
        <v>0.3</v>
      </c>
      <c r="O85" s="473"/>
    </row>
    <row r="86" spans="2:15" ht="7.5" customHeight="1">
      <c r="B86" s="473"/>
      <c r="C86" s="565"/>
      <c r="D86" s="565"/>
      <c r="E86" s="498"/>
      <c r="F86" s="464"/>
      <c r="G86" s="464"/>
      <c r="H86" s="464"/>
      <c r="I86" s="464"/>
      <c r="J86" s="464"/>
      <c r="K86" s="464"/>
      <c r="L86" s="499"/>
      <c r="M86" s="465"/>
      <c r="N86" s="584"/>
      <c r="O86" s="473"/>
    </row>
    <row r="87" spans="2:15" ht="7.5" customHeight="1">
      <c r="B87" s="503"/>
      <c r="C87" s="504"/>
      <c r="D87" s="504"/>
      <c r="E87" s="505"/>
      <c r="F87" s="507"/>
      <c r="G87" s="507"/>
      <c r="H87" s="507"/>
      <c r="I87" s="507"/>
      <c r="J87" s="507"/>
      <c r="K87" s="507"/>
      <c r="L87" s="508"/>
      <c r="M87" s="509"/>
      <c r="N87" s="585"/>
      <c r="O87" s="473"/>
    </row>
    <row r="88" spans="2:15">
      <c r="B88" s="473"/>
      <c r="C88" s="619" t="s">
        <v>72</v>
      </c>
      <c r="D88" s="620"/>
      <c r="E88" s="510">
        <v>385</v>
      </c>
      <c r="F88" s="511">
        <v>106</v>
      </c>
      <c r="G88" s="511">
        <v>0</v>
      </c>
      <c r="H88" s="511">
        <v>279</v>
      </c>
      <c r="I88" s="511">
        <v>0</v>
      </c>
      <c r="J88" s="511"/>
      <c r="K88" s="511"/>
      <c r="L88" s="511">
        <v>31</v>
      </c>
      <c r="M88" s="514">
        <v>0.11</v>
      </c>
      <c r="N88" s="579">
        <v>0.12</v>
      </c>
      <c r="O88" s="473"/>
    </row>
    <row r="89" spans="2:15" ht="7.5" customHeight="1">
      <c r="B89" s="487"/>
      <c r="C89" s="516"/>
      <c r="D89" s="516"/>
      <c r="E89" s="517"/>
      <c r="F89" s="518"/>
      <c r="G89" s="519"/>
      <c r="H89" s="519"/>
      <c r="I89" s="519"/>
      <c r="J89" s="519"/>
      <c r="K89" s="519"/>
      <c r="L89" s="520"/>
      <c r="M89" s="521"/>
      <c r="N89" s="522"/>
      <c r="O89" s="473"/>
    </row>
    <row r="90" spans="2:15" ht="8.15" customHeight="1">
      <c r="B90" s="562"/>
      <c r="C90" s="565"/>
      <c r="D90" s="565"/>
      <c r="E90" s="464"/>
      <c r="F90" s="502"/>
      <c r="G90" s="464"/>
      <c r="H90" s="464"/>
      <c r="I90" s="464"/>
      <c r="J90" s="464"/>
      <c r="K90" s="464"/>
      <c r="L90" s="499"/>
      <c r="M90" s="465"/>
      <c r="N90" s="464"/>
    </row>
    <row r="91" spans="2:15" ht="8.15" customHeight="1">
      <c r="B91" s="560"/>
      <c r="C91" s="565"/>
      <c r="D91" s="565"/>
      <c r="E91" s="464"/>
      <c r="F91" s="502"/>
      <c r="G91" s="464"/>
      <c r="H91" s="464"/>
      <c r="I91" s="464"/>
      <c r="J91" s="464"/>
      <c r="K91" s="464"/>
      <c r="L91" s="499"/>
      <c r="M91" s="465"/>
      <c r="N91" s="464"/>
    </row>
    <row r="92" spans="2:15" ht="8.15" customHeight="1"/>
    <row r="93" spans="2:15">
      <c r="B93" s="543" t="s">
        <v>315</v>
      </c>
    </row>
    <row r="94" spans="2:15">
      <c r="B94" s="543"/>
    </row>
    <row r="95" spans="2:15">
      <c r="B95" s="462" t="s">
        <v>142</v>
      </c>
    </row>
    <row r="96" spans="2:15">
      <c r="B96" s="462" t="s">
        <v>143</v>
      </c>
      <c r="E96" s="464"/>
      <c r="F96" s="464"/>
      <c r="G96" s="464"/>
      <c r="H96" s="464"/>
      <c r="I96" s="464"/>
      <c r="J96" s="464"/>
      <c r="K96" s="464"/>
      <c r="M96" s="465"/>
      <c r="N96" s="466"/>
    </row>
    <row r="97" spans="2:15" ht="7.5" customHeight="1">
      <c r="B97" s="467"/>
      <c r="C97" s="468"/>
      <c r="D97" s="468"/>
      <c r="E97" s="469"/>
      <c r="F97" s="468"/>
      <c r="G97" s="468"/>
      <c r="H97" s="468"/>
      <c r="I97" s="468"/>
      <c r="J97" s="468"/>
      <c r="K97" s="468"/>
      <c r="L97" s="471"/>
      <c r="M97" s="471"/>
      <c r="N97" s="472"/>
      <c r="O97" s="473"/>
    </row>
    <row r="98" spans="2:15">
      <c r="B98" s="473"/>
      <c r="E98" s="474" t="s">
        <v>0</v>
      </c>
      <c r="F98" s="475" t="s">
        <v>209</v>
      </c>
      <c r="G98" s="475" t="s">
        <v>209</v>
      </c>
      <c r="H98" s="476" t="s">
        <v>210</v>
      </c>
      <c r="I98" s="477" t="s">
        <v>209</v>
      </c>
      <c r="J98" s="580" t="s">
        <v>317</v>
      </c>
      <c r="K98" s="581"/>
      <c r="L98" s="581"/>
      <c r="M98" s="575" t="s">
        <v>317</v>
      </c>
      <c r="N98" s="622" t="s">
        <v>233</v>
      </c>
      <c r="O98" s="473"/>
    </row>
    <row r="99" spans="2:15">
      <c r="B99" s="473"/>
      <c r="C99" s="463" t="s">
        <v>182</v>
      </c>
      <c r="D99" s="463" t="s">
        <v>211</v>
      </c>
      <c r="E99" s="478" t="s">
        <v>1</v>
      </c>
      <c r="F99" s="479" t="s">
        <v>6</v>
      </c>
      <c r="G99" s="479" t="s">
        <v>7</v>
      </c>
      <c r="H99" s="480" t="s">
        <v>2</v>
      </c>
      <c r="I99" s="479" t="s">
        <v>7</v>
      </c>
      <c r="J99" s="533" t="s">
        <v>5</v>
      </c>
      <c r="K99" s="533"/>
      <c r="L99" s="533"/>
      <c r="M99" s="483" t="s">
        <v>11</v>
      </c>
      <c r="N99" s="622"/>
      <c r="O99" s="473"/>
    </row>
    <row r="100" spans="2:15">
      <c r="B100" s="473"/>
      <c r="C100" s="564"/>
      <c r="D100" s="484"/>
      <c r="E100" s="478"/>
      <c r="F100" s="479"/>
      <c r="G100" s="576" t="s">
        <v>318</v>
      </c>
      <c r="H100" s="480" t="s">
        <v>12</v>
      </c>
      <c r="I100" s="576" t="s">
        <v>319</v>
      </c>
      <c r="J100" s="534" t="s">
        <v>13</v>
      </c>
      <c r="K100" s="535"/>
      <c r="L100" s="536"/>
      <c r="M100" s="483" t="s">
        <v>107</v>
      </c>
      <c r="N100" s="622"/>
      <c r="O100" s="473"/>
    </row>
    <row r="101" spans="2:15" ht="7.5" customHeight="1">
      <c r="B101" s="487"/>
      <c r="C101" s="488"/>
      <c r="D101" s="489"/>
      <c r="E101" s="490"/>
      <c r="F101" s="491"/>
      <c r="G101" s="491"/>
      <c r="H101" s="492"/>
      <c r="I101" s="491"/>
      <c r="J101" s="537"/>
      <c r="K101" s="538"/>
      <c r="L101" s="539"/>
      <c r="M101" s="492"/>
      <c r="N101" s="495"/>
      <c r="O101" s="473"/>
    </row>
    <row r="102" spans="2:15" ht="7.5" customHeight="1">
      <c r="B102" s="467"/>
      <c r="C102" s="564"/>
      <c r="D102" s="564"/>
      <c r="E102" s="496"/>
      <c r="L102" s="572"/>
      <c r="M102" s="572"/>
      <c r="N102" s="497"/>
      <c r="O102" s="473"/>
    </row>
    <row r="103" spans="2:15">
      <c r="B103" s="544"/>
      <c r="C103" s="462" t="s">
        <v>144</v>
      </c>
      <c r="D103" s="462" t="s">
        <v>74</v>
      </c>
      <c r="E103" s="587">
        <v>1250</v>
      </c>
      <c r="F103" s="464">
        <v>392</v>
      </c>
      <c r="G103" s="464">
        <v>0</v>
      </c>
      <c r="H103" s="464">
        <v>858</v>
      </c>
      <c r="I103" s="464">
        <v>1</v>
      </c>
      <c r="J103" s="464"/>
      <c r="K103" s="464"/>
      <c r="L103" s="464">
        <v>69</v>
      </c>
      <c r="M103" s="567">
        <v>0.08</v>
      </c>
      <c r="N103" s="577">
        <v>0.14000000000000001</v>
      </c>
      <c r="O103" s="473"/>
    </row>
    <row r="104" spans="2:15">
      <c r="B104" s="544"/>
      <c r="C104" s="462" t="s">
        <v>145</v>
      </c>
      <c r="D104" s="462" t="s">
        <v>74</v>
      </c>
      <c r="E104" s="587">
        <v>270</v>
      </c>
      <c r="F104" s="464">
        <v>124</v>
      </c>
      <c r="G104" s="464">
        <v>0</v>
      </c>
      <c r="H104" s="464">
        <v>146</v>
      </c>
      <c r="I104" s="464">
        <v>0</v>
      </c>
      <c r="J104" s="464"/>
      <c r="K104" s="464"/>
      <c r="L104" s="464">
        <v>36</v>
      </c>
      <c r="M104" s="567">
        <v>0.25</v>
      </c>
      <c r="N104" s="577">
        <v>0.33</v>
      </c>
      <c r="O104" s="473"/>
    </row>
    <row r="105" spans="2:15" ht="7.5" customHeight="1">
      <c r="B105" s="545"/>
      <c r="C105" s="546"/>
      <c r="D105" s="547"/>
      <c r="E105" s="548"/>
      <c r="F105" s="549"/>
      <c r="G105" s="549"/>
      <c r="H105" s="549"/>
      <c r="I105" s="549"/>
      <c r="J105" s="549"/>
      <c r="K105" s="549"/>
      <c r="L105" s="549"/>
      <c r="M105" s="569"/>
      <c r="N105" s="586"/>
      <c r="O105" s="473"/>
    </row>
    <row r="106" spans="2:15" ht="6.75" customHeight="1">
      <c r="B106" s="544"/>
      <c r="C106" s="462"/>
      <c r="D106" s="566"/>
      <c r="E106" s="550"/>
      <c r="M106" s="570"/>
      <c r="N106" s="541"/>
      <c r="O106" s="473"/>
    </row>
    <row r="107" spans="2:15">
      <c r="B107" s="544"/>
      <c r="C107" s="621" t="s">
        <v>72</v>
      </c>
      <c r="D107" s="621"/>
      <c r="E107" s="510">
        <v>1520</v>
      </c>
      <c r="F107" s="511">
        <v>516</v>
      </c>
      <c r="G107" s="511">
        <v>0</v>
      </c>
      <c r="H107" s="511">
        <v>1004</v>
      </c>
      <c r="I107" s="511">
        <v>1</v>
      </c>
      <c r="J107" s="511"/>
      <c r="K107" s="511"/>
      <c r="L107" s="511">
        <v>105</v>
      </c>
      <c r="M107" s="571">
        <v>0.1</v>
      </c>
      <c r="N107" s="579">
        <v>0.16</v>
      </c>
      <c r="O107" s="473"/>
    </row>
    <row r="108" spans="2:15" ht="7.5" customHeight="1">
      <c r="B108" s="551"/>
      <c r="C108" s="552"/>
      <c r="D108" s="552"/>
      <c r="E108" s="553"/>
      <c r="F108" s="554"/>
      <c r="G108" s="554"/>
      <c r="H108" s="554"/>
      <c r="I108" s="554"/>
      <c r="J108" s="554"/>
      <c r="K108" s="554"/>
      <c r="L108" s="554"/>
      <c r="M108" s="555"/>
      <c r="N108" s="556"/>
      <c r="O108" s="473"/>
    </row>
    <row r="109" spans="2:15" ht="7.5" customHeight="1"/>
  </sheetData>
  <mergeCells count="12">
    <mergeCell ref="B1:M1"/>
    <mergeCell ref="C70:D70"/>
    <mergeCell ref="C107:D107"/>
    <mergeCell ref="N60:N62"/>
    <mergeCell ref="N76:N78"/>
    <mergeCell ref="C88:D88"/>
    <mergeCell ref="N6:N8"/>
    <mergeCell ref="N30:N32"/>
    <mergeCell ref="N98:N100"/>
    <mergeCell ref="C43:D43"/>
    <mergeCell ref="C23:D23"/>
    <mergeCell ref="N49:N51"/>
  </mergeCells>
  <phoneticPr fontId="5"/>
  <printOptions horizontalCentered="1"/>
  <pageMargins left="0.59055118110236227" right="0.59055118110236227" top="0.78740157480314965" bottom="0.59055118110236227" header="0.35433070866141736" footer="0.39370078740157483"/>
  <pageSetup paperSize="9" scale="68" orientation="portrait" useFirstPageNumber="1" r:id="rId1"/>
  <headerFooter alignWithMargins="0">
    <oddFooter>&amp;C&amp;P</oddFooter>
  </headerFooter>
  <rowBreaks count="1" manualBreakCount="1">
    <brk id="94"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view="pageBreakPreview" zoomScaleNormal="100" zoomScaleSheetLayoutView="100" workbookViewId="0">
      <selection activeCell="G29" sqref="G29"/>
    </sheetView>
  </sheetViews>
  <sheetFormatPr defaultColWidth="9" defaultRowHeight="13"/>
  <cols>
    <col min="1" max="1" width="2.90625" style="192" customWidth="1"/>
    <col min="2" max="2" width="2.453125" style="192" customWidth="1"/>
    <col min="3" max="3" width="42.453125" style="324" bestFit="1" customWidth="1"/>
    <col min="4" max="5" width="2.453125" style="324" customWidth="1"/>
    <col min="6" max="6" width="2.90625" style="324" customWidth="1"/>
    <col min="7" max="7" width="8.453125" style="324" customWidth="1"/>
    <col min="8" max="8" width="24.90625" style="324" bestFit="1" customWidth="1"/>
    <col min="9" max="9" width="5" style="324" customWidth="1"/>
    <col min="10" max="10" width="8.453125" style="324" customWidth="1"/>
    <col min="11" max="11" width="8.90625" style="324" customWidth="1"/>
    <col min="12" max="12" width="5.08984375" style="324" customWidth="1"/>
    <col min="13" max="13" width="1.6328125" style="192" customWidth="1"/>
    <col min="14" max="14" width="7.90625" style="192" customWidth="1"/>
    <col min="15" max="15" width="22.6328125" style="192" bestFit="1" customWidth="1"/>
    <col min="16" max="16" width="8.36328125" style="192" customWidth="1"/>
    <col min="17" max="16384" width="9" style="192"/>
  </cols>
  <sheetData>
    <row r="1" spans="1:17" ht="18.75" customHeight="1">
      <c r="A1" s="445" t="s">
        <v>291</v>
      </c>
      <c r="B1" s="89"/>
      <c r="C1" s="89"/>
      <c r="D1" s="89"/>
      <c r="E1" s="89"/>
      <c r="F1" s="89"/>
      <c r="G1" s="89"/>
      <c r="H1" s="89"/>
      <c r="I1" s="89"/>
      <c r="J1" s="89"/>
      <c r="K1" s="89"/>
      <c r="L1" s="90"/>
      <c r="M1" s="90"/>
      <c r="N1" s="90"/>
    </row>
    <row r="2" spans="1:17" ht="15" customHeight="1">
      <c r="A2" s="92"/>
      <c r="B2" s="92"/>
      <c r="C2" s="92"/>
      <c r="D2" s="92"/>
      <c r="E2" s="92"/>
      <c r="F2" s="92"/>
      <c r="G2" s="92"/>
      <c r="H2" s="92"/>
      <c r="I2" s="92"/>
      <c r="J2" s="92"/>
      <c r="K2" s="92"/>
      <c r="L2" s="325"/>
      <c r="M2" s="301"/>
      <c r="N2" s="301"/>
    </row>
    <row r="3" spans="1:17">
      <c r="A3" s="259" t="s">
        <v>169</v>
      </c>
      <c r="C3" s="324" t="s">
        <v>23</v>
      </c>
    </row>
    <row r="4" spans="1:17">
      <c r="A4" s="93"/>
      <c r="B4" s="300"/>
      <c r="C4" s="327" t="s">
        <v>179</v>
      </c>
      <c r="D4" s="327"/>
      <c r="E4" s="327"/>
      <c r="F4" s="327"/>
      <c r="G4" s="327"/>
      <c r="H4" s="327"/>
      <c r="I4" s="327"/>
      <c r="J4" s="327"/>
      <c r="K4" s="327"/>
    </row>
    <row r="5" spans="1:17">
      <c r="C5" s="339" t="s">
        <v>182</v>
      </c>
      <c r="D5" s="340"/>
      <c r="E5" s="340"/>
      <c r="F5" s="340"/>
      <c r="G5" s="340"/>
      <c r="H5" s="340" t="s">
        <v>214</v>
      </c>
      <c r="I5" s="341"/>
      <c r="J5" s="333" t="s">
        <v>10</v>
      </c>
      <c r="M5" s="305"/>
    </row>
    <row r="6" spans="1:17">
      <c r="C6" s="342" t="s">
        <v>55</v>
      </c>
      <c r="D6" s="343"/>
      <c r="E6" s="343"/>
      <c r="F6" s="343"/>
      <c r="G6" s="343"/>
      <c r="H6" s="400" t="s">
        <v>15</v>
      </c>
      <c r="I6" s="344"/>
      <c r="J6" s="345"/>
      <c r="M6" s="305"/>
    </row>
    <row r="7" spans="1:17">
      <c r="N7" s="306"/>
      <c r="O7" s="306"/>
    </row>
    <row r="8" spans="1:17">
      <c r="A8" s="259" t="s">
        <v>170</v>
      </c>
      <c r="C8" s="324" t="s">
        <v>202</v>
      </c>
      <c r="N8" s="307"/>
      <c r="O8" s="307"/>
    </row>
    <row r="9" spans="1:17">
      <c r="A9" s="93"/>
      <c r="B9" s="456" t="s">
        <v>298</v>
      </c>
      <c r="D9" s="327"/>
      <c r="E9" s="332"/>
      <c r="F9" s="332"/>
      <c r="G9" s="332"/>
      <c r="H9" s="402" t="s">
        <v>306</v>
      </c>
      <c r="I9" s="332"/>
      <c r="J9" s="446"/>
      <c r="K9" s="559" t="s">
        <v>305</v>
      </c>
      <c r="N9" s="307"/>
      <c r="O9" s="307"/>
    </row>
    <row r="10" spans="1:17" s="303" customFormat="1">
      <c r="B10" s="304"/>
      <c r="C10" s="339" t="s">
        <v>182</v>
      </c>
      <c r="D10" s="340"/>
      <c r="E10" s="340"/>
      <c r="F10" s="340"/>
      <c r="G10" s="340"/>
      <c r="H10" s="340" t="s">
        <v>203</v>
      </c>
      <c r="I10" s="341"/>
      <c r="J10" s="346" t="s">
        <v>10</v>
      </c>
      <c r="K10" s="347" t="s">
        <v>24</v>
      </c>
      <c r="L10" s="338"/>
      <c r="N10" s="306"/>
      <c r="O10" s="306"/>
    </row>
    <row r="11" spans="1:17" ht="14">
      <c r="C11" s="443"/>
      <c r="D11" s="350"/>
      <c r="E11" s="350"/>
      <c r="F11" s="350"/>
      <c r="G11" s="350"/>
      <c r="H11" s="350"/>
      <c r="I11" s="351"/>
      <c r="J11" s="352"/>
      <c r="K11" s="353"/>
      <c r="N11" s="306">
        <v>1</v>
      </c>
      <c r="O11" s="306" t="s">
        <v>36</v>
      </c>
      <c r="P11" s="455">
        <v>16</v>
      </c>
      <c r="Q11" s="455">
        <v>4</v>
      </c>
    </row>
    <row r="12" spans="1:17">
      <c r="C12" s="349"/>
      <c r="D12" s="350"/>
      <c r="E12" s="350"/>
      <c r="F12" s="350"/>
      <c r="G12" s="350"/>
      <c r="H12" s="350"/>
      <c r="I12" s="351"/>
      <c r="J12" s="352"/>
      <c r="K12" s="353"/>
      <c r="N12" s="306">
        <v>1</v>
      </c>
      <c r="O12" s="306" t="s">
        <v>247</v>
      </c>
    </row>
    <row r="13" spans="1:17">
      <c r="C13" s="349"/>
      <c r="D13" s="350"/>
      <c r="E13" s="350"/>
      <c r="F13" s="350"/>
      <c r="G13" s="350"/>
      <c r="H13" s="350"/>
      <c r="I13" s="351"/>
      <c r="J13" s="352"/>
      <c r="K13" s="353"/>
      <c r="N13" s="306">
        <v>1</v>
      </c>
      <c r="O13" s="306" t="s">
        <v>38</v>
      </c>
    </row>
    <row r="14" spans="1:17">
      <c r="C14" s="349"/>
      <c r="D14" s="350"/>
      <c r="E14" s="350"/>
      <c r="F14" s="350"/>
      <c r="G14" s="350"/>
      <c r="H14" s="350"/>
      <c r="I14" s="351"/>
      <c r="J14" s="352"/>
      <c r="K14" s="353"/>
      <c r="N14" s="306">
        <v>1</v>
      </c>
      <c r="O14" s="306" t="s">
        <v>39</v>
      </c>
    </row>
    <row r="15" spans="1:17">
      <c r="C15" s="349"/>
      <c r="D15" s="350"/>
      <c r="E15" s="350"/>
      <c r="F15" s="350"/>
      <c r="G15" s="350"/>
      <c r="H15" s="350"/>
      <c r="I15" s="351"/>
      <c r="J15" s="352"/>
      <c r="K15" s="353"/>
      <c r="N15" s="306">
        <v>1</v>
      </c>
      <c r="O15" s="306" t="s">
        <v>40</v>
      </c>
    </row>
    <row r="16" spans="1:17">
      <c r="C16" s="349"/>
      <c r="D16" s="350"/>
      <c r="E16" s="350"/>
      <c r="F16" s="350"/>
      <c r="G16" s="350"/>
      <c r="H16" s="350"/>
      <c r="I16" s="351"/>
      <c r="J16" s="352"/>
      <c r="K16" s="353"/>
      <c r="N16" s="306">
        <v>1</v>
      </c>
      <c r="O16" s="306" t="s">
        <v>41</v>
      </c>
    </row>
    <row r="17" spans="3:15">
      <c r="C17" s="349"/>
      <c r="D17" s="350"/>
      <c r="E17" s="350"/>
      <c r="F17" s="350"/>
      <c r="G17" s="350"/>
      <c r="H17" s="350"/>
      <c r="I17" s="351"/>
      <c r="J17" s="352"/>
      <c r="K17" s="353"/>
      <c r="N17" s="306">
        <v>1</v>
      </c>
      <c r="O17" s="306" t="s">
        <v>42</v>
      </c>
    </row>
    <row r="18" spans="3:15">
      <c r="C18" s="349"/>
      <c r="D18" s="350"/>
      <c r="E18" s="350"/>
      <c r="F18" s="350"/>
      <c r="G18" s="350"/>
      <c r="H18" s="350"/>
      <c r="I18" s="351"/>
      <c r="J18" s="352"/>
      <c r="K18" s="353"/>
      <c r="N18" s="306">
        <v>1</v>
      </c>
      <c r="O18" s="306" t="s">
        <v>54</v>
      </c>
    </row>
    <row r="19" spans="3:15">
      <c r="C19" s="349"/>
      <c r="D19" s="350"/>
      <c r="E19" s="350"/>
      <c r="F19" s="350"/>
      <c r="G19" s="350"/>
      <c r="H19" s="350"/>
      <c r="I19" s="351"/>
      <c r="J19" s="352"/>
      <c r="K19" s="353"/>
      <c r="N19" s="306">
        <v>1</v>
      </c>
      <c r="O19" s="306" t="s">
        <v>43</v>
      </c>
    </row>
    <row r="20" spans="3:15">
      <c r="C20" s="349"/>
      <c r="D20" s="350"/>
      <c r="E20" s="350"/>
      <c r="F20" s="350"/>
      <c r="G20" s="350"/>
      <c r="H20" s="401"/>
      <c r="I20" s="351"/>
      <c r="J20" s="352"/>
      <c r="K20" s="353"/>
      <c r="N20" s="306">
        <v>1</v>
      </c>
      <c r="O20" s="306" t="s">
        <v>44</v>
      </c>
    </row>
    <row r="21" spans="3:15">
      <c r="C21" s="349"/>
      <c r="D21" s="350"/>
      <c r="E21" s="350"/>
      <c r="F21" s="350"/>
      <c r="G21" s="350"/>
      <c r="H21" s="350"/>
      <c r="I21" s="351"/>
      <c r="J21" s="352"/>
      <c r="K21" s="353"/>
      <c r="N21" s="306">
        <v>1</v>
      </c>
      <c r="O21" s="306" t="s">
        <v>45</v>
      </c>
    </row>
    <row r="22" spans="3:15">
      <c r="C22" s="349"/>
      <c r="D22" s="350"/>
      <c r="E22" s="350"/>
      <c r="F22" s="350"/>
      <c r="G22" s="350"/>
      <c r="H22" s="401"/>
      <c r="I22" s="351"/>
      <c r="J22" s="352"/>
      <c r="K22" s="353"/>
      <c r="N22" s="306">
        <v>2</v>
      </c>
      <c r="O22" s="306" t="s">
        <v>299</v>
      </c>
    </row>
    <row r="23" spans="3:15">
      <c r="C23" s="349"/>
      <c r="D23" s="350"/>
      <c r="E23" s="350"/>
      <c r="F23" s="350"/>
      <c r="G23" s="350"/>
      <c r="H23" s="350"/>
      <c r="I23" s="351"/>
      <c r="J23" s="352"/>
      <c r="K23" s="353"/>
      <c r="N23" s="306">
        <v>3</v>
      </c>
      <c r="O23" s="306" t="s">
        <v>299</v>
      </c>
    </row>
    <row r="24" spans="3:15">
      <c r="C24" s="349"/>
      <c r="D24" s="350"/>
      <c r="E24" s="350"/>
      <c r="F24" s="350"/>
      <c r="G24" s="350"/>
      <c r="H24" s="350"/>
      <c r="I24" s="351"/>
      <c r="J24" s="352"/>
      <c r="K24" s="353"/>
      <c r="N24" s="306">
        <v>1</v>
      </c>
      <c r="O24" s="306" t="s">
        <v>48</v>
      </c>
    </row>
    <row r="25" spans="3:15">
      <c r="C25" s="349"/>
      <c r="D25" s="350"/>
      <c r="E25" s="350"/>
      <c r="F25" s="350"/>
      <c r="G25" s="350"/>
      <c r="H25" s="350"/>
      <c r="I25" s="351"/>
      <c r="J25" s="352"/>
      <c r="K25" s="353"/>
      <c r="N25" s="306">
        <v>1</v>
      </c>
      <c r="O25" s="306" t="s">
        <v>49</v>
      </c>
    </row>
    <row r="26" spans="3:15">
      <c r="C26" s="349"/>
      <c r="D26" s="350"/>
      <c r="E26" s="350"/>
      <c r="F26" s="350"/>
      <c r="G26" s="350"/>
      <c r="H26" s="350"/>
      <c r="I26" s="351"/>
      <c r="J26" s="352"/>
      <c r="K26" s="353"/>
      <c r="N26" s="306">
        <v>2</v>
      </c>
      <c r="O26" s="306" t="s">
        <v>299</v>
      </c>
    </row>
    <row r="27" spans="3:15">
      <c r="C27" s="349"/>
      <c r="D27" s="350"/>
      <c r="E27" s="350"/>
      <c r="F27" s="350"/>
      <c r="G27" s="350"/>
      <c r="H27" s="350"/>
      <c r="I27" s="351"/>
      <c r="J27" s="352"/>
      <c r="K27" s="353"/>
      <c r="N27" s="306">
        <v>1</v>
      </c>
      <c r="O27" s="306" t="s">
        <v>300</v>
      </c>
    </row>
    <row r="28" spans="3:15">
      <c r="C28" s="349"/>
      <c r="D28" s="350"/>
      <c r="E28" s="350"/>
      <c r="F28" s="350"/>
      <c r="G28" s="350"/>
      <c r="H28" s="350"/>
      <c r="I28" s="351"/>
      <c r="J28" s="352"/>
      <c r="K28" s="353"/>
      <c r="N28" s="306">
        <v>1</v>
      </c>
      <c r="O28" s="306" t="s">
        <v>52</v>
      </c>
    </row>
    <row r="29" spans="3:15">
      <c r="C29" s="349"/>
      <c r="D29" s="350"/>
      <c r="E29" s="350"/>
      <c r="F29" s="350"/>
      <c r="G29" s="350"/>
      <c r="H29" s="350"/>
      <c r="I29" s="351"/>
      <c r="J29" s="352"/>
      <c r="K29" s="353"/>
      <c r="N29" s="306">
        <v>1</v>
      </c>
      <c r="O29" s="306" t="s">
        <v>46</v>
      </c>
    </row>
    <row r="30" spans="3:15">
      <c r="C30" s="349"/>
      <c r="D30" s="350"/>
      <c r="E30" s="350"/>
      <c r="F30" s="350"/>
      <c r="G30" s="350"/>
      <c r="H30" s="350"/>
      <c r="I30" s="351"/>
      <c r="J30" s="352"/>
      <c r="K30" s="353"/>
      <c r="N30" s="306">
        <v>1</v>
      </c>
      <c r="O30" s="306" t="s">
        <v>47</v>
      </c>
    </row>
    <row r="31" spans="3:15">
      <c r="C31" s="349"/>
      <c r="D31" s="350"/>
      <c r="E31" s="350"/>
      <c r="F31" s="350"/>
      <c r="G31" s="350"/>
      <c r="H31" s="350"/>
      <c r="I31" s="351"/>
      <c r="J31" s="352"/>
      <c r="K31" s="353"/>
      <c r="N31" s="306">
        <v>1</v>
      </c>
      <c r="O31" s="306" t="s">
        <v>50</v>
      </c>
    </row>
    <row r="32" spans="3:15">
      <c r="C32" s="349"/>
      <c r="D32" s="350"/>
      <c r="E32" s="350"/>
      <c r="F32" s="350"/>
      <c r="G32" s="350"/>
      <c r="H32" s="350"/>
      <c r="I32" s="351"/>
      <c r="J32" s="352"/>
      <c r="K32" s="353"/>
      <c r="N32" s="306">
        <v>1</v>
      </c>
      <c r="O32" s="306" t="s">
        <v>301</v>
      </c>
    </row>
    <row r="33" spans="1:15">
      <c r="C33" s="349"/>
      <c r="D33" s="350"/>
      <c r="E33" s="350"/>
      <c r="F33" s="350"/>
      <c r="G33" s="350"/>
      <c r="H33" s="350"/>
      <c r="I33" s="351"/>
      <c r="J33" s="352"/>
      <c r="K33" s="353"/>
      <c r="N33" s="306">
        <v>1</v>
      </c>
      <c r="O33" s="306" t="s">
        <v>56</v>
      </c>
    </row>
    <row r="34" spans="1:15" ht="7.5" customHeight="1"/>
    <row r="35" spans="1:15">
      <c r="A35" s="93"/>
      <c r="B35" s="456" t="s">
        <v>297</v>
      </c>
      <c r="D35" s="327"/>
      <c r="E35" s="327"/>
      <c r="F35" s="327"/>
      <c r="G35" s="447"/>
      <c r="H35" s="395" t="s">
        <v>307</v>
      </c>
      <c r="I35" s="327"/>
      <c r="J35" s="446"/>
      <c r="K35" s="558" t="s">
        <v>308</v>
      </c>
    </row>
    <row r="36" spans="1:15">
      <c r="C36" s="339" t="s">
        <v>182</v>
      </c>
      <c r="D36" s="340"/>
      <c r="E36" s="340"/>
      <c r="F36" s="340"/>
      <c r="G36" s="340"/>
      <c r="H36" s="340" t="s">
        <v>189</v>
      </c>
      <c r="I36" s="341"/>
      <c r="J36" s="333" t="s">
        <v>10</v>
      </c>
      <c r="K36" s="347" t="s">
        <v>24</v>
      </c>
      <c r="M36" s="305"/>
    </row>
    <row r="37" spans="1:15">
      <c r="C37" s="342"/>
      <c r="D37" s="343"/>
      <c r="E37" s="343"/>
      <c r="F37" s="343"/>
      <c r="G37" s="343"/>
      <c r="H37" s="350"/>
      <c r="I37" s="344"/>
      <c r="J37" s="345"/>
      <c r="K37" s="353"/>
      <c r="M37" s="305"/>
    </row>
    <row r="38" spans="1:15">
      <c r="C38" s="342"/>
      <c r="D38" s="343"/>
      <c r="E38" s="343"/>
      <c r="F38" s="343"/>
      <c r="G38" s="343"/>
      <c r="H38" s="350"/>
      <c r="I38" s="344"/>
      <c r="J38" s="345"/>
      <c r="K38" s="353"/>
      <c r="M38" s="305"/>
    </row>
    <row r="39" spans="1:15">
      <c r="C39" s="357"/>
      <c r="D39" s="357"/>
      <c r="E39" s="357"/>
      <c r="F39" s="357"/>
      <c r="G39" s="357"/>
      <c r="H39" s="357"/>
      <c r="I39" s="357"/>
      <c r="J39" s="358"/>
      <c r="K39" s="355"/>
      <c r="M39" s="305"/>
    </row>
    <row r="40" spans="1:15">
      <c r="C40" s="357"/>
      <c r="D40" s="357"/>
      <c r="E40" s="357"/>
      <c r="F40" s="357"/>
      <c r="G40" s="357"/>
      <c r="H40" s="357"/>
      <c r="I40" s="357"/>
      <c r="J40" s="358"/>
      <c r="K40" s="355"/>
      <c r="M40" s="305"/>
    </row>
  </sheetData>
  <phoneticPr fontId="3"/>
  <pageMargins left="0.59055118110236227" right="0.59055118110236227" top="0.78740157480314965" bottom="0.59055118110236227" header="0.51181102362204722" footer="0.51181102362204722"/>
  <pageSetup paperSize="9" scale="78" fitToHeight="2" orientation="portrait" useFirstPageNumber="1" r:id="rId1"/>
  <headerFooter alignWithMargins="0">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view="pageBreakPreview" zoomScale="75" zoomScaleNormal="100" zoomScaleSheetLayoutView="75" workbookViewId="0">
      <selection activeCell="A24" sqref="A24"/>
    </sheetView>
  </sheetViews>
  <sheetFormatPr defaultColWidth="9" defaultRowHeight="13"/>
  <cols>
    <col min="1" max="1" width="3.08984375" style="268" customWidth="1"/>
    <col min="2" max="2" width="1.453125" style="268" customWidth="1"/>
    <col min="3" max="3" width="20.6328125" style="268" customWidth="1"/>
    <col min="4" max="4" width="22" style="268" customWidth="1"/>
    <col min="5" max="8" width="12.08984375" style="268" customWidth="1"/>
    <col min="9" max="10" width="12.08984375" style="262" customWidth="1"/>
    <col min="11" max="11" width="12.08984375" style="268" customWidth="1"/>
    <col min="12" max="12" width="0" style="268" hidden="1" customWidth="1"/>
    <col min="13" max="13" width="1" style="268" customWidth="1"/>
    <col min="14" max="16384" width="9" style="268"/>
  </cols>
  <sheetData>
    <row r="1" spans="1:12" s="263" customFormat="1" ht="35.25" customHeight="1">
      <c r="A1" s="260" t="s">
        <v>278</v>
      </c>
      <c r="B1" s="261"/>
      <c r="C1" s="261"/>
      <c r="D1" s="261"/>
      <c r="E1" s="261"/>
      <c r="F1" s="261"/>
      <c r="G1" s="261"/>
      <c r="H1" s="261"/>
      <c r="I1" s="262"/>
      <c r="J1" s="262"/>
    </row>
    <row r="2" spans="1:12" s="263" customFormat="1" ht="18.75" customHeight="1">
      <c r="G2" s="265"/>
      <c r="H2" s="265"/>
      <c r="I2" s="264" t="s">
        <v>279</v>
      </c>
    </row>
    <row r="3" spans="1:12" s="263" customFormat="1" ht="19">
      <c r="B3" s="266" t="s">
        <v>156</v>
      </c>
      <c r="I3" s="262"/>
      <c r="J3" s="262"/>
    </row>
    <row r="4" spans="1:12" s="263" customFormat="1" ht="7.5" customHeight="1">
      <c r="B4" s="267"/>
      <c r="I4" s="262"/>
      <c r="J4" s="262"/>
    </row>
    <row r="5" spans="1:12">
      <c r="A5" s="268" t="s">
        <v>280</v>
      </c>
    </row>
    <row r="6" spans="1:12" ht="15.75" customHeight="1">
      <c r="A6" s="268" t="s">
        <v>157</v>
      </c>
    </row>
    <row r="7" spans="1:12" ht="3.75" customHeight="1"/>
    <row r="8" spans="1:12">
      <c r="B8" s="86" t="s">
        <v>227</v>
      </c>
      <c r="C8" s="86"/>
    </row>
    <row r="9" spans="1:12" ht="14">
      <c r="B9" s="269"/>
      <c r="C9" s="270"/>
      <c r="D9" s="271"/>
      <c r="E9" s="272"/>
      <c r="F9" s="272"/>
      <c r="G9" s="272"/>
      <c r="H9" s="272"/>
      <c r="I9" s="272"/>
      <c r="J9" s="272"/>
      <c r="K9" s="383"/>
      <c r="L9" s="288"/>
    </row>
    <row r="10" spans="1:12">
      <c r="B10" s="273"/>
      <c r="C10" s="231"/>
      <c r="D10" s="245"/>
      <c r="E10" s="150" t="s">
        <v>0</v>
      </c>
      <c r="F10" s="151" t="s">
        <v>209</v>
      </c>
      <c r="G10" s="151" t="s">
        <v>209</v>
      </c>
      <c r="H10" s="152" t="s">
        <v>210</v>
      </c>
      <c r="I10" s="153" t="s">
        <v>209</v>
      </c>
      <c r="J10" s="154">
        <v>41701</v>
      </c>
      <c r="K10" s="384">
        <v>41701</v>
      </c>
      <c r="L10" s="378" t="s">
        <v>105</v>
      </c>
    </row>
    <row r="11" spans="1:12">
      <c r="B11" s="273"/>
      <c r="C11" s="274" t="s">
        <v>3</v>
      </c>
      <c r="D11" s="274" t="s">
        <v>106</v>
      </c>
      <c r="E11" s="155" t="s">
        <v>1</v>
      </c>
      <c r="F11" s="156" t="s">
        <v>6</v>
      </c>
      <c r="G11" s="156" t="s">
        <v>7</v>
      </c>
      <c r="H11" s="157" t="s">
        <v>2</v>
      </c>
      <c r="I11" s="156" t="s">
        <v>7</v>
      </c>
      <c r="J11" s="158" t="s">
        <v>5</v>
      </c>
      <c r="K11" s="385" t="s">
        <v>11</v>
      </c>
      <c r="L11" s="379" t="s">
        <v>8</v>
      </c>
    </row>
    <row r="12" spans="1:12">
      <c r="B12" s="273"/>
      <c r="C12" s="274"/>
      <c r="D12" s="274"/>
      <c r="E12" s="155"/>
      <c r="F12" s="156"/>
      <c r="G12" s="156" t="s">
        <v>246</v>
      </c>
      <c r="H12" s="157" t="s">
        <v>12</v>
      </c>
      <c r="I12" s="156" t="s">
        <v>234</v>
      </c>
      <c r="J12" s="158" t="s">
        <v>13</v>
      </c>
      <c r="K12" s="385" t="s">
        <v>107</v>
      </c>
      <c r="L12" s="379" t="s">
        <v>9</v>
      </c>
    </row>
    <row r="13" spans="1:12" ht="6.75" customHeight="1">
      <c r="B13" s="275"/>
      <c r="C13" s="276"/>
      <c r="D13" s="277"/>
      <c r="E13" s="101"/>
      <c r="F13" s="65"/>
      <c r="G13" s="65"/>
      <c r="H13" s="65"/>
      <c r="I13" s="65"/>
      <c r="J13" s="149"/>
      <c r="K13" s="386"/>
      <c r="L13" s="380"/>
    </row>
    <row r="14" spans="1:12">
      <c r="A14" s="268">
        <v>1</v>
      </c>
      <c r="B14" s="278"/>
      <c r="C14" s="279" t="s">
        <v>56</v>
      </c>
      <c r="D14" s="279" t="s">
        <v>22</v>
      </c>
      <c r="E14" s="280">
        <v>105</v>
      </c>
      <c r="F14" s="281">
        <v>71</v>
      </c>
      <c r="G14" s="281">
        <v>0</v>
      </c>
      <c r="H14" s="281">
        <v>21</v>
      </c>
      <c r="I14" s="282">
        <v>0</v>
      </c>
      <c r="J14" s="319">
        <v>57</v>
      </c>
      <c r="K14" s="381">
        <v>2.71</v>
      </c>
      <c r="L14" s="381"/>
    </row>
    <row r="15" spans="1:12">
      <c r="A15" s="268">
        <v>2</v>
      </c>
      <c r="B15" s="278"/>
      <c r="C15" s="279" t="s">
        <v>51</v>
      </c>
      <c r="D15" s="279" t="s">
        <v>71</v>
      </c>
      <c r="E15" s="284">
        <v>35</v>
      </c>
      <c r="F15" s="236">
        <v>28</v>
      </c>
      <c r="G15" s="236">
        <v>0</v>
      </c>
      <c r="H15" s="236">
        <v>11</v>
      </c>
      <c r="I15" s="282">
        <v>0</v>
      </c>
      <c r="J15" s="320">
        <v>16</v>
      </c>
      <c r="K15" s="382">
        <v>1.45</v>
      </c>
      <c r="L15" s="382"/>
    </row>
    <row r="16" spans="1:12">
      <c r="A16" s="268">
        <v>3</v>
      </c>
      <c r="B16" s="278"/>
      <c r="C16" s="279" t="s">
        <v>45</v>
      </c>
      <c r="D16" s="279" t="s">
        <v>33</v>
      </c>
      <c r="E16" s="280">
        <v>35</v>
      </c>
      <c r="F16" s="281">
        <v>28</v>
      </c>
      <c r="G16" s="281">
        <v>0</v>
      </c>
      <c r="H16" s="281">
        <v>9</v>
      </c>
      <c r="I16" s="282">
        <v>0</v>
      </c>
      <c r="J16" s="320">
        <v>13</v>
      </c>
      <c r="K16" s="382">
        <v>1.44</v>
      </c>
      <c r="L16" s="382"/>
    </row>
    <row r="17" spans="1:12">
      <c r="A17" s="268">
        <v>4</v>
      </c>
      <c r="B17" s="278"/>
      <c r="C17" s="279" t="s">
        <v>49</v>
      </c>
      <c r="D17" s="279" t="s">
        <v>243</v>
      </c>
      <c r="E17" s="280">
        <v>35</v>
      </c>
      <c r="F17" s="281">
        <v>26</v>
      </c>
      <c r="G17" s="281">
        <v>0</v>
      </c>
      <c r="H17" s="281">
        <v>7</v>
      </c>
      <c r="I17" s="282">
        <v>0</v>
      </c>
      <c r="J17" s="320">
        <v>9</v>
      </c>
      <c r="K17" s="382">
        <v>1.29</v>
      </c>
      <c r="L17" s="382"/>
    </row>
    <row r="18" spans="1:12">
      <c r="A18" s="268">
        <v>5</v>
      </c>
      <c r="B18" s="278"/>
      <c r="C18" s="279" t="s">
        <v>41</v>
      </c>
      <c r="D18" s="279" t="s">
        <v>70</v>
      </c>
      <c r="E18" s="280">
        <v>70</v>
      </c>
      <c r="F18" s="281">
        <v>38</v>
      </c>
      <c r="G18" s="281">
        <v>0</v>
      </c>
      <c r="H18" s="281">
        <v>32</v>
      </c>
      <c r="I18" s="282">
        <v>0</v>
      </c>
      <c r="J18" s="320">
        <v>38</v>
      </c>
      <c r="K18" s="382">
        <v>1.19</v>
      </c>
      <c r="L18" s="382"/>
    </row>
    <row r="19" spans="1:12">
      <c r="A19" s="268">
        <v>6</v>
      </c>
      <c r="B19" s="278"/>
      <c r="C19" s="279" t="s">
        <v>43</v>
      </c>
      <c r="D19" s="279" t="s">
        <v>70</v>
      </c>
      <c r="E19" s="280">
        <v>70</v>
      </c>
      <c r="F19" s="281">
        <v>40</v>
      </c>
      <c r="G19" s="281">
        <v>0</v>
      </c>
      <c r="H19" s="281">
        <v>23</v>
      </c>
      <c r="I19" s="282">
        <v>0</v>
      </c>
      <c r="J19" s="320">
        <v>26</v>
      </c>
      <c r="K19" s="382">
        <v>1.1299999999999999</v>
      </c>
      <c r="L19" s="382"/>
    </row>
    <row r="20" spans="1:12">
      <c r="A20" s="268">
        <v>7</v>
      </c>
      <c r="B20" s="278"/>
      <c r="C20" s="279" t="s">
        <v>242</v>
      </c>
      <c r="D20" s="279" t="s">
        <v>70</v>
      </c>
      <c r="E20" s="280">
        <v>140</v>
      </c>
      <c r="F20" s="281">
        <v>103</v>
      </c>
      <c r="G20" s="281">
        <v>0</v>
      </c>
      <c r="H20" s="281">
        <v>63</v>
      </c>
      <c r="I20" s="282">
        <v>0</v>
      </c>
      <c r="J20" s="320">
        <v>70</v>
      </c>
      <c r="K20" s="382">
        <v>1.1100000000000001</v>
      </c>
      <c r="L20" s="382"/>
    </row>
    <row r="21" spans="1:12">
      <c r="A21" s="268">
        <v>8</v>
      </c>
      <c r="B21" s="278"/>
      <c r="C21" s="279" t="s">
        <v>36</v>
      </c>
      <c r="D21" s="279" t="s">
        <v>70</v>
      </c>
      <c r="E21" s="280">
        <v>140</v>
      </c>
      <c r="F21" s="281">
        <v>85</v>
      </c>
      <c r="G21" s="281">
        <v>0</v>
      </c>
      <c r="H21" s="281">
        <v>62</v>
      </c>
      <c r="I21" s="282">
        <v>0</v>
      </c>
      <c r="J21" s="320">
        <v>68</v>
      </c>
      <c r="K21" s="382">
        <v>1.1000000000000001</v>
      </c>
      <c r="L21" s="382"/>
    </row>
    <row r="22" spans="1:12">
      <c r="A22" s="268">
        <v>9</v>
      </c>
      <c r="B22" s="278"/>
      <c r="C22" s="279" t="s">
        <v>44</v>
      </c>
      <c r="D22" s="279" t="s">
        <v>70</v>
      </c>
      <c r="E22" s="280">
        <v>105</v>
      </c>
      <c r="F22" s="281">
        <v>65</v>
      </c>
      <c r="G22" s="281">
        <v>0</v>
      </c>
      <c r="H22" s="281">
        <v>47</v>
      </c>
      <c r="I22" s="282">
        <v>0</v>
      </c>
      <c r="J22" s="320">
        <v>38</v>
      </c>
      <c r="K22" s="382">
        <v>0.81</v>
      </c>
      <c r="L22" s="382"/>
    </row>
    <row r="23" spans="1:12">
      <c r="A23" s="268">
        <v>9</v>
      </c>
      <c r="B23" s="278"/>
      <c r="C23" s="279" t="s">
        <v>45</v>
      </c>
      <c r="D23" s="279" t="s">
        <v>32</v>
      </c>
      <c r="E23" s="280">
        <v>70</v>
      </c>
      <c r="F23" s="281">
        <v>38</v>
      </c>
      <c r="G23" s="281">
        <v>0</v>
      </c>
      <c r="H23" s="281">
        <v>21</v>
      </c>
      <c r="I23" s="282">
        <v>0</v>
      </c>
      <c r="J23" s="320">
        <v>17</v>
      </c>
      <c r="K23" s="382">
        <v>0.81</v>
      </c>
      <c r="L23" s="382"/>
    </row>
    <row r="24" spans="1:12">
      <c r="A24" s="268">
        <v>11</v>
      </c>
      <c r="B24" s="278"/>
      <c r="C24" s="279" t="s">
        <v>54</v>
      </c>
      <c r="D24" s="279" t="s">
        <v>70</v>
      </c>
      <c r="E24" s="280">
        <v>140</v>
      </c>
      <c r="F24" s="281">
        <v>82</v>
      </c>
      <c r="G24" s="281">
        <v>0</v>
      </c>
      <c r="H24" s="281">
        <v>76</v>
      </c>
      <c r="I24" s="282">
        <v>0</v>
      </c>
      <c r="J24" s="320">
        <v>60</v>
      </c>
      <c r="K24" s="382">
        <v>0.79</v>
      </c>
      <c r="L24" s="382"/>
    </row>
    <row r="25" spans="1:12">
      <c r="A25" s="268">
        <v>12</v>
      </c>
      <c r="B25" s="278"/>
      <c r="C25" s="279" t="s">
        <v>46</v>
      </c>
      <c r="D25" s="279" t="s">
        <v>22</v>
      </c>
      <c r="E25" s="280">
        <v>105</v>
      </c>
      <c r="F25" s="281">
        <v>51</v>
      </c>
      <c r="G25" s="281">
        <v>0</v>
      </c>
      <c r="H25" s="281">
        <v>68</v>
      </c>
      <c r="I25" s="282">
        <v>0</v>
      </c>
      <c r="J25" s="320">
        <v>42</v>
      </c>
      <c r="K25" s="382">
        <v>0.62</v>
      </c>
      <c r="L25" s="382"/>
    </row>
    <row r="26" spans="1:12">
      <c r="A26" s="268">
        <v>13</v>
      </c>
      <c r="B26" s="278"/>
      <c r="C26" s="279" t="s">
        <v>38</v>
      </c>
      <c r="D26" s="279" t="s">
        <v>70</v>
      </c>
      <c r="E26" s="280">
        <v>105</v>
      </c>
      <c r="F26" s="281">
        <v>39</v>
      </c>
      <c r="G26" s="281">
        <v>0</v>
      </c>
      <c r="H26" s="281">
        <v>49</v>
      </c>
      <c r="I26" s="282">
        <v>0</v>
      </c>
      <c r="J26" s="320">
        <v>27</v>
      </c>
      <c r="K26" s="382">
        <v>0.55000000000000004</v>
      </c>
      <c r="L26" s="382"/>
    </row>
    <row r="27" spans="1:12">
      <c r="A27" s="268">
        <v>14</v>
      </c>
      <c r="B27" s="278"/>
      <c r="C27" s="279" t="s">
        <v>55</v>
      </c>
      <c r="D27" s="279" t="s">
        <v>122</v>
      </c>
      <c r="E27" s="280">
        <v>70</v>
      </c>
      <c r="F27" s="281">
        <v>56</v>
      </c>
      <c r="G27" s="281">
        <v>0</v>
      </c>
      <c r="H27" s="281">
        <v>15</v>
      </c>
      <c r="I27" s="282">
        <v>0</v>
      </c>
      <c r="J27" s="320">
        <v>8</v>
      </c>
      <c r="K27" s="382">
        <v>0.53</v>
      </c>
      <c r="L27" s="382"/>
    </row>
    <row r="28" spans="1:12">
      <c r="A28" s="268">
        <v>14</v>
      </c>
      <c r="B28" s="278"/>
      <c r="C28" s="279" t="s">
        <v>152</v>
      </c>
      <c r="D28" s="279" t="s">
        <v>224</v>
      </c>
      <c r="E28" s="280">
        <v>140</v>
      </c>
      <c r="F28" s="281">
        <v>112</v>
      </c>
      <c r="G28" s="281">
        <v>0</v>
      </c>
      <c r="H28" s="281">
        <v>70</v>
      </c>
      <c r="I28" s="282">
        <v>0</v>
      </c>
      <c r="J28" s="320">
        <v>35</v>
      </c>
      <c r="K28" s="382">
        <v>0.5</v>
      </c>
      <c r="L28" s="382"/>
    </row>
    <row r="29" spans="1:12">
      <c r="A29" s="268">
        <v>14</v>
      </c>
      <c r="B29" s="278"/>
      <c r="C29" s="279" t="s">
        <v>45</v>
      </c>
      <c r="D29" s="279" t="s">
        <v>34</v>
      </c>
      <c r="E29" s="280">
        <v>35</v>
      </c>
      <c r="F29" s="281">
        <v>7</v>
      </c>
      <c r="G29" s="281">
        <v>0</v>
      </c>
      <c r="H29" s="281">
        <v>13</v>
      </c>
      <c r="I29" s="282">
        <v>0</v>
      </c>
      <c r="J29" s="320">
        <v>6</v>
      </c>
      <c r="K29" s="382">
        <v>0.46</v>
      </c>
      <c r="L29" s="382"/>
    </row>
    <row r="30" spans="1:12">
      <c r="A30" s="268">
        <v>17</v>
      </c>
      <c r="B30" s="278"/>
      <c r="C30" s="279" t="s">
        <v>52</v>
      </c>
      <c r="D30" s="279" t="s">
        <v>224</v>
      </c>
      <c r="E30" s="280">
        <v>70</v>
      </c>
      <c r="F30" s="281">
        <v>41</v>
      </c>
      <c r="G30" s="281">
        <v>0</v>
      </c>
      <c r="H30" s="281">
        <v>20</v>
      </c>
      <c r="I30" s="282">
        <v>0</v>
      </c>
      <c r="J30" s="320">
        <v>9</v>
      </c>
      <c r="K30" s="382">
        <v>0.45</v>
      </c>
      <c r="L30" s="382"/>
    </row>
    <row r="31" spans="1:12">
      <c r="A31" s="268">
        <v>18</v>
      </c>
      <c r="B31" s="278"/>
      <c r="C31" s="279" t="s">
        <v>47</v>
      </c>
      <c r="D31" s="279" t="s">
        <v>22</v>
      </c>
      <c r="E31" s="280">
        <v>105</v>
      </c>
      <c r="F31" s="281">
        <v>38</v>
      </c>
      <c r="G31" s="281">
        <v>0</v>
      </c>
      <c r="H31" s="281">
        <v>80</v>
      </c>
      <c r="I31" s="282">
        <v>0</v>
      </c>
      <c r="J31" s="320">
        <v>27</v>
      </c>
      <c r="K31" s="382">
        <v>0.34</v>
      </c>
      <c r="L31" s="382"/>
    </row>
    <row r="32" spans="1:12">
      <c r="A32" s="268">
        <v>19</v>
      </c>
      <c r="B32" s="278"/>
      <c r="C32" s="279" t="s">
        <v>50</v>
      </c>
      <c r="D32" s="279" t="s">
        <v>22</v>
      </c>
      <c r="E32" s="280">
        <v>105</v>
      </c>
      <c r="F32" s="281">
        <v>56</v>
      </c>
      <c r="G32" s="281">
        <v>0</v>
      </c>
      <c r="H32" s="281">
        <v>73</v>
      </c>
      <c r="I32" s="282">
        <v>0</v>
      </c>
      <c r="J32" s="320">
        <v>23</v>
      </c>
      <c r="K32" s="382">
        <v>0.32</v>
      </c>
      <c r="L32" s="382"/>
    </row>
    <row r="33" spans="1:12">
      <c r="A33" s="268">
        <v>20</v>
      </c>
      <c r="B33" s="278"/>
      <c r="C33" s="279" t="s">
        <v>40</v>
      </c>
      <c r="D33" s="279" t="s">
        <v>70</v>
      </c>
      <c r="E33" s="280">
        <v>140</v>
      </c>
      <c r="F33" s="281">
        <v>73</v>
      </c>
      <c r="G33" s="281">
        <v>0</v>
      </c>
      <c r="H33" s="281">
        <v>81</v>
      </c>
      <c r="I33" s="282">
        <v>0</v>
      </c>
      <c r="J33" s="320">
        <v>25</v>
      </c>
      <c r="K33" s="382">
        <v>0.31</v>
      </c>
      <c r="L33" s="382"/>
    </row>
    <row r="34" spans="1:12">
      <c r="B34" s="287"/>
      <c r="C34" s="314"/>
      <c r="D34" s="314"/>
      <c r="E34" s="315"/>
      <c r="F34" s="316"/>
      <c r="G34" s="316"/>
      <c r="H34" s="316"/>
      <c r="I34" s="317"/>
      <c r="J34" s="283"/>
      <c r="K34" s="287"/>
      <c r="L34" s="287"/>
    </row>
    <row r="35" spans="1:12">
      <c r="B35" s="286"/>
      <c r="C35" s="279"/>
      <c r="D35" s="279"/>
      <c r="E35" s="318"/>
      <c r="F35" s="281"/>
      <c r="G35" s="281"/>
      <c r="H35" s="281"/>
      <c r="I35" s="282"/>
      <c r="J35" s="285"/>
      <c r="K35" s="286"/>
      <c r="L35" s="286"/>
    </row>
    <row r="36" spans="1:12">
      <c r="B36" s="286"/>
      <c r="C36" s="279"/>
      <c r="D36" s="279"/>
      <c r="E36" s="318"/>
      <c r="F36" s="281"/>
      <c r="G36" s="281"/>
      <c r="H36" s="281"/>
      <c r="I36" s="282"/>
      <c r="J36" s="285"/>
      <c r="K36" s="286"/>
      <c r="L36" s="286"/>
    </row>
    <row r="37" spans="1:12">
      <c r="B37" s="286"/>
      <c r="C37" s="279"/>
      <c r="D37" s="279"/>
      <c r="E37" s="318"/>
      <c r="F37" s="281"/>
      <c r="G37" s="281"/>
      <c r="H37" s="281"/>
      <c r="I37" s="282"/>
      <c r="J37" s="285"/>
      <c r="K37" s="286"/>
      <c r="L37" s="286"/>
    </row>
    <row r="38" spans="1:12">
      <c r="B38" s="286"/>
      <c r="C38" s="279"/>
      <c r="D38" s="279"/>
      <c r="E38" s="318"/>
      <c r="F38" s="281"/>
      <c r="G38" s="281"/>
      <c r="H38" s="281"/>
      <c r="I38" s="282"/>
      <c r="J38" s="285"/>
      <c r="K38" s="286"/>
      <c r="L38" s="286"/>
    </row>
    <row r="39" spans="1:12">
      <c r="B39" s="286"/>
      <c r="C39" s="279"/>
      <c r="D39" s="279"/>
      <c r="E39" s="318"/>
      <c r="F39" s="281"/>
      <c r="G39" s="281"/>
      <c r="H39" s="281"/>
      <c r="I39" s="282"/>
      <c r="J39" s="285"/>
      <c r="K39" s="286"/>
      <c r="L39" s="286"/>
    </row>
    <row r="40" spans="1:12">
      <c r="B40" s="286"/>
      <c r="C40" s="279"/>
      <c r="D40" s="279"/>
      <c r="E40" s="318"/>
      <c r="F40" s="281"/>
      <c r="G40" s="281"/>
      <c r="H40" s="281"/>
      <c r="I40" s="282"/>
      <c r="J40" s="285"/>
      <c r="K40" s="286"/>
      <c r="L40" s="286"/>
    </row>
    <row r="41" spans="1:12">
      <c r="B41" s="286"/>
      <c r="C41" s="279"/>
      <c r="D41" s="279"/>
      <c r="E41" s="318"/>
      <c r="F41" s="281"/>
      <c r="G41" s="281"/>
      <c r="H41" s="281"/>
      <c r="I41" s="282"/>
      <c r="J41" s="285"/>
      <c r="K41" s="286"/>
      <c r="L41" s="286"/>
    </row>
    <row r="42" spans="1:12">
      <c r="B42" s="286"/>
      <c r="C42" s="279"/>
      <c r="D42" s="279"/>
      <c r="E42" s="318"/>
      <c r="F42" s="281"/>
      <c r="G42" s="281"/>
      <c r="H42" s="281"/>
      <c r="I42" s="282"/>
      <c r="J42" s="285"/>
      <c r="K42" s="286"/>
      <c r="L42" s="286"/>
    </row>
    <row r="43" spans="1:12">
      <c r="B43" s="286"/>
      <c r="C43" s="279"/>
      <c r="D43" s="279"/>
      <c r="E43" s="318"/>
      <c r="F43" s="281"/>
      <c r="G43" s="281"/>
      <c r="H43" s="281"/>
      <c r="I43" s="282"/>
      <c r="J43" s="285"/>
      <c r="K43" s="286"/>
      <c r="L43" s="286"/>
    </row>
    <row r="44" spans="1:12" ht="13.5" customHeight="1"/>
  </sheetData>
  <phoneticPr fontId="3"/>
  <pageMargins left="0.64" right="0.21" top="0.63" bottom="0.72" header="0.2" footer="0.2"/>
  <pageSetup paperSize="9" scale="99" orientation="landscape" useFirstPageNumber="1" r:id="rId1"/>
  <headerFooter alignWithMargins="0">
    <oddFooter>&amp;C資料(1)－&amp;P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3"/>
  <sheetViews>
    <sheetView showGridLines="0" topLeftCell="A34" zoomScaleNormal="100" workbookViewId="0">
      <selection activeCell="A24" sqref="A24"/>
    </sheetView>
  </sheetViews>
  <sheetFormatPr defaultColWidth="9" defaultRowHeight="13"/>
  <cols>
    <col min="1" max="1" width="4.08984375" style="13" customWidth="1"/>
    <col min="2" max="2" width="1.90625" style="13" customWidth="1"/>
    <col min="3" max="3" width="18.453125" style="13" customWidth="1"/>
    <col min="4" max="4" width="7" style="13" customWidth="1"/>
    <col min="5" max="5" width="8.08984375" style="13" customWidth="1"/>
    <col min="6" max="6" width="7" style="13" customWidth="1"/>
    <col min="7" max="7" width="4.08984375" style="13" customWidth="1"/>
    <col min="8" max="8" width="1.90625" style="13" customWidth="1"/>
    <col min="9" max="9" width="18.453125" style="13" customWidth="1"/>
    <col min="10" max="10" width="7.453125" style="13" customWidth="1"/>
    <col min="11" max="11" width="8.08984375" style="13" customWidth="1"/>
    <col min="12" max="12" width="7.08984375" style="13" customWidth="1"/>
    <col min="13" max="16384" width="9" style="13"/>
  </cols>
  <sheetData>
    <row r="1" spans="1:12" ht="16.5" customHeight="1">
      <c r="A1" s="322" t="s">
        <v>281</v>
      </c>
    </row>
    <row r="2" spans="1:12" ht="14.15" customHeight="1">
      <c r="A2" s="4"/>
      <c r="B2" s="4"/>
      <c r="C2" s="4"/>
      <c r="D2" s="4"/>
      <c r="E2" s="4"/>
      <c r="F2" s="4"/>
      <c r="L2" s="4"/>
    </row>
    <row r="3" spans="1:12" ht="14.15" customHeight="1">
      <c r="A3" s="4" t="s">
        <v>64</v>
      </c>
      <c r="B3" s="4"/>
      <c r="C3" s="7"/>
      <c r="F3" s="58" t="s">
        <v>178</v>
      </c>
      <c r="G3" s="5" t="s">
        <v>65</v>
      </c>
      <c r="L3" s="58" t="s">
        <v>178</v>
      </c>
    </row>
    <row r="4" spans="1:12" ht="14.15" customHeight="1">
      <c r="A4" s="50"/>
      <c r="B4" s="51"/>
      <c r="C4" s="52"/>
      <c r="D4" s="109"/>
      <c r="E4" s="110"/>
      <c r="F4" s="4"/>
      <c r="G4" s="50"/>
      <c r="H4" s="51"/>
      <c r="I4" s="52"/>
      <c r="J4" s="109"/>
      <c r="K4" s="110"/>
      <c r="L4" s="4"/>
    </row>
    <row r="5" spans="1:12">
      <c r="A5" s="56"/>
      <c r="B5" s="4"/>
      <c r="C5" s="7"/>
      <c r="D5" s="11" t="s">
        <v>283</v>
      </c>
      <c r="E5" s="111" t="s">
        <v>284</v>
      </c>
      <c r="F5" s="4"/>
      <c r="G5" s="56"/>
      <c r="H5" s="4"/>
      <c r="I5" s="7"/>
      <c r="J5" s="11" t="s">
        <v>282</v>
      </c>
      <c r="K5" s="111" t="s">
        <v>259</v>
      </c>
      <c r="L5" s="4"/>
    </row>
    <row r="6" spans="1:12" ht="14.15" customHeight="1">
      <c r="A6" s="112" t="s">
        <v>116</v>
      </c>
      <c r="B6" s="113"/>
      <c r="C6" s="84"/>
      <c r="D6" s="102">
        <v>42066</v>
      </c>
      <c r="E6" s="83">
        <v>42066</v>
      </c>
      <c r="F6" s="4"/>
      <c r="G6" s="112" t="s">
        <v>116</v>
      </c>
      <c r="H6" s="113"/>
      <c r="I6" s="84"/>
      <c r="J6" s="102">
        <v>42066</v>
      </c>
      <c r="K6" s="83">
        <v>42066</v>
      </c>
      <c r="L6" s="4"/>
    </row>
    <row r="7" spans="1:12" ht="14.15" customHeight="1">
      <c r="A7" s="56"/>
      <c r="B7" s="58"/>
      <c r="C7" s="60"/>
      <c r="D7" s="87" t="s">
        <v>35</v>
      </c>
      <c r="E7" s="114" t="s">
        <v>35</v>
      </c>
      <c r="F7" s="4"/>
      <c r="G7" s="56"/>
      <c r="H7" s="58"/>
      <c r="I7" s="60"/>
      <c r="J7" s="87" t="s">
        <v>35</v>
      </c>
      <c r="K7" s="114" t="s">
        <v>35</v>
      </c>
      <c r="L7" s="4"/>
    </row>
    <row r="8" spans="1:12" ht="14.15" customHeight="1">
      <c r="A8" s="61"/>
      <c r="B8" s="62"/>
      <c r="C8" s="63"/>
      <c r="D8" s="85"/>
      <c r="E8" s="115"/>
      <c r="F8" s="4"/>
      <c r="G8" s="61"/>
      <c r="H8" s="62"/>
      <c r="I8" s="63"/>
      <c r="J8" s="85"/>
      <c r="K8" s="115"/>
      <c r="L8" s="4"/>
    </row>
    <row r="9" spans="1:12" ht="7.5" customHeight="1">
      <c r="A9" s="16"/>
      <c r="B9" s="58"/>
      <c r="C9" s="58"/>
      <c r="D9" s="25"/>
      <c r="E9" s="116"/>
      <c r="F9" s="4"/>
      <c r="G9" s="118"/>
      <c r="H9" s="54"/>
      <c r="I9" s="119"/>
      <c r="J9" s="119"/>
      <c r="K9" s="120"/>
      <c r="L9" s="4"/>
    </row>
    <row r="10" spans="1:12">
      <c r="A10" s="18" t="s">
        <v>124</v>
      </c>
      <c r="B10" s="5"/>
      <c r="C10" s="5"/>
      <c r="D10" s="20">
        <f>別紙３!M11</f>
        <v>0.31</v>
      </c>
      <c r="E10" s="117">
        <f>別紙３!N11</f>
        <v>0.11</v>
      </c>
      <c r="F10" s="312">
        <f>D10-E10</f>
        <v>0.2</v>
      </c>
      <c r="G10" s="19" t="s">
        <v>77</v>
      </c>
      <c r="H10" s="5"/>
      <c r="I10" s="25"/>
      <c r="J10" s="20">
        <f>別紙３!M65</f>
        <v>0.31</v>
      </c>
      <c r="K10" s="159">
        <f>別紙３!N65</f>
        <v>0.21</v>
      </c>
      <c r="L10" s="312">
        <f>J10-K10</f>
        <v>0.1</v>
      </c>
    </row>
    <row r="11" spans="1:12" ht="14.15" customHeight="1">
      <c r="A11" s="18" t="s">
        <v>125</v>
      </c>
      <c r="B11" s="5"/>
      <c r="C11" s="5"/>
      <c r="D11" s="20">
        <f>別紙３!M12</f>
        <v>0.19</v>
      </c>
      <c r="E11" s="117">
        <f>別紙３!N12</f>
        <v>0.36</v>
      </c>
      <c r="F11" s="312">
        <f t="shared" ref="F11:F19" si="0">D11-E11</f>
        <v>-0.16999999999999998</v>
      </c>
      <c r="G11" s="19" t="s">
        <v>133</v>
      </c>
      <c r="H11" s="5"/>
      <c r="I11" s="25"/>
      <c r="J11" s="20">
        <f>別紙３!M67</f>
        <v>0.08</v>
      </c>
      <c r="K11" s="32">
        <f>別紙３!N67</f>
        <v>7.0000000000000007E-2</v>
      </c>
      <c r="L11" s="312">
        <f>J11-K11</f>
        <v>9.999999999999995E-3</v>
      </c>
    </row>
    <row r="12" spans="1:12" ht="14.15" customHeight="1">
      <c r="A12" s="18" t="s">
        <v>126</v>
      </c>
      <c r="B12" s="5"/>
      <c r="C12" s="5"/>
      <c r="D12" s="20">
        <f>別紙３!M13</f>
        <v>0.05</v>
      </c>
      <c r="E12" s="117">
        <f>別紙３!N13</f>
        <v>0.04</v>
      </c>
      <c r="F12" s="312">
        <f t="shared" si="0"/>
        <v>1.0000000000000002E-2</v>
      </c>
      <c r="G12" s="126"/>
      <c r="H12" s="127"/>
      <c r="I12" s="128"/>
      <c r="J12" s="323"/>
      <c r="K12" s="129"/>
      <c r="L12" s="4"/>
    </row>
    <row r="13" spans="1:12" ht="14.15" customHeight="1">
      <c r="A13" s="18" t="s">
        <v>127</v>
      </c>
      <c r="B13" s="5"/>
      <c r="C13" s="5"/>
      <c r="D13" s="20">
        <f>別紙３!M14</f>
        <v>0.04</v>
      </c>
      <c r="E13" s="117">
        <f>別紙３!N14</f>
        <v>0.05</v>
      </c>
      <c r="F13" s="312">
        <f t="shared" si="0"/>
        <v>-1.0000000000000002E-2</v>
      </c>
      <c r="G13" s="132"/>
      <c r="H13" s="39"/>
      <c r="I13" s="25"/>
      <c r="J13" s="20"/>
      <c r="K13" s="32"/>
      <c r="L13" s="4"/>
    </row>
    <row r="14" spans="1:12" ht="14.15" customHeight="1">
      <c r="A14" s="18" t="s">
        <v>128</v>
      </c>
      <c r="B14" s="5"/>
      <c r="C14" s="5"/>
      <c r="D14" s="20">
        <f>別紙３!M15</f>
        <v>0.03</v>
      </c>
      <c r="E14" s="117">
        <f>別紙３!N15</f>
        <v>0.02</v>
      </c>
      <c r="F14" s="312">
        <f t="shared" si="0"/>
        <v>9.9999999999999985E-3</v>
      </c>
      <c r="G14" s="69"/>
      <c r="I14" s="39" t="s">
        <v>72</v>
      </c>
      <c r="J14" s="135">
        <f>別紙３!M70</f>
        <v>0.19</v>
      </c>
      <c r="K14" s="136">
        <f>別紙３!N70</f>
        <v>0.14000000000000001</v>
      </c>
      <c r="L14" s="364">
        <f>J14-K14</f>
        <v>4.9999999999999989E-2</v>
      </c>
    </row>
    <row r="15" spans="1:12" ht="14.15" customHeight="1">
      <c r="A15" s="18" t="s">
        <v>129</v>
      </c>
      <c r="B15" s="5"/>
      <c r="C15" s="5"/>
      <c r="D15" s="20">
        <f>別紙３!M16</f>
        <v>0.11</v>
      </c>
      <c r="E15" s="117">
        <f>別紙３!N16</f>
        <v>0.19</v>
      </c>
      <c r="F15" s="312">
        <f t="shared" si="0"/>
        <v>-0.08</v>
      </c>
      <c r="G15" s="121"/>
      <c r="H15" s="40"/>
      <c r="I15" s="122"/>
      <c r="J15" s="122"/>
      <c r="K15" s="123"/>
      <c r="L15" s="4"/>
    </row>
    <row r="16" spans="1:12" ht="14.15" customHeight="1">
      <c r="A16" s="18" t="s">
        <v>130</v>
      </c>
      <c r="B16" s="5"/>
      <c r="C16" s="5"/>
      <c r="D16" s="20">
        <f>別紙３!M17</f>
        <v>0.04</v>
      </c>
      <c r="E16" s="117">
        <f>別紙３!N17</f>
        <v>0.05</v>
      </c>
      <c r="F16" s="312">
        <f t="shared" si="0"/>
        <v>-1.0000000000000002E-2</v>
      </c>
      <c r="L16" s="4"/>
    </row>
    <row r="17" spans="1:12" ht="14.15" customHeight="1">
      <c r="A17" s="18" t="s">
        <v>131</v>
      </c>
      <c r="B17" s="5"/>
      <c r="C17" s="5"/>
      <c r="D17" s="20">
        <f>別紙３!M18</f>
        <v>0.1</v>
      </c>
      <c r="E17" s="117">
        <f>別紙３!N18</f>
        <v>0.06</v>
      </c>
      <c r="F17" s="312">
        <f t="shared" si="0"/>
        <v>4.0000000000000008E-2</v>
      </c>
      <c r="G17" s="5" t="s">
        <v>66</v>
      </c>
      <c r="H17" s="5"/>
      <c r="L17" s="4"/>
    </row>
    <row r="18" spans="1:12" ht="14.15" customHeight="1">
      <c r="A18" s="18" t="s">
        <v>239</v>
      </c>
      <c r="B18" s="5"/>
      <c r="C18" s="5"/>
      <c r="D18" s="20">
        <f>別紙３!M19</f>
        <v>0.21</v>
      </c>
      <c r="E18" s="117">
        <f>別紙３!N19</f>
        <v>0.28000000000000003</v>
      </c>
      <c r="F18" s="312">
        <f t="shared" si="0"/>
        <v>-7.0000000000000034E-2</v>
      </c>
      <c r="G18" s="50"/>
      <c r="H18" s="51"/>
      <c r="I18" s="52"/>
      <c r="J18" s="109"/>
      <c r="K18" s="110"/>
      <c r="L18" s="4"/>
    </row>
    <row r="19" spans="1:12" ht="14.15" customHeight="1">
      <c r="A19" s="18" t="s">
        <v>132</v>
      </c>
      <c r="B19" s="5"/>
      <c r="C19" s="5"/>
      <c r="D19" s="20">
        <f>別紙３!M20</f>
        <v>0.23</v>
      </c>
      <c r="E19" s="117">
        <f>別紙３!N20</f>
        <v>0.28999999999999998</v>
      </c>
      <c r="F19" s="312">
        <f t="shared" si="0"/>
        <v>-5.999999999999997E-2</v>
      </c>
      <c r="G19" s="56"/>
      <c r="H19" s="4"/>
      <c r="I19" s="7"/>
      <c r="J19" s="11" t="s">
        <v>282</v>
      </c>
      <c r="K19" s="111" t="s">
        <v>259</v>
      </c>
      <c r="L19" s="4"/>
    </row>
    <row r="20" spans="1:12" ht="14.15" customHeight="1">
      <c r="A20" s="69"/>
      <c r="B20" s="39"/>
      <c r="C20" s="39"/>
      <c r="D20" s="124"/>
      <c r="E20" s="125"/>
      <c r="F20" s="4"/>
      <c r="G20" s="112" t="s">
        <v>116</v>
      </c>
      <c r="H20" s="113"/>
      <c r="I20" s="84"/>
      <c r="J20" s="102">
        <v>42066</v>
      </c>
      <c r="K20" s="83">
        <v>42066</v>
      </c>
      <c r="L20" s="4"/>
    </row>
    <row r="21" spans="1:12" ht="14.15" customHeight="1">
      <c r="A21" s="73"/>
      <c r="B21" s="74"/>
      <c r="C21" s="74"/>
      <c r="D21" s="130"/>
      <c r="E21" s="131"/>
      <c r="F21" s="4"/>
      <c r="G21" s="56"/>
      <c r="H21" s="58"/>
      <c r="I21" s="60"/>
      <c r="J21" s="87" t="s">
        <v>35</v>
      </c>
      <c r="K21" s="114" t="s">
        <v>35</v>
      </c>
      <c r="L21" s="4"/>
    </row>
    <row r="22" spans="1:12" ht="14.15" customHeight="1">
      <c r="A22" s="69"/>
      <c r="C22" s="39" t="s">
        <v>72</v>
      </c>
      <c r="D22" s="133">
        <f>別紙３!M23</f>
        <v>0.13</v>
      </c>
      <c r="E22" s="134">
        <f>別紙３!N23</f>
        <v>0.13</v>
      </c>
      <c r="F22" s="364">
        <f>D22-E22</f>
        <v>0</v>
      </c>
      <c r="G22" s="61"/>
      <c r="H22" s="62"/>
      <c r="I22" s="63"/>
      <c r="J22" s="85"/>
      <c r="K22" s="115"/>
      <c r="L22" s="4"/>
    </row>
    <row r="23" spans="1:12" ht="14.15" customHeight="1">
      <c r="A23" s="75"/>
      <c r="B23" s="40"/>
      <c r="C23" s="40"/>
      <c r="D23" s="137"/>
      <c r="E23" s="138"/>
      <c r="F23" s="4"/>
      <c r="G23" s="118"/>
      <c r="H23" s="54"/>
      <c r="I23" s="119"/>
      <c r="J23" s="119"/>
      <c r="K23" s="120"/>
      <c r="L23" s="4"/>
    </row>
    <row r="24" spans="1:12" ht="14.15" customHeight="1">
      <c r="A24" s="35"/>
      <c r="B24" s="39"/>
      <c r="C24" s="39"/>
      <c r="D24" s="124"/>
      <c r="E24" s="293"/>
      <c r="F24" s="4"/>
      <c r="G24" s="19" t="s">
        <v>134</v>
      </c>
      <c r="H24" s="58"/>
      <c r="I24" s="25"/>
      <c r="J24" s="34">
        <f>別紙３!M81</f>
        <v>0.09</v>
      </c>
      <c r="K24" s="100">
        <f>別紙３!N81</f>
        <v>0.05</v>
      </c>
      <c r="L24" s="312">
        <f t="shared" ref="L24:L29" si="1">J24-K24</f>
        <v>3.9999999999999994E-2</v>
      </c>
    </row>
    <row r="25" spans="1:12" ht="14.15" customHeight="1">
      <c r="A25" s="5" t="s">
        <v>63</v>
      </c>
      <c r="B25" s="5"/>
      <c r="C25" s="15"/>
      <c r="D25" s="25"/>
      <c r="E25" s="25"/>
      <c r="F25" s="4"/>
      <c r="G25" s="19" t="s">
        <v>135</v>
      </c>
      <c r="H25" s="58"/>
      <c r="I25" s="25"/>
      <c r="J25" s="34">
        <f>別紙３!M82</f>
        <v>0.02</v>
      </c>
      <c r="K25" s="100">
        <f>別紙３!N82</f>
        <v>0.03</v>
      </c>
      <c r="L25" s="312">
        <f t="shared" si="1"/>
        <v>-9.9999999999999985E-3</v>
      </c>
    </row>
    <row r="26" spans="1:12" ht="14.15" customHeight="1">
      <c r="A26" s="5" t="s">
        <v>84</v>
      </c>
      <c r="B26" s="139"/>
      <c r="C26" s="77"/>
      <c r="D26" s="25"/>
      <c r="E26" s="25"/>
      <c r="F26" s="4"/>
      <c r="G26" s="19" t="s">
        <v>136</v>
      </c>
      <c r="H26" s="58"/>
      <c r="I26" s="25"/>
      <c r="J26" s="34" t="e">
        <f>別紙３!#REF!</f>
        <v>#REF!</v>
      </c>
      <c r="K26" s="100" t="e">
        <f>別紙３!#REF!</f>
        <v>#REF!</v>
      </c>
      <c r="L26" s="312" t="e">
        <f t="shared" si="1"/>
        <v>#REF!</v>
      </c>
    </row>
    <row r="27" spans="1:12" ht="14.15" customHeight="1">
      <c r="A27" s="50"/>
      <c r="B27" s="51"/>
      <c r="C27" s="52"/>
      <c r="D27" s="109"/>
      <c r="E27" s="110"/>
      <c r="F27" s="4"/>
      <c r="G27" s="18" t="s">
        <v>177</v>
      </c>
      <c r="H27" s="5"/>
      <c r="I27" s="5"/>
      <c r="J27" s="20">
        <f>別紙３!M83</f>
        <v>0.02</v>
      </c>
      <c r="K27" s="24">
        <f>別紙３!N83</f>
        <v>0.01</v>
      </c>
      <c r="L27" s="312">
        <f t="shared" si="1"/>
        <v>0.01</v>
      </c>
    </row>
    <row r="28" spans="1:12" ht="14.15" customHeight="1">
      <c r="A28" s="56"/>
      <c r="B28" s="4"/>
      <c r="C28" s="7"/>
      <c r="D28" s="11" t="s">
        <v>282</v>
      </c>
      <c r="E28" s="111" t="s">
        <v>259</v>
      </c>
      <c r="F28" s="4"/>
      <c r="G28" s="18" t="s">
        <v>137</v>
      </c>
      <c r="H28" s="58"/>
      <c r="I28" s="25"/>
      <c r="J28" s="34">
        <f>別紙３!M84</f>
        <v>0.21</v>
      </c>
      <c r="K28" s="159">
        <f>別紙３!N84</f>
        <v>0.33</v>
      </c>
      <c r="L28" s="312">
        <f t="shared" si="1"/>
        <v>-0.12000000000000002</v>
      </c>
    </row>
    <row r="29" spans="1:12" ht="14.15" customHeight="1">
      <c r="A29" s="112" t="s">
        <v>60</v>
      </c>
      <c r="B29" s="113"/>
      <c r="C29" s="84"/>
      <c r="D29" s="102">
        <v>42066</v>
      </c>
      <c r="E29" s="83">
        <v>42066</v>
      </c>
      <c r="F29" s="4"/>
      <c r="G29" s="18" t="s">
        <v>98</v>
      </c>
      <c r="H29" s="5"/>
      <c r="I29" s="5"/>
      <c r="J29" s="20">
        <f>別紙３!M85</f>
        <v>0.34</v>
      </c>
      <c r="K29" s="33">
        <f>別紙３!N85</f>
        <v>0.3</v>
      </c>
      <c r="L29" s="312">
        <f t="shared" si="1"/>
        <v>4.0000000000000036E-2</v>
      </c>
    </row>
    <row r="30" spans="1:12" ht="14.15" customHeight="1">
      <c r="A30" s="56"/>
      <c r="B30" s="58"/>
      <c r="C30" s="60"/>
      <c r="D30" s="87" t="s">
        <v>35</v>
      </c>
      <c r="E30" s="114" t="s">
        <v>35</v>
      </c>
      <c r="F30" s="4"/>
      <c r="G30" s="126"/>
      <c r="H30" s="127"/>
      <c r="I30" s="127"/>
      <c r="J30" s="128"/>
      <c r="K30" s="129"/>
      <c r="L30" s="4"/>
    </row>
    <row r="31" spans="1:12" ht="14.15" customHeight="1">
      <c r="A31" s="61"/>
      <c r="B31" s="62"/>
      <c r="C31" s="63"/>
      <c r="D31" s="85"/>
      <c r="E31" s="115"/>
      <c r="F31" s="4"/>
      <c r="G31" s="132"/>
      <c r="H31" s="39"/>
      <c r="I31" s="39"/>
      <c r="J31" s="4"/>
      <c r="K31" s="141"/>
      <c r="L31" s="4"/>
    </row>
    <row r="32" spans="1:12" ht="14.15" customHeight="1">
      <c r="A32" s="50"/>
      <c r="B32" s="54"/>
      <c r="C32" s="54"/>
      <c r="D32" s="119"/>
      <c r="E32" s="116"/>
      <c r="F32" s="4"/>
      <c r="G32" s="19"/>
      <c r="I32" s="39" t="s">
        <v>72</v>
      </c>
      <c r="J32" s="21">
        <f>別紙３!M88</f>
        <v>0.11</v>
      </c>
      <c r="K32" s="142">
        <f>別紙３!N88</f>
        <v>0.12</v>
      </c>
      <c r="L32" s="364">
        <f>J32-K32</f>
        <v>-9.999999999999995E-3</v>
      </c>
    </row>
    <row r="33" spans="1:12" ht="14.15" customHeight="1">
      <c r="A33" s="19" t="s">
        <v>61</v>
      </c>
      <c r="B33" s="5"/>
      <c r="C33" s="5"/>
      <c r="D33" s="20">
        <f>別紙３!M35</f>
        <v>0.08</v>
      </c>
      <c r="E33" s="140">
        <f>別紙３!N35</f>
        <v>7.0000000000000007E-2</v>
      </c>
      <c r="F33" s="312">
        <f>D33-E33</f>
        <v>9.999999999999995E-3</v>
      </c>
      <c r="G33" s="95"/>
      <c r="H33" s="96"/>
      <c r="I33" s="96"/>
      <c r="J33" s="96"/>
      <c r="K33" s="97"/>
      <c r="L33" s="4"/>
    </row>
    <row r="34" spans="1:12" ht="14.15" customHeight="1">
      <c r="A34" s="19" t="s">
        <v>138</v>
      </c>
      <c r="B34" s="4"/>
      <c r="C34" s="5"/>
      <c r="D34" s="20">
        <f>別紙３!M36</f>
        <v>0.15</v>
      </c>
      <c r="E34" s="141">
        <f>別紙３!N36</f>
        <v>0.13</v>
      </c>
      <c r="F34" s="312">
        <f>D34-E34</f>
        <v>1.999999999999999E-2</v>
      </c>
    </row>
    <row r="35" spans="1:12" ht="14.15" customHeight="1">
      <c r="A35" s="19" t="s">
        <v>139</v>
      </c>
      <c r="B35" s="4"/>
      <c r="C35" s="5"/>
      <c r="D35" s="20">
        <f>別紙３!M37</f>
        <v>0.03</v>
      </c>
      <c r="E35" s="141">
        <f>別紙３!N37</f>
        <v>0.06</v>
      </c>
      <c r="F35" s="312">
        <f>D35-E35</f>
        <v>-0.03</v>
      </c>
      <c r="G35" s="5" t="s">
        <v>183</v>
      </c>
      <c r="H35" s="139"/>
      <c r="I35" s="77"/>
      <c r="J35" s="25"/>
      <c r="K35" s="25"/>
      <c r="L35" s="4"/>
    </row>
    <row r="36" spans="1:12" ht="14.15" customHeight="1">
      <c r="A36" s="19"/>
      <c r="B36" s="5"/>
      <c r="C36" s="42" t="s">
        <v>4</v>
      </c>
      <c r="D36" s="21">
        <f>別紙３!M38</f>
        <v>0.09</v>
      </c>
      <c r="E36" s="142">
        <f>別紙３!N38</f>
        <v>0.08</v>
      </c>
      <c r="F36" s="364">
        <f>D36-E36</f>
        <v>9.999999999999995E-3</v>
      </c>
      <c r="G36" s="50"/>
      <c r="H36" s="51"/>
      <c r="I36" s="52"/>
      <c r="J36" s="109"/>
      <c r="K36" s="110"/>
      <c r="L36" s="4"/>
    </row>
    <row r="37" spans="1:12" ht="14.15" customHeight="1">
      <c r="A37" s="22" t="s">
        <v>240</v>
      </c>
      <c r="B37" s="5"/>
      <c r="C37" s="5"/>
      <c r="D37" s="20" t="str">
        <f>別紙３!M39</f>
        <v>-</v>
      </c>
      <c r="E37" s="141">
        <f>別紙３!N39</f>
        <v>0.04</v>
      </c>
      <c r="F37" s="312" t="e">
        <f>D37-E37</f>
        <v>#VALUE!</v>
      </c>
      <c r="G37" s="56"/>
      <c r="H37" s="4"/>
      <c r="I37" s="7"/>
      <c r="J37" s="11" t="s">
        <v>282</v>
      </c>
      <c r="K37" s="111" t="s">
        <v>259</v>
      </c>
      <c r="L37" s="4"/>
    </row>
    <row r="38" spans="1:12" ht="14.15" customHeight="1">
      <c r="A38" s="23" t="s">
        <v>241</v>
      </c>
      <c r="B38" s="5"/>
      <c r="C38" s="5"/>
      <c r="D38" s="20">
        <f>別紙３!M40</f>
        <v>0.23</v>
      </c>
      <c r="E38" s="399">
        <f>別紙３!N40</f>
        <v>0.11</v>
      </c>
      <c r="F38" s="312"/>
      <c r="G38" s="112" t="s">
        <v>116</v>
      </c>
      <c r="H38" s="113"/>
      <c r="I38" s="84"/>
      <c r="J38" s="102">
        <v>42066</v>
      </c>
      <c r="K38" s="83">
        <v>42066</v>
      </c>
      <c r="L38" s="4"/>
    </row>
    <row r="39" spans="1:12" ht="14.15" customHeight="1">
      <c r="A39" s="143"/>
      <c r="B39" s="127"/>
      <c r="C39" s="127"/>
      <c r="D39" s="8"/>
      <c r="E39" s="144"/>
      <c r="F39" s="4"/>
      <c r="G39" s="56"/>
      <c r="H39" s="58"/>
      <c r="I39" s="60"/>
      <c r="J39" s="87" t="s">
        <v>35</v>
      </c>
      <c r="K39" s="114" t="s">
        <v>35</v>
      </c>
      <c r="L39" s="4"/>
    </row>
    <row r="40" spans="1:12" ht="14.15" customHeight="1">
      <c r="A40" s="19"/>
      <c r="B40" s="39"/>
      <c r="C40" s="39"/>
      <c r="D40" s="145"/>
      <c r="E40" s="146"/>
      <c r="F40" s="4"/>
      <c r="G40" s="61"/>
      <c r="H40" s="62"/>
      <c r="I40" s="63"/>
      <c r="J40" s="85"/>
      <c r="K40" s="115"/>
      <c r="L40" s="4"/>
    </row>
    <row r="41" spans="1:12" ht="14.15" customHeight="1">
      <c r="A41" s="19"/>
      <c r="C41" s="39" t="s">
        <v>72</v>
      </c>
      <c r="D41" s="21">
        <f>別紙３!M43</f>
        <v>0.09</v>
      </c>
      <c r="E41" s="148">
        <f>別紙３!N43</f>
        <v>0.08</v>
      </c>
      <c r="F41" s="364">
        <f>D41-E41</f>
        <v>9.999999999999995E-3</v>
      </c>
      <c r="G41" s="50"/>
      <c r="H41" s="58"/>
      <c r="I41" s="58"/>
      <c r="J41" s="147"/>
      <c r="K41" s="294"/>
      <c r="L41" s="4"/>
    </row>
    <row r="42" spans="1:12" ht="14.15" customHeight="1">
      <c r="A42" s="623"/>
      <c r="B42" s="624"/>
      <c r="C42" s="624"/>
      <c r="D42" s="624"/>
      <c r="E42" s="625"/>
      <c r="F42" s="4"/>
      <c r="G42" s="193" t="s">
        <v>159</v>
      </c>
      <c r="H42" s="39"/>
      <c r="I42" s="25"/>
      <c r="J42" s="20">
        <f>別紙３!M103</f>
        <v>0.08</v>
      </c>
      <c r="K42" s="159">
        <f>別紙３!N103</f>
        <v>0.14000000000000001</v>
      </c>
      <c r="L42" s="312">
        <f>J42-K42</f>
        <v>-6.0000000000000012E-2</v>
      </c>
    </row>
    <row r="43" spans="1:12" ht="14.15" customHeight="1">
      <c r="A43" s="4"/>
      <c r="B43" s="4"/>
      <c r="C43" s="4"/>
      <c r="D43" s="4"/>
      <c r="E43" s="4"/>
      <c r="F43" s="4"/>
      <c r="G43" s="193" t="s">
        <v>100</v>
      </c>
      <c r="H43" s="39"/>
      <c r="I43" s="25"/>
      <c r="J43" s="20">
        <f>別紙３!M104</f>
        <v>0.25</v>
      </c>
      <c r="K43" s="159">
        <f>別紙３!N104</f>
        <v>0.33</v>
      </c>
      <c r="L43" s="312">
        <f>J43-K43</f>
        <v>-8.0000000000000016E-2</v>
      </c>
    </row>
    <row r="44" spans="1:12" ht="14.15" customHeight="1">
      <c r="A44" s="5" t="s">
        <v>94</v>
      </c>
      <c r="F44" s="4"/>
      <c r="G44" s="126"/>
      <c r="H44" s="127"/>
      <c r="I44" s="128"/>
      <c r="J44" s="323"/>
      <c r="K44" s="129"/>
      <c r="L44" s="4"/>
    </row>
    <row r="45" spans="1:12" ht="14.15" customHeight="1">
      <c r="A45" s="50"/>
      <c r="B45" s="51"/>
      <c r="C45" s="52"/>
      <c r="D45" s="109"/>
      <c r="E45" s="110"/>
      <c r="F45" s="4"/>
      <c r="G45" s="132"/>
      <c r="H45" s="39"/>
      <c r="I45" s="25"/>
      <c r="J45" s="20"/>
      <c r="K45" s="32"/>
      <c r="L45" s="4"/>
    </row>
    <row r="46" spans="1:12" ht="14.15" customHeight="1">
      <c r="A46" s="56"/>
      <c r="B46" s="4"/>
      <c r="C46" s="7"/>
      <c r="D46" s="11" t="s">
        <v>282</v>
      </c>
      <c r="E46" s="111" t="s">
        <v>259</v>
      </c>
      <c r="F46" s="4"/>
      <c r="G46" s="69"/>
      <c r="I46" s="39" t="s">
        <v>72</v>
      </c>
      <c r="J46" s="21">
        <f>別紙３!M107</f>
        <v>0.1</v>
      </c>
      <c r="K46" s="295">
        <f>別紙３!N107</f>
        <v>0.16</v>
      </c>
      <c r="L46" s="364">
        <f>J46-K46</f>
        <v>-0.06</v>
      </c>
    </row>
    <row r="47" spans="1:12" ht="14.15" customHeight="1">
      <c r="A47" s="112" t="s">
        <v>60</v>
      </c>
      <c r="B47" s="113"/>
      <c r="C47" s="84"/>
      <c r="D47" s="102">
        <v>42066</v>
      </c>
      <c r="E47" s="83">
        <v>42066</v>
      </c>
      <c r="F47" s="4"/>
      <c r="G47" s="121"/>
      <c r="H47" s="40"/>
      <c r="I47" s="122"/>
      <c r="J47" s="122"/>
      <c r="K47" s="123"/>
      <c r="L47" s="4"/>
    </row>
    <row r="48" spans="1:12" ht="14.15" customHeight="1">
      <c r="A48" s="56"/>
      <c r="B48" s="58"/>
      <c r="C48" s="60"/>
      <c r="D48" s="87" t="s">
        <v>35</v>
      </c>
      <c r="E48" s="114" t="s">
        <v>35</v>
      </c>
      <c r="F48" s="4"/>
    </row>
    <row r="49" spans="1:12" ht="14.15" customHeight="1">
      <c r="A49" s="61"/>
      <c r="B49" s="62"/>
      <c r="C49" s="63"/>
      <c r="D49" s="85"/>
      <c r="E49" s="115"/>
      <c r="F49" s="4"/>
      <c r="G49" s="4"/>
      <c r="H49" s="4"/>
      <c r="I49" s="4"/>
      <c r="J49" s="4"/>
      <c r="K49" s="4"/>
      <c r="L49" s="4"/>
    </row>
    <row r="50" spans="1:12" ht="14.15" customHeight="1">
      <c r="A50" s="118"/>
      <c r="B50" s="54"/>
      <c r="C50" s="119"/>
      <c r="D50" s="119"/>
      <c r="E50" s="120"/>
      <c r="F50" s="4"/>
      <c r="G50" s="4"/>
      <c r="H50" s="4"/>
      <c r="I50" s="4"/>
      <c r="J50" s="4"/>
      <c r="K50" s="4"/>
      <c r="L50" s="4"/>
    </row>
    <row r="51" spans="1:12" ht="14.15" customHeight="1">
      <c r="A51" s="19" t="s">
        <v>62</v>
      </c>
      <c r="B51" s="5"/>
      <c r="C51" s="25"/>
      <c r="D51" s="20">
        <f>別紙３!M54</f>
        <v>0.13</v>
      </c>
      <c r="E51" s="32" t="str">
        <f>別紙３!N54</f>
        <v>-</v>
      </c>
      <c r="F51" s="312" t="e">
        <f>D51-E51</f>
        <v>#VALUE!</v>
      </c>
      <c r="G51" s="4"/>
      <c r="H51" s="4"/>
      <c r="I51" s="4"/>
      <c r="J51" s="4"/>
      <c r="K51" s="4"/>
      <c r="L51" s="4"/>
    </row>
    <row r="52" spans="1:12" ht="13.5" customHeight="1">
      <c r="A52" s="121"/>
      <c r="B52" s="40"/>
      <c r="C52" s="122"/>
      <c r="D52" s="122"/>
      <c r="E52" s="123"/>
      <c r="F52" s="4"/>
      <c r="G52" s="4"/>
      <c r="H52" s="4"/>
      <c r="I52" s="4"/>
      <c r="J52" s="296"/>
      <c r="K52" s="4"/>
      <c r="L52" s="4"/>
    </row>
    <row r="53" spans="1:12" ht="14.15" customHeight="1">
      <c r="G53" s="4"/>
      <c r="H53" s="4"/>
      <c r="I53" s="4"/>
      <c r="J53" s="297"/>
      <c r="K53" s="4"/>
      <c r="L53" s="4"/>
    </row>
    <row r="54" spans="1:12" ht="14.15" customHeight="1">
      <c r="G54" s="4"/>
      <c r="H54" s="4"/>
      <c r="I54" s="4"/>
      <c r="J54" s="297"/>
      <c r="K54" s="4"/>
      <c r="L54" s="4"/>
    </row>
    <row r="55" spans="1:12" ht="14.15" customHeight="1">
      <c r="G55" s="4"/>
      <c r="H55" s="4"/>
      <c r="I55" s="4"/>
      <c r="J55" s="298"/>
      <c r="K55" s="4"/>
      <c r="L55" s="4"/>
    </row>
    <row r="56" spans="1:12" ht="14.15" customHeight="1">
      <c r="G56" s="4"/>
      <c r="H56" s="4"/>
      <c r="I56" s="4"/>
      <c r="J56" s="298"/>
      <c r="K56" s="4"/>
      <c r="L56" s="4"/>
    </row>
    <row r="57" spans="1:12" ht="14.15" customHeight="1">
      <c r="G57" s="4"/>
      <c r="H57" s="4"/>
      <c r="I57" s="4"/>
      <c r="J57" s="135"/>
      <c r="K57" s="4"/>
      <c r="L57" s="4"/>
    </row>
    <row r="58" spans="1:12" ht="14.15" customHeight="1">
      <c r="A58" s="4"/>
      <c r="B58" s="4"/>
      <c r="C58" s="4"/>
      <c r="D58" s="4"/>
      <c r="E58" s="4"/>
      <c r="F58" s="4"/>
      <c r="G58" s="4"/>
      <c r="H58" s="4"/>
      <c r="I58" s="4"/>
      <c r="J58" s="4"/>
      <c r="K58" s="4"/>
      <c r="L58" s="4"/>
    </row>
    <row r="59" spans="1:12" ht="14.15" customHeight="1">
      <c r="A59" s="4"/>
      <c r="B59" s="4"/>
      <c r="C59" s="4"/>
      <c r="D59" s="4"/>
      <c r="E59" s="4"/>
      <c r="F59" s="4"/>
      <c r="G59" s="4"/>
      <c r="H59" s="4"/>
      <c r="I59" s="4"/>
      <c r="J59" s="4"/>
      <c r="K59" s="4"/>
      <c r="L59" s="4"/>
    </row>
    <row r="60" spans="1:12" ht="14.15" customHeight="1">
      <c r="A60" s="4"/>
      <c r="B60" s="4"/>
      <c r="C60" s="4"/>
      <c r="D60" s="4"/>
      <c r="E60" s="4"/>
      <c r="F60" s="4"/>
      <c r="G60" s="4"/>
      <c r="H60" s="4"/>
      <c r="I60" s="4"/>
      <c r="J60" s="4"/>
      <c r="K60" s="4"/>
      <c r="L60" s="4"/>
    </row>
    <row r="61" spans="1:12" ht="14.15" customHeight="1">
      <c r="A61" s="4"/>
      <c r="B61" s="4"/>
      <c r="C61" s="4"/>
      <c r="D61" s="4"/>
      <c r="E61" s="4"/>
      <c r="F61" s="4"/>
      <c r="G61" s="4"/>
      <c r="H61" s="4"/>
      <c r="I61" s="4"/>
      <c r="J61" s="4"/>
      <c r="K61" s="4"/>
      <c r="L61" s="4"/>
    </row>
    <row r="62" spans="1:12" ht="14.15" customHeight="1">
      <c r="A62" s="4"/>
      <c r="B62" s="4"/>
      <c r="C62" s="4"/>
      <c r="D62" s="4"/>
      <c r="E62" s="4"/>
      <c r="F62" s="4"/>
      <c r="G62" s="4"/>
      <c r="H62" s="4"/>
      <c r="I62" s="4"/>
      <c r="J62" s="4"/>
      <c r="K62" s="4"/>
      <c r="L62" s="4"/>
    </row>
    <row r="63" spans="1:12" ht="14.15" customHeight="1">
      <c r="A63" s="4"/>
      <c r="B63" s="4"/>
      <c r="C63" s="4"/>
      <c r="D63" s="4"/>
      <c r="E63" s="4"/>
      <c r="F63" s="4"/>
      <c r="G63" s="4"/>
      <c r="H63" s="4"/>
      <c r="I63" s="4"/>
      <c r="J63" s="4"/>
      <c r="K63" s="4"/>
      <c r="L63" s="4"/>
    </row>
    <row r="64" spans="1:12" ht="14.15" customHeight="1">
      <c r="A64" s="4"/>
      <c r="B64" s="4"/>
      <c r="C64" s="4"/>
      <c r="D64" s="4"/>
      <c r="E64" s="4"/>
      <c r="F64" s="4"/>
      <c r="G64" s="4"/>
      <c r="H64" s="4"/>
      <c r="I64" s="4"/>
      <c r="J64" s="4"/>
      <c r="K64" s="4"/>
      <c r="L64" s="4"/>
    </row>
    <row r="65" spans="1:12" ht="14.15" customHeight="1">
      <c r="A65" s="4"/>
      <c r="B65" s="4"/>
      <c r="C65" s="4"/>
      <c r="D65" s="4"/>
      <c r="E65" s="4"/>
      <c r="F65" s="4"/>
      <c r="G65" s="4"/>
      <c r="H65" s="4"/>
      <c r="I65" s="4"/>
      <c r="J65" s="4"/>
      <c r="K65" s="4"/>
      <c r="L65" s="4"/>
    </row>
    <row r="66" spans="1:12" ht="14.15" customHeight="1">
      <c r="A66" s="4"/>
      <c r="B66" s="4"/>
      <c r="C66" s="4"/>
      <c r="D66" s="4"/>
      <c r="E66" s="4"/>
      <c r="F66" s="4"/>
      <c r="G66" s="4"/>
      <c r="H66" s="4"/>
      <c r="I66" s="4"/>
      <c r="J66" s="4"/>
      <c r="K66" s="4"/>
      <c r="L66" s="4"/>
    </row>
    <row r="67" spans="1:12">
      <c r="A67" s="4"/>
      <c r="B67" s="4"/>
      <c r="C67" s="4"/>
      <c r="D67" s="4"/>
      <c r="E67" s="4"/>
      <c r="F67" s="4"/>
      <c r="G67" s="4"/>
      <c r="H67" s="4"/>
      <c r="I67" s="4"/>
      <c r="J67" s="4"/>
      <c r="K67" s="4"/>
      <c r="L67" s="4"/>
    </row>
    <row r="68" spans="1:12">
      <c r="A68" s="4"/>
      <c r="B68" s="4"/>
      <c r="C68" s="4"/>
      <c r="D68" s="4"/>
      <c r="E68" s="4"/>
      <c r="F68" s="4"/>
      <c r="G68" s="4"/>
      <c r="H68" s="4"/>
      <c r="I68" s="4"/>
      <c r="J68" s="4"/>
      <c r="K68" s="4"/>
      <c r="L68" s="4"/>
    </row>
    <row r="69" spans="1:12">
      <c r="A69" s="4"/>
      <c r="B69" s="4"/>
      <c r="C69" s="4"/>
      <c r="D69" s="4"/>
      <c r="E69" s="4"/>
      <c r="F69" s="4"/>
      <c r="G69" s="4"/>
      <c r="H69" s="4"/>
      <c r="I69" s="4"/>
      <c r="J69" s="4"/>
      <c r="K69" s="4"/>
      <c r="L69" s="4"/>
    </row>
    <row r="70" spans="1:12">
      <c r="A70" s="4"/>
      <c r="B70" s="4"/>
      <c r="C70" s="4"/>
      <c r="D70" s="4"/>
      <c r="E70" s="4"/>
      <c r="F70" s="4"/>
      <c r="G70" s="4"/>
      <c r="H70" s="4"/>
      <c r="I70" s="4"/>
      <c r="J70" s="4"/>
      <c r="K70" s="4"/>
      <c r="L70" s="4"/>
    </row>
    <row r="71" spans="1:12">
      <c r="A71" s="4"/>
      <c r="B71" s="4"/>
      <c r="C71" s="4"/>
      <c r="D71" s="4"/>
      <c r="E71" s="4"/>
      <c r="F71" s="4"/>
      <c r="G71" s="4"/>
      <c r="H71" s="4"/>
      <c r="I71" s="4"/>
      <c r="J71" s="4"/>
      <c r="K71" s="4"/>
      <c r="L71" s="4"/>
    </row>
    <row r="72" spans="1:12">
      <c r="A72" s="4"/>
      <c r="B72" s="4"/>
      <c r="C72" s="4"/>
      <c r="D72" s="4"/>
      <c r="E72" s="4"/>
      <c r="F72" s="4"/>
      <c r="G72" s="4"/>
      <c r="H72" s="4"/>
      <c r="I72" s="4"/>
      <c r="J72" s="4"/>
      <c r="K72" s="4"/>
      <c r="L72" s="4"/>
    </row>
    <row r="73" spans="1:12">
      <c r="A73" s="4"/>
      <c r="B73" s="4"/>
      <c r="C73" s="4"/>
      <c r="D73" s="4"/>
      <c r="E73" s="4"/>
      <c r="F73" s="4"/>
      <c r="G73" s="4"/>
      <c r="H73" s="4"/>
      <c r="I73" s="4"/>
      <c r="J73" s="4"/>
      <c r="K73" s="4"/>
      <c r="L73" s="4"/>
    </row>
    <row r="74" spans="1:12">
      <c r="A74" s="4"/>
      <c r="B74" s="4"/>
      <c r="C74" s="4"/>
      <c r="D74" s="4"/>
      <c r="E74" s="4"/>
      <c r="F74" s="4"/>
      <c r="G74" s="4"/>
      <c r="H74" s="4"/>
      <c r="I74" s="4"/>
      <c r="J74" s="4"/>
      <c r="K74" s="4"/>
      <c r="L74" s="4"/>
    </row>
    <row r="75" spans="1:12">
      <c r="A75" s="4"/>
      <c r="B75" s="4"/>
      <c r="C75" s="4"/>
      <c r="D75" s="4"/>
      <c r="E75" s="4"/>
      <c r="F75" s="4"/>
      <c r="G75" s="4"/>
      <c r="H75" s="4"/>
      <c r="I75" s="4"/>
      <c r="J75" s="4"/>
      <c r="K75" s="4"/>
      <c r="L75" s="4"/>
    </row>
    <row r="76" spans="1:12">
      <c r="A76" s="4"/>
      <c r="B76" s="4"/>
      <c r="C76" s="4"/>
      <c r="D76" s="4"/>
      <c r="E76" s="4"/>
      <c r="F76" s="4"/>
      <c r="G76" s="4"/>
      <c r="H76" s="4"/>
      <c r="I76" s="4"/>
      <c r="J76" s="4"/>
      <c r="K76" s="4"/>
      <c r="L76" s="4"/>
    </row>
    <row r="77" spans="1:12">
      <c r="A77" s="4"/>
      <c r="B77" s="4"/>
      <c r="C77" s="4"/>
      <c r="D77" s="4"/>
      <c r="E77" s="4"/>
      <c r="F77" s="4"/>
      <c r="G77" s="4"/>
      <c r="H77" s="4"/>
      <c r="I77" s="4"/>
      <c r="J77" s="4"/>
      <c r="K77" s="4"/>
      <c r="L77" s="4"/>
    </row>
    <row r="78" spans="1:12">
      <c r="A78" s="4"/>
      <c r="B78" s="4"/>
      <c r="C78" s="4"/>
      <c r="D78" s="4"/>
      <c r="E78" s="4"/>
      <c r="F78" s="4"/>
      <c r="G78" s="4"/>
      <c r="H78" s="4"/>
      <c r="I78" s="4"/>
      <c r="J78" s="4"/>
      <c r="K78" s="4"/>
      <c r="L78" s="4"/>
    </row>
    <row r="79" spans="1:12">
      <c r="A79" s="4"/>
      <c r="B79" s="4"/>
      <c r="C79" s="4"/>
      <c r="D79" s="4"/>
      <c r="E79" s="4"/>
      <c r="F79" s="4"/>
      <c r="G79" s="4"/>
      <c r="H79" s="4"/>
      <c r="I79" s="4"/>
      <c r="J79" s="4"/>
      <c r="K79" s="4"/>
      <c r="L79" s="4"/>
    </row>
    <row r="80" spans="1:12">
      <c r="A80" s="4"/>
      <c r="B80" s="4"/>
      <c r="C80" s="4"/>
      <c r="D80" s="4"/>
      <c r="E80" s="4"/>
      <c r="F80" s="4"/>
      <c r="G80" s="4"/>
      <c r="H80" s="4"/>
      <c r="I80" s="4"/>
      <c r="J80" s="4"/>
      <c r="K80" s="4"/>
      <c r="L80" s="4"/>
    </row>
    <row r="81" spans="1:12">
      <c r="A81" s="4"/>
      <c r="B81" s="4"/>
      <c r="C81" s="4"/>
      <c r="D81" s="4"/>
      <c r="E81" s="4"/>
      <c r="F81" s="4"/>
      <c r="G81" s="4"/>
      <c r="H81" s="4"/>
      <c r="I81" s="4"/>
      <c r="J81" s="4"/>
      <c r="K81" s="4"/>
      <c r="L81" s="4"/>
    </row>
    <row r="82" spans="1:12">
      <c r="A82" s="4"/>
      <c r="B82" s="4"/>
      <c r="C82" s="4"/>
      <c r="D82" s="4"/>
      <c r="E82" s="4"/>
      <c r="F82" s="4"/>
      <c r="G82" s="4"/>
      <c r="H82" s="4"/>
      <c r="I82" s="4"/>
      <c r="J82" s="4"/>
      <c r="K82" s="4"/>
      <c r="L82" s="4"/>
    </row>
    <row r="83" spans="1:12">
      <c r="A83" s="4"/>
      <c r="B83" s="4"/>
      <c r="C83" s="4"/>
      <c r="D83" s="4"/>
      <c r="E83" s="4"/>
      <c r="F83" s="4"/>
      <c r="G83" s="4"/>
      <c r="H83" s="4"/>
      <c r="I83" s="4"/>
      <c r="J83" s="4"/>
      <c r="K83" s="4"/>
      <c r="L83" s="4"/>
    </row>
    <row r="84" spans="1:12">
      <c r="A84" s="4"/>
      <c r="B84" s="4"/>
      <c r="C84" s="4"/>
      <c r="D84" s="4"/>
      <c r="E84" s="4"/>
      <c r="F84" s="4"/>
      <c r="G84" s="4"/>
      <c r="H84" s="4"/>
      <c r="I84" s="4"/>
      <c r="J84" s="4"/>
      <c r="K84" s="4"/>
      <c r="L84" s="4"/>
    </row>
    <row r="85" spans="1:12">
      <c r="A85" s="4"/>
      <c r="B85" s="4"/>
      <c r="C85" s="4"/>
      <c r="D85" s="4"/>
      <c r="E85" s="4"/>
      <c r="F85" s="4"/>
      <c r="G85" s="4"/>
      <c r="H85" s="4"/>
      <c r="I85" s="4"/>
      <c r="J85" s="4"/>
      <c r="K85" s="4"/>
      <c r="L85" s="4"/>
    </row>
    <row r="86" spans="1:12">
      <c r="A86" s="4"/>
      <c r="B86" s="4"/>
      <c r="C86" s="4"/>
      <c r="D86" s="4"/>
      <c r="E86" s="4"/>
      <c r="F86" s="4"/>
      <c r="G86" s="4"/>
      <c r="H86" s="4"/>
      <c r="I86" s="4"/>
      <c r="J86" s="4"/>
      <c r="K86" s="4"/>
      <c r="L86" s="4"/>
    </row>
    <row r="87" spans="1:12">
      <c r="A87" s="4"/>
      <c r="B87" s="4"/>
      <c r="C87" s="4"/>
      <c r="D87" s="4"/>
      <c r="E87" s="4"/>
      <c r="F87" s="4"/>
      <c r="G87" s="4"/>
      <c r="H87" s="4"/>
      <c r="I87" s="4"/>
      <c r="J87" s="4"/>
      <c r="K87" s="4"/>
      <c r="L87" s="4"/>
    </row>
    <row r="88" spans="1:12">
      <c r="A88" s="4"/>
      <c r="B88" s="4"/>
      <c r="C88" s="4"/>
      <c r="D88" s="4"/>
      <c r="E88" s="4"/>
      <c r="F88" s="4"/>
      <c r="G88" s="4"/>
      <c r="H88" s="4"/>
      <c r="I88" s="4"/>
      <c r="J88" s="4"/>
      <c r="K88" s="4"/>
      <c r="L88" s="4"/>
    </row>
    <row r="89" spans="1:12">
      <c r="A89" s="4"/>
      <c r="B89" s="4"/>
      <c r="C89" s="4"/>
      <c r="D89" s="4"/>
      <c r="E89" s="4"/>
      <c r="F89" s="4"/>
      <c r="G89" s="4"/>
      <c r="H89" s="4"/>
      <c r="I89" s="4"/>
      <c r="J89" s="4"/>
      <c r="K89" s="4"/>
      <c r="L89" s="4"/>
    </row>
    <row r="90" spans="1:12">
      <c r="A90" s="4"/>
      <c r="B90" s="4"/>
      <c r="C90" s="4"/>
      <c r="D90" s="4"/>
      <c r="E90" s="4"/>
      <c r="F90" s="4"/>
      <c r="G90" s="4"/>
      <c r="H90" s="4"/>
      <c r="I90" s="4"/>
      <c r="J90" s="4"/>
      <c r="K90" s="4"/>
      <c r="L90" s="4"/>
    </row>
    <row r="91" spans="1:12">
      <c r="A91" s="4"/>
      <c r="B91" s="4"/>
      <c r="C91" s="4"/>
      <c r="D91" s="4"/>
      <c r="E91" s="4"/>
      <c r="F91" s="4"/>
      <c r="G91" s="4"/>
      <c r="H91" s="4"/>
      <c r="I91" s="4"/>
      <c r="J91" s="4"/>
      <c r="K91" s="4"/>
      <c r="L91" s="4"/>
    </row>
    <row r="92" spans="1:12">
      <c r="A92" s="4"/>
      <c r="B92" s="4"/>
      <c r="C92" s="4"/>
      <c r="D92" s="4"/>
      <c r="E92" s="4"/>
      <c r="F92" s="4"/>
      <c r="G92" s="4"/>
      <c r="H92" s="4"/>
      <c r="I92" s="4"/>
      <c r="J92" s="4"/>
      <c r="K92" s="4"/>
      <c r="L92" s="4"/>
    </row>
    <row r="93" spans="1:12">
      <c r="A93" s="4"/>
      <c r="B93" s="4"/>
      <c r="C93" s="4"/>
      <c r="D93" s="4"/>
      <c r="E93" s="4"/>
      <c r="F93" s="4"/>
      <c r="G93" s="4"/>
      <c r="H93" s="4"/>
      <c r="I93" s="4"/>
      <c r="J93" s="4"/>
      <c r="K93" s="4"/>
      <c r="L93" s="4"/>
    </row>
    <row r="94" spans="1:12">
      <c r="A94" s="4"/>
      <c r="B94" s="4"/>
      <c r="C94" s="4"/>
      <c r="D94" s="4"/>
      <c r="E94" s="4"/>
      <c r="F94" s="4"/>
      <c r="G94" s="4"/>
      <c r="H94" s="4"/>
      <c r="I94" s="4"/>
      <c r="J94" s="4"/>
      <c r="K94" s="4"/>
      <c r="L94" s="4"/>
    </row>
    <row r="95" spans="1:12">
      <c r="A95" s="4"/>
      <c r="B95" s="4"/>
      <c r="C95" s="4"/>
      <c r="D95" s="4"/>
      <c r="E95" s="4"/>
      <c r="F95" s="4"/>
      <c r="G95" s="4"/>
      <c r="H95" s="4"/>
      <c r="I95" s="4"/>
      <c r="J95" s="4"/>
      <c r="K95" s="4"/>
      <c r="L95" s="4"/>
    </row>
    <row r="96" spans="1:12">
      <c r="A96" s="4"/>
      <c r="B96" s="4"/>
      <c r="C96" s="4"/>
      <c r="D96" s="4"/>
      <c r="E96" s="4"/>
      <c r="F96" s="4"/>
      <c r="G96" s="4"/>
      <c r="H96" s="4"/>
      <c r="I96" s="4"/>
      <c r="J96" s="4"/>
      <c r="K96" s="4"/>
      <c r="L96" s="4"/>
    </row>
    <row r="97" spans="1:12">
      <c r="A97" s="4"/>
      <c r="B97" s="4"/>
      <c r="C97" s="4"/>
      <c r="D97" s="4"/>
      <c r="E97" s="4"/>
      <c r="F97" s="4"/>
      <c r="G97" s="4"/>
      <c r="H97" s="4"/>
      <c r="I97" s="4"/>
      <c r="J97" s="4"/>
      <c r="K97" s="4"/>
      <c r="L97" s="4"/>
    </row>
    <row r="98" spans="1:12">
      <c r="A98" s="4"/>
      <c r="B98" s="4"/>
      <c r="C98" s="4"/>
      <c r="D98" s="4"/>
      <c r="E98" s="4"/>
      <c r="F98" s="4"/>
      <c r="G98" s="4"/>
      <c r="H98" s="4"/>
      <c r="I98" s="4"/>
      <c r="J98" s="4"/>
      <c r="K98" s="4"/>
      <c r="L98" s="4"/>
    </row>
    <row r="99" spans="1:12">
      <c r="A99" s="4"/>
      <c r="B99" s="4"/>
      <c r="C99" s="4"/>
      <c r="D99" s="4"/>
      <c r="E99" s="4"/>
      <c r="F99" s="4"/>
      <c r="G99" s="4"/>
      <c r="H99" s="4"/>
      <c r="I99" s="4"/>
      <c r="J99" s="4"/>
      <c r="K99" s="4"/>
      <c r="L99" s="4"/>
    </row>
    <row r="100" spans="1:12">
      <c r="A100" s="4"/>
      <c r="B100" s="4"/>
      <c r="C100" s="4"/>
      <c r="D100" s="4"/>
      <c r="E100" s="4"/>
      <c r="F100" s="4"/>
      <c r="G100" s="4"/>
      <c r="H100" s="4"/>
      <c r="I100" s="4"/>
      <c r="J100" s="4"/>
      <c r="K100" s="4"/>
      <c r="L100" s="4"/>
    </row>
    <row r="101" spans="1:12">
      <c r="A101" s="4"/>
      <c r="B101" s="4"/>
      <c r="C101" s="4"/>
      <c r="D101" s="4"/>
      <c r="E101" s="4"/>
      <c r="F101" s="4"/>
      <c r="G101" s="4"/>
      <c r="H101" s="4"/>
      <c r="I101" s="4"/>
      <c r="J101" s="4"/>
      <c r="K101" s="4"/>
      <c r="L101" s="4"/>
    </row>
    <row r="102" spans="1:12">
      <c r="A102" s="4"/>
      <c r="B102" s="4"/>
      <c r="C102" s="4"/>
      <c r="D102" s="4"/>
      <c r="E102" s="4"/>
      <c r="F102" s="4"/>
      <c r="G102" s="4"/>
      <c r="H102" s="4"/>
      <c r="I102" s="4"/>
      <c r="J102" s="4"/>
      <c r="K102" s="4"/>
      <c r="L102" s="4"/>
    </row>
    <row r="103" spans="1:12">
      <c r="A103" s="4"/>
      <c r="B103" s="4"/>
      <c r="C103" s="4"/>
      <c r="D103" s="4"/>
      <c r="E103" s="4"/>
      <c r="F103" s="4"/>
      <c r="G103" s="4"/>
      <c r="H103" s="4"/>
      <c r="I103" s="4"/>
      <c r="J103" s="4"/>
      <c r="K103" s="4"/>
      <c r="L103" s="4"/>
    </row>
    <row r="104" spans="1:12">
      <c r="A104" s="4"/>
      <c r="B104" s="4"/>
      <c r="C104" s="4"/>
      <c r="D104" s="4"/>
      <c r="E104" s="4"/>
      <c r="F104" s="4"/>
      <c r="G104" s="4"/>
      <c r="H104" s="4"/>
      <c r="I104" s="4"/>
      <c r="J104" s="4"/>
      <c r="K104" s="4"/>
      <c r="L104" s="4"/>
    </row>
    <row r="105" spans="1:12">
      <c r="A105" s="4"/>
      <c r="B105" s="4"/>
      <c r="C105" s="4"/>
      <c r="D105" s="4"/>
      <c r="E105" s="4"/>
      <c r="F105" s="4"/>
      <c r="G105" s="4"/>
      <c r="H105" s="4"/>
      <c r="I105" s="4"/>
      <c r="J105" s="4"/>
      <c r="K105" s="4"/>
      <c r="L105" s="4"/>
    </row>
    <row r="106" spans="1:12">
      <c r="A106" s="4"/>
      <c r="B106" s="4"/>
      <c r="C106" s="4"/>
      <c r="D106" s="4"/>
      <c r="E106" s="4"/>
      <c r="F106" s="4"/>
      <c r="G106" s="4"/>
      <c r="H106" s="4"/>
      <c r="I106" s="4"/>
      <c r="J106" s="4"/>
      <c r="K106" s="4"/>
      <c r="L106" s="4"/>
    </row>
    <row r="107" spans="1:12">
      <c r="A107" s="4"/>
      <c r="B107" s="4"/>
      <c r="C107" s="4"/>
      <c r="D107" s="4"/>
      <c r="E107" s="4"/>
      <c r="F107" s="4"/>
      <c r="G107" s="4"/>
      <c r="H107" s="4"/>
      <c r="I107" s="4"/>
      <c r="J107" s="4"/>
      <c r="K107" s="4"/>
      <c r="L107" s="4"/>
    </row>
    <row r="108" spans="1:12">
      <c r="A108" s="4"/>
      <c r="B108" s="4"/>
      <c r="C108" s="4"/>
      <c r="D108" s="4"/>
      <c r="E108" s="4"/>
      <c r="F108" s="4"/>
      <c r="G108" s="4"/>
      <c r="H108" s="4"/>
      <c r="I108" s="4"/>
      <c r="J108" s="4"/>
      <c r="K108" s="4"/>
      <c r="L108" s="4"/>
    </row>
    <row r="109" spans="1:12">
      <c r="A109" s="4"/>
      <c r="B109" s="4"/>
      <c r="C109" s="4"/>
      <c r="D109" s="4"/>
      <c r="E109" s="4"/>
      <c r="F109" s="4"/>
      <c r="G109" s="4"/>
      <c r="H109" s="4"/>
      <c r="I109" s="4"/>
      <c r="J109" s="4"/>
      <c r="K109" s="4"/>
      <c r="L109" s="4"/>
    </row>
    <row r="110" spans="1:12">
      <c r="A110" s="4"/>
      <c r="B110" s="4"/>
      <c r="C110" s="4"/>
      <c r="D110" s="4"/>
      <c r="E110" s="4"/>
      <c r="F110" s="4"/>
      <c r="G110" s="4"/>
      <c r="H110" s="4"/>
      <c r="I110" s="4"/>
      <c r="J110" s="4"/>
      <c r="K110" s="4"/>
      <c r="L110" s="4"/>
    </row>
    <row r="111" spans="1:12">
      <c r="A111" s="4"/>
      <c r="B111" s="4"/>
      <c r="C111" s="4"/>
      <c r="D111" s="4"/>
      <c r="E111" s="4"/>
      <c r="F111" s="4"/>
      <c r="G111" s="4"/>
      <c r="H111" s="4"/>
      <c r="I111" s="4"/>
      <c r="J111" s="4"/>
      <c r="K111" s="4"/>
      <c r="L111" s="4"/>
    </row>
    <row r="112" spans="1:12">
      <c r="A112" s="4"/>
      <c r="B112" s="4"/>
      <c r="C112" s="4"/>
      <c r="D112" s="4"/>
      <c r="E112" s="4"/>
      <c r="F112" s="4"/>
      <c r="G112" s="4"/>
      <c r="H112" s="4"/>
      <c r="I112" s="4"/>
      <c r="J112" s="4"/>
      <c r="K112" s="4"/>
      <c r="L112" s="4"/>
    </row>
    <row r="113" spans="1:12">
      <c r="A113" s="4"/>
      <c r="B113" s="4"/>
      <c r="C113" s="4"/>
      <c r="D113" s="4"/>
      <c r="E113" s="4"/>
      <c r="F113" s="4"/>
      <c r="G113" s="4"/>
      <c r="H113" s="4"/>
      <c r="I113" s="4"/>
      <c r="J113" s="4"/>
      <c r="K113" s="4"/>
      <c r="L113" s="4"/>
    </row>
    <row r="114" spans="1:12">
      <c r="A114" s="4"/>
      <c r="B114" s="4"/>
      <c r="C114" s="4"/>
      <c r="D114" s="4"/>
      <c r="E114" s="4"/>
      <c r="F114" s="4"/>
      <c r="G114" s="4"/>
      <c r="H114" s="4"/>
      <c r="I114" s="4"/>
      <c r="J114" s="4"/>
      <c r="K114" s="4"/>
      <c r="L114" s="4"/>
    </row>
    <row r="115" spans="1:12">
      <c r="A115" s="4"/>
      <c r="B115" s="4"/>
      <c r="C115" s="4"/>
      <c r="D115" s="4"/>
      <c r="E115" s="4"/>
      <c r="F115" s="4"/>
      <c r="G115" s="4"/>
      <c r="H115" s="4"/>
      <c r="I115" s="4"/>
      <c r="J115" s="4"/>
      <c r="K115" s="4"/>
      <c r="L115" s="4"/>
    </row>
    <row r="116" spans="1:12">
      <c r="A116" s="4"/>
      <c r="B116" s="4"/>
      <c r="C116" s="4"/>
      <c r="D116" s="4"/>
      <c r="E116" s="4"/>
      <c r="F116" s="4"/>
      <c r="G116" s="4"/>
      <c r="H116" s="4"/>
      <c r="I116" s="4"/>
      <c r="J116" s="4"/>
      <c r="K116" s="4"/>
      <c r="L116" s="4"/>
    </row>
    <row r="117" spans="1:12">
      <c r="A117" s="4"/>
      <c r="B117" s="4"/>
      <c r="C117" s="4"/>
      <c r="D117" s="4"/>
      <c r="E117" s="4"/>
      <c r="F117" s="4"/>
      <c r="G117" s="4"/>
      <c r="H117" s="4"/>
      <c r="I117" s="4"/>
      <c r="J117" s="4"/>
      <c r="K117" s="4"/>
      <c r="L117" s="4"/>
    </row>
    <row r="118" spans="1:12">
      <c r="A118" s="4"/>
      <c r="B118" s="4"/>
      <c r="C118" s="4"/>
      <c r="D118" s="4"/>
      <c r="E118" s="4"/>
      <c r="F118" s="4"/>
      <c r="G118" s="4"/>
      <c r="H118" s="4"/>
      <c r="I118" s="4"/>
      <c r="J118" s="4"/>
      <c r="K118" s="4"/>
      <c r="L118" s="4"/>
    </row>
    <row r="119" spans="1:12">
      <c r="A119" s="4"/>
      <c r="B119" s="4"/>
      <c r="C119" s="4"/>
      <c r="D119" s="4"/>
      <c r="E119" s="4"/>
      <c r="F119" s="4"/>
      <c r="G119" s="4"/>
      <c r="H119" s="4"/>
      <c r="I119" s="4"/>
      <c r="J119" s="4"/>
      <c r="K119" s="4"/>
      <c r="L119" s="4"/>
    </row>
    <row r="120" spans="1:12">
      <c r="A120" s="4"/>
      <c r="B120" s="4"/>
      <c r="C120" s="4"/>
      <c r="D120" s="4"/>
      <c r="E120" s="4"/>
      <c r="F120" s="4"/>
      <c r="G120" s="4"/>
      <c r="H120" s="4"/>
      <c r="I120" s="4"/>
      <c r="J120" s="4"/>
      <c r="K120" s="4"/>
      <c r="L120" s="4"/>
    </row>
    <row r="121" spans="1:12">
      <c r="A121" s="4"/>
      <c r="B121" s="4"/>
      <c r="C121" s="4"/>
      <c r="D121" s="4"/>
      <c r="E121" s="4"/>
      <c r="F121" s="4"/>
      <c r="G121" s="4"/>
      <c r="H121" s="4"/>
      <c r="I121" s="4"/>
      <c r="J121" s="4"/>
      <c r="K121" s="4"/>
      <c r="L121" s="4"/>
    </row>
    <row r="122" spans="1:12">
      <c r="A122" s="4"/>
      <c r="B122" s="4"/>
      <c r="C122" s="4"/>
      <c r="D122" s="4"/>
      <c r="E122" s="4"/>
      <c r="F122" s="4"/>
      <c r="G122" s="4"/>
      <c r="H122" s="4"/>
      <c r="I122" s="4"/>
      <c r="J122" s="4"/>
      <c r="K122" s="4"/>
      <c r="L122" s="4"/>
    </row>
    <row r="123" spans="1:12">
      <c r="A123" s="4"/>
      <c r="B123" s="4"/>
      <c r="C123" s="4"/>
      <c r="D123" s="4"/>
      <c r="E123" s="4"/>
      <c r="F123" s="4"/>
      <c r="G123" s="4"/>
      <c r="H123" s="4"/>
      <c r="I123" s="4"/>
      <c r="J123" s="4"/>
      <c r="K123" s="4"/>
      <c r="L123" s="4"/>
    </row>
    <row r="124" spans="1:12">
      <c r="A124" s="4"/>
      <c r="B124" s="4"/>
      <c r="C124" s="4"/>
      <c r="D124" s="4"/>
      <c r="E124" s="4"/>
      <c r="F124" s="4"/>
      <c r="G124" s="4"/>
      <c r="H124" s="4"/>
      <c r="I124" s="4"/>
      <c r="J124" s="4"/>
      <c r="K124" s="4"/>
      <c r="L124" s="4"/>
    </row>
    <row r="125" spans="1:12">
      <c r="A125" s="4"/>
      <c r="B125" s="4"/>
      <c r="C125" s="4"/>
      <c r="D125" s="4"/>
      <c r="E125" s="4"/>
      <c r="F125" s="4"/>
      <c r="G125" s="4"/>
      <c r="H125" s="4"/>
      <c r="I125" s="4"/>
      <c r="J125" s="4"/>
      <c r="K125" s="4"/>
      <c r="L125" s="4"/>
    </row>
    <row r="126" spans="1:12">
      <c r="A126" s="4"/>
      <c r="B126" s="4"/>
      <c r="C126" s="4"/>
      <c r="D126" s="4"/>
      <c r="E126" s="4"/>
      <c r="F126" s="4"/>
      <c r="G126" s="4"/>
      <c r="H126" s="4"/>
      <c r="I126" s="4"/>
      <c r="J126" s="4"/>
      <c r="K126" s="4"/>
      <c r="L126" s="4"/>
    </row>
    <row r="127" spans="1:12">
      <c r="A127" s="4"/>
      <c r="B127" s="4"/>
      <c r="C127" s="4"/>
      <c r="D127" s="4"/>
      <c r="E127" s="4"/>
      <c r="F127" s="4"/>
      <c r="G127" s="4"/>
      <c r="H127" s="4"/>
      <c r="I127" s="4"/>
      <c r="J127" s="4"/>
      <c r="K127" s="4"/>
      <c r="L127" s="4"/>
    </row>
    <row r="128" spans="1:12">
      <c r="A128" s="4"/>
      <c r="B128" s="4"/>
      <c r="C128" s="4"/>
      <c r="D128" s="4"/>
      <c r="E128" s="4"/>
      <c r="F128" s="4"/>
      <c r="G128" s="4"/>
      <c r="H128" s="4"/>
      <c r="I128" s="4"/>
      <c r="J128" s="4"/>
      <c r="K128" s="4"/>
      <c r="L128" s="4"/>
    </row>
    <row r="129" spans="1:12">
      <c r="A129" s="4"/>
      <c r="B129" s="4"/>
      <c r="C129" s="4"/>
      <c r="D129" s="4"/>
      <c r="E129" s="4"/>
      <c r="F129" s="4"/>
      <c r="G129" s="4"/>
      <c r="H129" s="4"/>
      <c r="I129" s="4"/>
      <c r="J129" s="4"/>
      <c r="K129" s="4"/>
      <c r="L129" s="4"/>
    </row>
    <row r="130" spans="1:12">
      <c r="A130" s="4"/>
      <c r="B130" s="4"/>
      <c r="C130" s="4"/>
      <c r="D130" s="4"/>
      <c r="E130" s="4"/>
      <c r="F130" s="4"/>
      <c r="G130" s="4"/>
      <c r="H130" s="4"/>
      <c r="I130" s="4"/>
      <c r="J130" s="4"/>
      <c r="K130" s="4"/>
      <c r="L130" s="4"/>
    </row>
    <row r="131" spans="1:12">
      <c r="A131" s="4"/>
      <c r="B131" s="4"/>
      <c r="C131" s="4"/>
      <c r="D131" s="4"/>
      <c r="E131" s="4"/>
      <c r="F131" s="4"/>
      <c r="G131" s="4"/>
      <c r="H131" s="4"/>
      <c r="I131" s="4"/>
      <c r="J131" s="4"/>
      <c r="K131" s="4"/>
      <c r="L131" s="4"/>
    </row>
    <row r="132" spans="1:12">
      <c r="A132" s="4"/>
      <c r="B132" s="4"/>
      <c r="C132" s="4"/>
      <c r="D132" s="4"/>
      <c r="E132" s="4"/>
      <c r="F132" s="4"/>
      <c r="G132" s="4"/>
      <c r="H132" s="4"/>
      <c r="I132" s="4"/>
      <c r="J132" s="4"/>
      <c r="K132" s="4"/>
      <c r="L132" s="4"/>
    </row>
    <row r="133" spans="1:12">
      <c r="A133" s="4"/>
      <c r="B133" s="4"/>
      <c r="C133" s="4"/>
      <c r="D133" s="4"/>
      <c r="E133" s="4"/>
      <c r="F133" s="4"/>
      <c r="G133" s="4"/>
      <c r="H133" s="4"/>
      <c r="I133" s="4"/>
      <c r="J133" s="4"/>
      <c r="K133" s="4"/>
      <c r="L133" s="4"/>
    </row>
    <row r="134" spans="1:12">
      <c r="A134" s="4"/>
      <c r="B134" s="4"/>
      <c r="C134" s="4"/>
      <c r="D134" s="4"/>
      <c r="E134" s="4"/>
      <c r="F134" s="4"/>
      <c r="G134" s="4"/>
      <c r="H134" s="4"/>
      <c r="I134" s="4"/>
      <c r="J134" s="4"/>
      <c r="K134" s="4"/>
      <c r="L134" s="4"/>
    </row>
    <row r="135" spans="1:12">
      <c r="A135" s="4"/>
      <c r="B135" s="4"/>
      <c r="C135" s="4"/>
      <c r="D135" s="4"/>
      <c r="E135" s="4"/>
      <c r="F135" s="4"/>
      <c r="G135" s="4"/>
      <c r="H135" s="4"/>
      <c r="I135" s="4"/>
      <c r="J135" s="4"/>
      <c r="K135" s="4"/>
      <c r="L135" s="4"/>
    </row>
    <row r="136" spans="1:12">
      <c r="A136" s="4"/>
      <c r="B136" s="4"/>
      <c r="C136" s="4"/>
      <c r="D136" s="4"/>
      <c r="E136" s="4"/>
      <c r="F136" s="4"/>
      <c r="G136" s="4"/>
      <c r="H136" s="4"/>
      <c r="I136" s="4"/>
      <c r="J136" s="4"/>
      <c r="K136" s="4"/>
      <c r="L136" s="4"/>
    </row>
    <row r="137" spans="1:12">
      <c r="A137" s="4"/>
      <c r="B137" s="4"/>
      <c r="C137" s="4"/>
      <c r="D137" s="4"/>
      <c r="E137" s="4"/>
      <c r="F137" s="4"/>
      <c r="G137" s="4"/>
      <c r="H137" s="4"/>
      <c r="I137" s="4"/>
      <c r="J137" s="4"/>
      <c r="K137" s="4"/>
      <c r="L137" s="4"/>
    </row>
    <row r="138" spans="1:12">
      <c r="A138" s="4"/>
      <c r="B138" s="4"/>
      <c r="C138" s="4"/>
      <c r="D138" s="4"/>
      <c r="E138" s="4"/>
      <c r="F138" s="4"/>
      <c r="G138" s="4"/>
      <c r="H138" s="4"/>
      <c r="I138" s="4"/>
      <c r="J138" s="4"/>
      <c r="K138" s="4"/>
      <c r="L138" s="4"/>
    </row>
    <row r="139" spans="1:12">
      <c r="A139" s="4"/>
      <c r="B139" s="4"/>
      <c r="C139" s="4"/>
      <c r="D139" s="4"/>
      <c r="E139" s="4"/>
      <c r="F139" s="4"/>
      <c r="G139" s="4"/>
      <c r="H139" s="4"/>
      <c r="I139" s="4"/>
      <c r="J139" s="4"/>
      <c r="K139" s="4"/>
      <c r="L139" s="4"/>
    </row>
    <row r="140" spans="1:12">
      <c r="A140" s="4"/>
      <c r="B140" s="4"/>
      <c r="C140" s="4"/>
      <c r="D140" s="4"/>
      <c r="E140" s="4"/>
      <c r="F140" s="4"/>
      <c r="G140" s="4"/>
      <c r="H140" s="4"/>
      <c r="I140" s="4"/>
      <c r="J140" s="4"/>
      <c r="K140" s="4"/>
      <c r="L140" s="4"/>
    </row>
    <row r="141" spans="1:12">
      <c r="A141" s="4"/>
      <c r="B141" s="4"/>
      <c r="C141" s="4"/>
      <c r="D141" s="4"/>
      <c r="E141" s="4"/>
      <c r="F141" s="4"/>
      <c r="G141" s="4"/>
      <c r="H141" s="4"/>
      <c r="I141" s="4"/>
      <c r="J141" s="4"/>
      <c r="K141" s="4"/>
      <c r="L141" s="4"/>
    </row>
    <row r="142" spans="1:12">
      <c r="A142" s="4"/>
      <c r="B142" s="4"/>
      <c r="C142" s="4"/>
      <c r="D142" s="4"/>
      <c r="E142" s="4"/>
      <c r="F142" s="4"/>
      <c r="G142" s="4"/>
      <c r="H142" s="4"/>
      <c r="I142" s="4"/>
      <c r="J142" s="4"/>
      <c r="K142" s="4"/>
      <c r="L142" s="4"/>
    </row>
    <row r="143" spans="1:12">
      <c r="A143" s="4"/>
      <c r="B143" s="4"/>
      <c r="C143" s="4"/>
      <c r="D143" s="4"/>
      <c r="E143" s="4"/>
      <c r="F143" s="4"/>
      <c r="G143" s="4"/>
      <c r="H143" s="4"/>
      <c r="I143" s="4"/>
      <c r="J143" s="4"/>
      <c r="K143" s="4"/>
      <c r="L143" s="4"/>
    </row>
    <row r="144" spans="1:12">
      <c r="A144" s="4"/>
      <c r="B144" s="4"/>
      <c r="C144" s="4"/>
      <c r="D144" s="4"/>
      <c r="E144" s="4"/>
      <c r="F144" s="4"/>
      <c r="G144" s="4"/>
      <c r="H144" s="4"/>
      <c r="I144" s="4"/>
      <c r="J144" s="4"/>
      <c r="K144" s="4"/>
      <c r="L144" s="4"/>
    </row>
    <row r="145" spans="1:12">
      <c r="A145" s="4"/>
      <c r="B145" s="4"/>
      <c r="C145" s="4"/>
      <c r="D145" s="4"/>
      <c r="E145" s="4"/>
      <c r="F145" s="4"/>
      <c r="G145" s="4"/>
      <c r="H145" s="4"/>
      <c r="I145" s="4"/>
      <c r="J145" s="4"/>
      <c r="K145" s="4"/>
      <c r="L145" s="4"/>
    </row>
    <row r="146" spans="1:12">
      <c r="A146" s="4"/>
      <c r="B146" s="4"/>
      <c r="C146" s="4"/>
      <c r="D146" s="4"/>
      <c r="E146" s="4"/>
      <c r="F146" s="4"/>
      <c r="G146" s="4"/>
      <c r="H146" s="4"/>
      <c r="I146" s="4"/>
      <c r="J146" s="4"/>
      <c r="K146" s="4"/>
      <c r="L146" s="4"/>
    </row>
    <row r="147" spans="1:12">
      <c r="A147" s="4"/>
      <c r="B147" s="4"/>
      <c r="C147" s="4"/>
      <c r="D147" s="4"/>
      <c r="E147" s="4"/>
      <c r="F147" s="4"/>
      <c r="G147" s="4"/>
      <c r="H147" s="4"/>
      <c r="I147" s="4"/>
      <c r="J147" s="4"/>
      <c r="K147" s="4"/>
      <c r="L147" s="4"/>
    </row>
    <row r="148" spans="1:12">
      <c r="A148" s="4"/>
      <c r="B148" s="4"/>
      <c r="C148" s="4"/>
      <c r="D148" s="4"/>
      <c r="E148" s="4"/>
      <c r="F148" s="4"/>
      <c r="G148" s="4"/>
      <c r="H148" s="4"/>
      <c r="I148" s="4"/>
      <c r="J148" s="4"/>
      <c r="K148" s="4"/>
      <c r="L148" s="4"/>
    </row>
    <row r="149" spans="1:12">
      <c r="A149" s="4"/>
      <c r="B149" s="4"/>
      <c r="C149" s="4"/>
      <c r="D149" s="4"/>
      <c r="E149" s="4"/>
      <c r="F149" s="4"/>
      <c r="G149" s="4"/>
      <c r="H149" s="4"/>
      <c r="I149" s="4"/>
      <c r="J149" s="4"/>
      <c r="K149" s="4"/>
      <c r="L149" s="4"/>
    </row>
    <row r="150" spans="1:12">
      <c r="A150" s="4"/>
      <c r="B150" s="4"/>
      <c r="C150" s="4"/>
      <c r="D150" s="4"/>
      <c r="E150" s="4"/>
      <c r="F150" s="4"/>
      <c r="G150" s="4"/>
      <c r="H150" s="4"/>
      <c r="I150" s="4"/>
      <c r="J150" s="4"/>
      <c r="K150" s="4"/>
      <c r="L150" s="4"/>
    </row>
    <row r="151" spans="1:12">
      <c r="A151" s="4"/>
      <c r="B151" s="4"/>
      <c r="C151" s="4"/>
      <c r="D151" s="4"/>
      <c r="E151" s="4"/>
      <c r="F151" s="4"/>
      <c r="G151" s="4"/>
      <c r="H151" s="4"/>
      <c r="I151" s="4"/>
      <c r="J151" s="4"/>
      <c r="K151" s="4"/>
      <c r="L151" s="4"/>
    </row>
    <row r="152" spans="1:12">
      <c r="A152" s="4"/>
      <c r="B152" s="4"/>
      <c r="C152" s="4"/>
      <c r="D152" s="4"/>
      <c r="E152" s="4"/>
      <c r="F152" s="4"/>
      <c r="G152" s="4"/>
      <c r="H152" s="4"/>
      <c r="I152" s="4"/>
      <c r="J152" s="4"/>
      <c r="K152" s="4"/>
      <c r="L152" s="4"/>
    </row>
    <row r="153" spans="1:12">
      <c r="A153" s="4"/>
      <c r="B153" s="4"/>
      <c r="C153" s="4"/>
      <c r="D153" s="4"/>
      <c r="E153" s="4"/>
      <c r="F153" s="4"/>
      <c r="G153" s="4"/>
      <c r="H153" s="4"/>
      <c r="I153" s="4"/>
      <c r="J153" s="4"/>
      <c r="K153" s="4"/>
      <c r="L153" s="4"/>
    </row>
    <row r="154" spans="1:12">
      <c r="A154" s="4"/>
      <c r="B154" s="4"/>
      <c r="C154" s="4"/>
      <c r="D154" s="4"/>
      <c r="E154" s="4"/>
      <c r="F154" s="4"/>
      <c r="G154" s="4"/>
      <c r="H154" s="4"/>
      <c r="I154" s="4"/>
      <c r="J154" s="4"/>
      <c r="K154" s="4"/>
      <c r="L154" s="4"/>
    </row>
    <row r="155" spans="1:12">
      <c r="A155" s="4"/>
      <c r="B155" s="4"/>
      <c r="C155" s="4"/>
      <c r="D155" s="4"/>
      <c r="E155" s="4"/>
      <c r="F155" s="4"/>
      <c r="G155" s="4"/>
      <c r="H155" s="4"/>
      <c r="I155" s="4"/>
      <c r="J155" s="4"/>
      <c r="K155" s="4"/>
      <c r="L155" s="4"/>
    </row>
    <row r="156" spans="1:12">
      <c r="A156" s="4"/>
      <c r="B156" s="4"/>
      <c r="C156" s="4"/>
      <c r="D156" s="4"/>
      <c r="E156" s="4"/>
      <c r="F156" s="4"/>
      <c r="G156" s="4"/>
      <c r="H156" s="4"/>
      <c r="I156" s="4"/>
      <c r="J156" s="4"/>
      <c r="K156" s="4"/>
      <c r="L156" s="4"/>
    </row>
    <row r="157" spans="1:12">
      <c r="A157" s="4"/>
      <c r="B157" s="4"/>
      <c r="C157" s="4"/>
      <c r="D157" s="4"/>
      <c r="E157" s="4"/>
      <c r="F157" s="4"/>
      <c r="G157" s="4"/>
      <c r="H157" s="4"/>
      <c r="I157" s="4"/>
      <c r="J157" s="4"/>
      <c r="K157" s="4"/>
      <c r="L157" s="4"/>
    </row>
    <row r="158" spans="1:12">
      <c r="A158" s="4"/>
      <c r="B158" s="4"/>
      <c r="C158" s="4"/>
      <c r="D158" s="4"/>
      <c r="E158" s="4"/>
      <c r="F158" s="4"/>
      <c r="G158" s="4"/>
      <c r="H158" s="4"/>
      <c r="I158" s="4"/>
      <c r="J158" s="4"/>
      <c r="K158" s="4"/>
      <c r="L158" s="4"/>
    </row>
    <row r="159" spans="1:12">
      <c r="A159" s="4"/>
      <c r="B159" s="4"/>
      <c r="C159" s="4"/>
      <c r="D159" s="4"/>
      <c r="E159" s="4"/>
      <c r="F159" s="4"/>
      <c r="G159" s="4"/>
      <c r="H159" s="4"/>
      <c r="I159" s="4"/>
      <c r="J159" s="4"/>
      <c r="K159" s="4"/>
      <c r="L159" s="4"/>
    </row>
    <row r="160" spans="1:12">
      <c r="A160" s="4"/>
      <c r="B160" s="4"/>
      <c r="C160" s="4"/>
      <c r="D160" s="4"/>
      <c r="E160" s="4"/>
      <c r="F160" s="4"/>
      <c r="G160" s="4"/>
      <c r="H160" s="4"/>
      <c r="I160" s="4"/>
      <c r="J160" s="4"/>
      <c r="K160" s="4"/>
      <c r="L160" s="4"/>
    </row>
    <row r="161" spans="1:12">
      <c r="A161" s="4"/>
      <c r="B161" s="4"/>
      <c r="C161" s="4"/>
      <c r="D161" s="4"/>
      <c r="E161" s="4"/>
      <c r="F161" s="4"/>
      <c r="G161" s="4"/>
      <c r="H161" s="4"/>
      <c r="I161" s="4"/>
      <c r="J161" s="4"/>
      <c r="K161" s="4"/>
      <c r="L161" s="4"/>
    </row>
    <row r="162" spans="1:12">
      <c r="A162" s="4"/>
      <c r="B162" s="4"/>
      <c r="C162" s="4"/>
      <c r="D162" s="4"/>
      <c r="E162" s="4"/>
      <c r="F162" s="4"/>
      <c r="G162" s="4"/>
      <c r="H162" s="4"/>
      <c r="I162" s="4"/>
      <c r="J162" s="4"/>
      <c r="K162" s="4"/>
      <c r="L162" s="4"/>
    </row>
    <row r="163" spans="1:12">
      <c r="A163" s="4"/>
      <c r="B163" s="4"/>
      <c r="C163" s="4"/>
      <c r="D163" s="4"/>
      <c r="E163" s="4"/>
      <c r="F163" s="4"/>
      <c r="G163" s="4"/>
      <c r="H163" s="4"/>
      <c r="I163" s="4"/>
      <c r="J163" s="4"/>
      <c r="K163" s="4"/>
      <c r="L163" s="4"/>
    </row>
    <row r="164" spans="1:12">
      <c r="A164" s="4"/>
      <c r="B164" s="4"/>
      <c r="C164" s="4"/>
      <c r="D164" s="4"/>
      <c r="E164" s="4"/>
      <c r="F164" s="4"/>
      <c r="G164" s="4"/>
      <c r="H164" s="4"/>
      <c r="I164" s="4"/>
      <c r="J164" s="4"/>
      <c r="K164" s="4"/>
      <c r="L164" s="4"/>
    </row>
    <row r="165" spans="1:12">
      <c r="A165" s="4"/>
      <c r="B165" s="4"/>
      <c r="C165" s="4"/>
      <c r="D165" s="4"/>
      <c r="E165" s="4"/>
      <c r="F165" s="4"/>
      <c r="G165" s="4"/>
      <c r="H165" s="4"/>
      <c r="I165" s="4"/>
      <c r="J165" s="4"/>
      <c r="K165" s="4"/>
      <c r="L165" s="4"/>
    </row>
    <row r="166" spans="1:12">
      <c r="A166" s="4"/>
      <c r="B166" s="4"/>
      <c r="C166" s="4"/>
      <c r="D166" s="4"/>
      <c r="E166" s="4"/>
      <c r="F166" s="4"/>
      <c r="G166" s="4"/>
      <c r="H166" s="4"/>
      <c r="I166" s="4"/>
      <c r="J166" s="4"/>
      <c r="K166" s="4"/>
      <c r="L166" s="4"/>
    </row>
    <row r="167" spans="1:12">
      <c r="A167" s="4"/>
      <c r="B167" s="4"/>
      <c r="C167" s="4"/>
      <c r="D167" s="4"/>
      <c r="E167" s="4"/>
      <c r="F167" s="4"/>
      <c r="G167" s="4"/>
      <c r="H167" s="4"/>
      <c r="I167" s="4"/>
      <c r="J167" s="4"/>
      <c r="K167" s="4"/>
      <c r="L167" s="4"/>
    </row>
    <row r="168" spans="1:12">
      <c r="A168" s="4"/>
      <c r="B168" s="4"/>
      <c r="C168" s="4"/>
      <c r="D168" s="4"/>
      <c r="E168" s="4"/>
      <c r="F168" s="4"/>
      <c r="G168" s="4"/>
      <c r="H168" s="4"/>
      <c r="I168" s="4"/>
      <c r="J168" s="4"/>
      <c r="K168" s="4"/>
      <c r="L168" s="4"/>
    </row>
    <row r="169" spans="1:12">
      <c r="A169" s="4"/>
      <c r="B169" s="4"/>
      <c r="C169" s="4"/>
      <c r="D169" s="4"/>
      <c r="E169" s="4"/>
      <c r="F169" s="4"/>
      <c r="G169" s="4"/>
      <c r="H169" s="4"/>
      <c r="I169" s="4"/>
      <c r="J169" s="4"/>
      <c r="K169" s="4"/>
      <c r="L169" s="4"/>
    </row>
    <row r="170" spans="1:12">
      <c r="A170" s="4"/>
      <c r="B170" s="4"/>
      <c r="C170" s="4"/>
      <c r="D170" s="4"/>
      <c r="E170" s="4"/>
      <c r="F170" s="4"/>
      <c r="G170" s="4"/>
      <c r="H170" s="4"/>
      <c r="I170" s="4"/>
      <c r="J170" s="4"/>
      <c r="K170" s="4"/>
      <c r="L170" s="4"/>
    </row>
    <row r="171" spans="1:12">
      <c r="A171" s="4"/>
      <c r="B171" s="4"/>
      <c r="C171" s="4"/>
      <c r="D171" s="4"/>
      <c r="E171" s="4"/>
      <c r="F171" s="4"/>
      <c r="G171" s="4"/>
      <c r="H171" s="4"/>
      <c r="I171" s="4"/>
      <c r="J171" s="4"/>
      <c r="K171" s="4"/>
      <c r="L171" s="4"/>
    </row>
    <row r="172" spans="1:12">
      <c r="A172" s="4"/>
      <c r="B172" s="4"/>
      <c r="C172" s="4"/>
      <c r="D172" s="4"/>
      <c r="E172" s="4"/>
      <c r="F172" s="4"/>
      <c r="G172" s="4"/>
      <c r="H172" s="4"/>
      <c r="I172" s="4"/>
      <c r="J172" s="4"/>
      <c r="K172" s="4"/>
      <c r="L172" s="4"/>
    </row>
    <row r="173" spans="1:12">
      <c r="A173" s="4"/>
      <c r="B173" s="4"/>
      <c r="C173" s="4"/>
      <c r="D173" s="4"/>
      <c r="E173" s="4"/>
      <c r="F173" s="4"/>
      <c r="G173" s="4"/>
      <c r="H173" s="4"/>
      <c r="I173" s="4"/>
      <c r="J173" s="4"/>
      <c r="K173" s="4"/>
      <c r="L173" s="4"/>
    </row>
    <row r="174" spans="1:12">
      <c r="A174" s="4"/>
      <c r="B174" s="4"/>
      <c r="C174" s="4"/>
      <c r="D174" s="4"/>
      <c r="E174" s="4"/>
      <c r="F174" s="4"/>
      <c r="G174" s="4"/>
      <c r="H174" s="4"/>
      <c r="I174" s="4"/>
      <c r="J174" s="4"/>
      <c r="K174" s="4"/>
      <c r="L174" s="4"/>
    </row>
    <row r="175" spans="1:12">
      <c r="A175" s="4"/>
      <c r="B175" s="4"/>
      <c r="C175" s="4"/>
      <c r="D175" s="4"/>
      <c r="E175" s="4"/>
      <c r="F175" s="4"/>
      <c r="G175" s="4"/>
      <c r="H175" s="4"/>
      <c r="I175" s="4"/>
      <c r="J175" s="4"/>
      <c r="K175" s="4"/>
      <c r="L175" s="4"/>
    </row>
    <row r="176" spans="1:12">
      <c r="A176" s="4"/>
      <c r="B176" s="4"/>
      <c r="C176" s="4"/>
      <c r="D176" s="4"/>
      <c r="E176" s="4"/>
      <c r="F176" s="4"/>
      <c r="G176" s="4"/>
      <c r="H176" s="4"/>
      <c r="I176" s="4"/>
      <c r="J176" s="4"/>
      <c r="K176" s="4"/>
      <c r="L176" s="4"/>
    </row>
    <row r="177" spans="1:12">
      <c r="A177" s="4"/>
      <c r="B177" s="4"/>
      <c r="C177" s="4"/>
      <c r="D177" s="4"/>
      <c r="E177" s="4"/>
      <c r="F177" s="4"/>
      <c r="G177" s="4"/>
      <c r="H177" s="4"/>
      <c r="I177" s="4"/>
      <c r="J177" s="4"/>
      <c r="K177" s="4"/>
      <c r="L177" s="4"/>
    </row>
    <row r="178" spans="1:12">
      <c r="A178" s="4"/>
      <c r="B178" s="4"/>
      <c r="C178" s="4"/>
      <c r="D178" s="4"/>
      <c r="E178" s="4"/>
      <c r="F178" s="4"/>
      <c r="G178" s="4"/>
      <c r="H178" s="4"/>
      <c r="I178" s="4"/>
      <c r="J178" s="4"/>
      <c r="K178" s="4"/>
      <c r="L178" s="4"/>
    </row>
    <row r="179" spans="1:12">
      <c r="A179" s="4"/>
      <c r="B179" s="4"/>
      <c r="C179" s="4"/>
      <c r="D179" s="4"/>
      <c r="E179" s="4"/>
      <c r="F179" s="4"/>
      <c r="G179" s="4"/>
      <c r="H179" s="4"/>
      <c r="I179" s="4"/>
      <c r="J179" s="4"/>
      <c r="K179" s="4"/>
      <c r="L179" s="4"/>
    </row>
    <row r="180" spans="1:12">
      <c r="A180" s="4"/>
      <c r="B180" s="4"/>
      <c r="C180" s="4"/>
      <c r="D180" s="4"/>
      <c r="E180" s="4"/>
      <c r="F180" s="4"/>
      <c r="G180" s="4"/>
      <c r="H180" s="4"/>
      <c r="I180" s="4"/>
      <c r="J180" s="4"/>
      <c r="K180" s="4"/>
      <c r="L180" s="4"/>
    </row>
    <row r="181" spans="1:12">
      <c r="A181" s="4"/>
      <c r="B181" s="4"/>
      <c r="C181" s="4"/>
      <c r="D181" s="4"/>
      <c r="E181" s="4"/>
      <c r="F181" s="4"/>
      <c r="G181" s="4"/>
      <c r="H181" s="4"/>
      <c r="I181" s="4"/>
      <c r="J181" s="4"/>
      <c r="K181" s="4"/>
      <c r="L181" s="4"/>
    </row>
    <row r="182" spans="1:12">
      <c r="A182" s="4"/>
      <c r="B182" s="4"/>
      <c r="C182" s="4"/>
      <c r="D182" s="4"/>
      <c r="E182" s="4"/>
      <c r="F182" s="4"/>
      <c r="G182" s="4"/>
      <c r="H182" s="4"/>
      <c r="I182" s="4"/>
      <c r="J182" s="4"/>
      <c r="K182" s="4"/>
      <c r="L182" s="4"/>
    </row>
    <row r="183" spans="1:12">
      <c r="A183" s="4"/>
      <c r="B183" s="4"/>
      <c r="C183" s="4"/>
      <c r="D183" s="4"/>
      <c r="E183" s="4"/>
      <c r="F183" s="4"/>
      <c r="G183" s="4"/>
      <c r="H183" s="4"/>
      <c r="I183" s="4"/>
      <c r="J183" s="4"/>
      <c r="K183" s="4"/>
      <c r="L183" s="4"/>
    </row>
    <row r="184" spans="1:12">
      <c r="A184" s="4"/>
      <c r="B184" s="4"/>
      <c r="C184" s="4"/>
      <c r="D184" s="4"/>
      <c r="E184" s="4"/>
      <c r="F184" s="4"/>
      <c r="G184" s="4"/>
      <c r="H184" s="4"/>
      <c r="I184" s="4"/>
      <c r="J184" s="4"/>
      <c r="K184" s="4"/>
      <c r="L184" s="4"/>
    </row>
    <row r="185" spans="1:12">
      <c r="A185" s="4"/>
      <c r="B185" s="4"/>
      <c r="C185" s="4"/>
      <c r="D185" s="4"/>
      <c r="E185" s="4"/>
      <c r="F185" s="4"/>
      <c r="G185" s="4"/>
      <c r="H185" s="4"/>
      <c r="I185" s="4"/>
      <c r="J185" s="4"/>
      <c r="K185" s="4"/>
      <c r="L185" s="4"/>
    </row>
    <row r="186" spans="1:12">
      <c r="A186" s="4"/>
      <c r="B186" s="4"/>
      <c r="C186" s="4"/>
      <c r="D186" s="4"/>
      <c r="E186" s="4"/>
      <c r="F186" s="4"/>
      <c r="G186" s="4"/>
      <c r="H186" s="4"/>
      <c r="I186" s="4"/>
      <c r="J186" s="4"/>
      <c r="K186" s="4"/>
      <c r="L186" s="4"/>
    </row>
    <row r="187" spans="1:12">
      <c r="A187" s="4"/>
      <c r="B187" s="4"/>
      <c r="C187" s="4"/>
      <c r="D187" s="4"/>
      <c r="E187" s="4"/>
      <c r="F187" s="4"/>
      <c r="G187" s="4"/>
      <c r="H187" s="4"/>
      <c r="I187" s="4"/>
      <c r="J187" s="4"/>
      <c r="K187" s="4"/>
      <c r="L187" s="4"/>
    </row>
    <row r="188" spans="1:12">
      <c r="A188" s="4"/>
      <c r="B188" s="4"/>
      <c r="C188" s="4"/>
      <c r="D188" s="4"/>
      <c r="E188" s="4"/>
      <c r="F188" s="4"/>
      <c r="G188" s="4"/>
      <c r="H188" s="4"/>
      <c r="I188" s="4"/>
      <c r="J188" s="4"/>
      <c r="K188" s="4"/>
      <c r="L188" s="4"/>
    </row>
    <row r="189" spans="1:12">
      <c r="A189" s="4"/>
      <c r="B189" s="4"/>
      <c r="C189" s="4"/>
      <c r="D189" s="4"/>
      <c r="E189" s="4"/>
      <c r="F189" s="4"/>
      <c r="G189" s="4"/>
      <c r="H189" s="4"/>
      <c r="I189" s="4"/>
      <c r="J189" s="4"/>
      <c r="K189" s="4"/>
      <c r="L189" s="4"/>
    </row>
    <row r="190" spans="1:12">
      <c r="A190" s="4"/>
      <c r="B190" s="4"/>
      <c r="C190" s="4"/>
      <c r="D190" s="4"/>
      <c r="E190" s="4"/>
      <c r="F190" s="4"/>
      <c r="G190" s="4"/>
      <c r="H190" s="4"/>
      <c r="I190" s="4"/>
      <c r="J190" s="4"/>
      <c r="K190" s="4"/>
      <c r="L190" s="4"/>
    </row>
    <row r="191" spans="1:12">
      <c r="A191" s="4"/>
      <c r="B191" s="4"/>
      <c r="C191" s="4"/>
      <c r="D191" s="4"/>
      <c r="E191" s="4"/>
      <c r="F191" s="4"/>
      <c r="G191" s="4"/>
      <c r="H191" s="4"/>
      <c r="I191" s="4"/>
      <c r="J191" s="4"/>
      <c r="K191" s="4"/>
      <c r="L191" s="4"/>
    </row>
    <row r="192" spans="1:12">
      <c r="A192" s="4"/>
      <c r="B192" s="4"/>
      <c r="C192" s="4"/>
      <c r="D192" s="4"/>
      <c r="E192" s="4"/>
      <c r="F192" s="4"/>
      <c r="G192" s="4"/>
      <c r="H192" s="4"/>
      <c r="I192" s="4"/>
      <c r="J192" s="4"/>
      <c r="K192" s="4"/>
      <c r="L192" s="4"/>
    </row>
    <row r="193" spans="1:12">
      <c r="A193" s="4"/>
      <c r="B193" s="4"/>
      <c r="C193" s="4"/>
      <c r="D193" s="4"/>
      <c r="E193" s="4"/>
      <c r="F193" s="4"/>
      <c r="G193" s="4"/>
      <c r="H193" s="4"/>
      <c r="I193" s="4"/>
      <c r="J193" s="4"/>
      <c r="K193" s="4"/>
      <c r="L193" s="4"/>
    </row>
    <row r="194" spans="1:12">
      <c r="A194" s="4"/>
      <c r="B194" s="4"/>
      <c r="C194" s="4"/>
      <c r="D194" s="4"/>
      <c r="E194" s="4"/>
      <c r="F194" s="4"/>
      <c r="G194" s="4"/>
      <c r="H194" s="4"/>
      <c r="I194" s="4"/>
      <c r="J194" s="4"/>
      <c r="K194" s="4"/>
      <c r="L194" s="4"/>
    </row>
    <row r="195" spans="1:12">
      <c r="A195" s="4"/>
      <c r="B195" s="4"/>
      <c r="C195" s="4"/>
      <c r="D195" s="4"/>
      <c r="E195" s="4"/>
      <c r="F195" s="4"/>
      <c r="G195" s="4"/>
      <c r="H195" s="4"/>
      <c r="I195" s="4"/>
      <c r="J195" s="4"/>
      <c r="K195" s="4"/>
      <c r="L195" s="4"/>
    </row>
    <row r="196" spans="1:12">
      <c r="A196" s="4"/>
      <c r="B196" s="4"/>
      <c r="C196" s="4"/>
      <c r="D196" s="4"/>
      <c r="E196" s="4"/>
      <c r="F196" s="4"/>
      <c r="G196" s="4"/>
      <c r="H196" s="4"/>
      <c r="I196" s="4"/>
      <c r="J196" s="4"/>
      <c r="K196" s="4"/>
      <c r="L196" s="4"/>
    </row>
    <row r="197" spans="1:12">
      <c r="A197" s="4"/>
      <c r="B197" s="4"/>
      <c r="C197" s="4"/>
      <c r="D197" s="4"/>
      <c r="E197" s="4"/>
      <c r="F197" s="4"/>
      <c r="G197" s="4"/>
      <c r="H197" s="4"/>
      <c r="I197" s="4"/>
      <c r="J197" s="4"/>
      <c r="K197" s="4"/>
      <c r="L197" s="4"/>
    </row>
    <row r="198" spans="1:12">
      <c r="A198" s="4"/>
      <c r="B198" s="4"/>
      <c r="C198" s="4"/>
      <c r="D198" s="4"/>
      <c r="E198" s="4"/>
      <c r="F198" s="4"/>
      <c r="G198" s="4"/>
      <c r="H198" s="4"/>
      <c r="I198" s="4"/>
      <c r="J198" s="4"/>
      <c r="K198" s="4"/>
      <c r="L198" s="4"/>
    </row>
    <row r="199" spans="1:12">
      <c r="A199" s="4"/>
      <c r="B199" s="4"/>
      <c r="C199" s="4"/>
      <c r="D199" s="4"/>
      <c r="E199" s="4"/>
      <c r="F199" s="4"/>
      <c r="G199" s="4"/>
      <c r="H199" s="4"/>
      <c r="I199" s="4"/>
      <c r="J199" s="4"/>
      <c r="K199" s="4"/>
      <c r="L199" s="4"/>
    </row>
    <row r="200" spans="1:12">
      <c r="A200" s="4"/>
      <c r="B200" s="4"/>
      <c r="C200" s="4"/>
      <c r="D200" s="4"/>
      <c r="E200" s="4"/>
      <c r="F200" s="4"/>
      <c r="G200" s="4"/>
      <c r="H200" s="4"/>
      <c r="I200" s="4"/>
      <c r="J200" s="4"/>
      <c r="K200" s="4"/>
      <c r="L200" s="4"/>
    </row>
    <row r="201" spans="1:12">
      <c r="A201" s="4"/>
      <c r="B201" s="4"/>
      <c r="C201" s="4"/>
      <c r="D201" s="4"/>
      <c r="E201" s="4"/>
      <c r="F201" s="4"/>
      <c r="G201" s="4"/>
      <c r="H201" s="4"/>
      <c r="I201" s="4"/>
      <c r="J201" s="4"/>
      <c r="K201" s="4"/>
      <c r="L201" s="4"/>
    </row>
    <row r="202" spans="1:12">
      <c r="A202" s="4"/>
      <c r="B202" s="4"/>
      <c r="C202" s="4"/>
      <c r="D202" s="4"/>
      <c r="E202" s="4"/>
      <c r="F202" s="4"/>
      <c r="G202" s="4"/>
      <c r="H202" s="4"/>
      <c r="I202" s="4"/>
      <c r="J202" s="4"/>
      <c r="K202" s="4"/>
      <c r="L202" s="4"/>
    </row>
    <row r="203" spans="1:12">
      <c r="A203" s="4"/>
      <c r="B203" s="4"/>
      <c r="C203" s="4"/>
      <c r="D203" s="4"/>
      <c r="E203" s="4"/>
      <c r="F203" s="4"/>
      <c r="G203" s="4"/>
      <c r="H203" s="4"/>
      <c r="I203" s="4"/>
      <c r="J203" s="4"/>
      <c r="K203" s="4"/>
      <c r="L203" s="4"/>
    </row>
    <row r="204" spans="1:12">
      <c r="A204" s="4"/>
      <c r="B204" s="4"/>
      <c r="C204" s="4"/>
      <c r="D204" s="4"/>
      <c r="E204" s="4"/>
      <c r="F204" s="4"/>
      <c r="G204" s="4"/>
      <c r="H204" s="4"/>
      <c r="I204" s="4"/>
      <c r="J204" s="4"/>
      <c r="K204" s="4"/>
      <c r="L204" s="4"/>
    </row>
    <row r="205" spans="1:12">
      <c r="A205" s="4"/>
      <c r="B205" s="4"/>
      <c r="C205" s="4"/>
      <c r="D205" s="4"/>
      <c r="E205" s="4"/>
      <c r="F205" s="4"/>
      <c r="G205" s="4"/>
      <c r="H205" s="4"/>
      <c r="I205" s="4"/>
      <c r="J205" s="4"/>
      <c r="K205" s="4"/>
      <c r="L205" s="4"/>
    </row>
    <row r="206" spans="1:12">
      <c r="A206" s="4"/>
      <c r="B206" s="4"/>
      <c r="C206" s="4"/>
      <c r="D206" s="4"/>
      <c r="E206" s="4"/>
      <c r="F206" s="4"/>
      <c r="G206" s="4"/>
      <c r="H206" s="4"/>
      <c r="I206" s="4"/>
      <c r="J206" s="4"/>
      <c r="K206" s="4"/>
      <c r="L206" s="4"/>
    </row>
    <row r="207" spans="1:12">
      <c r="A207" s="4"/>
      <c r="B207" s="4"/>
      <c r="C207" s="4"/>
      <c r="D207" s="4"/>
      <c r="E207" s="4"/>
      <c r="F207" s="4"/>
      <c r="G207" s="4"/>
      <c r="H207" s="4"/>
      <c r="I207" s="4"/>
      <c r="J207" s="4"/>
      <c r="K207" s="4"/>
      <c r="L207" s="4"/>
    </row>
    <row r="208" spans="1:12">
      <c r="A208" s="4"/>
      <c r="B208" s="4"/>
      <c r="C208" s="4"/>
      <c r="D208" s="4"/>
      <c r="E208" s="4"/>
      <c r="F208" s="4"/>
      <c r="G208" s="4"/>
      <c r="H208" s="4"/>
      <c r="I208" s="4"/>
      <c r="J208" s="4"/>
      <c r="K208" s="4"/>
      <c r="L208" s="4"/>
    </row>
    <row r="209" spans="1:12">
      <c r="A209" s="4"/>
      <c r="B209" s="4"/>
      <c r="C209" s="4"/>
      <c r="D209" s="4"/>
      <c r="E209" s="4"/>
      <c r="F209" s="4"/>
      <c r="G209" s="4"/>
      <c r="H209" s="4"/>
      <c r="I209" s="4"/>
      <c r="J209" s="4"/>
      <c r="K209" s="4"/>
      <c r="L209" s="4"/>
    </row>
    <row r="210" spans="1:12">
      <c r="A210" s="4"/>
      <c r="B210" s="4"/>
      <c r="C210" s="4"/>
      <c r="D210" s="4"/>
      <c r="E210" s="4"/>
      <c r="F210" s="4"/>
      <c r="G210" s="4"/>
      <c r="H210" s="4"/>
      <c r="I210" s="4"/>
      <c r="J210" s="4"/>
      <c r="K210" s="4"/>
      <c r="L210" s="4"/>
    </row>
    <row r="211" spans="1:12">
      <c r="A211" s="4"/>
      <c r="B211" s="4"/>
      <c r="C211" s="4"/>
      <c r="D211" s="4"/>
      <c r="E211" s="4"/>
      <c r="F211" s="4"/>
      <c r="G211" s="4"/>
      <c r="H211" s="4"/>
      <c r="I211" s="4"/>
      <c r="J211" s="4"/>
      <c r="K211" s="4"/>
      <c r="L211" s="4"/>
    </row>
    <row r="212" spans="1:12">
      <c r="A212" s="4"/>
      <c r="B212" s="4"/>
      <c r="C212" s="4"/>
      <c r="D212" s="4"/>
      <c r="E212" s="4"/>
      <c r="F212" s="4"/>
      <c r="G212" s="4"/>
      <c r="H212" s="4"/>
      <c r="I212" s="4"/>
      <c r="J212" s="4"/>
      <c r="K212" s="4"/>
      <c r="L212" s="4"/>
    </row>
    <row r="213" spans="1:12">
      <c r="A213" s="4"/>
      <c r="B213" s="4"/>
      <c r="C213" s="4"/>
      <c r="D213" s="4"/>
      <c r="E213" s="4"/>
      <c r="F213" s="4"/>
      <c r="G213" s="4"/>
      <c r="H213" s="4"/>
      <c r="I213" s="4"/>
      <c r="J213" s="4"/>
      <c r="K213" s="4"/>
      <c r="L213" s="4"/>
    </row>
    <row r="214" spans="1:12">
      <c r="A214" s="4"/>
      <c r="B214" s="4"/>
      <c r="C214" s="4"/>
      <c r="D214" s="4"/>
      <c r="E214" s="4"/>
      <c r="F214" s="4"/>
      <c r="G214" s="4"/>
      <c r="H214" s="4"/>
      <c r="I214" s="4"/>
      <c r="J214" s="4"/>
      <c r="K214" s="4"/>
      <c r="L214" s="4"/>
    </row>
    <row r="215" spans="1:12">
      <c r="A215" s="4"/>
      <c r="B215" s="4"/>
      <c r="C215" s="4"/>
      <c r="D215" s="4"/>
      <c r="E215" s="4"/>
      <c r="F215" s="4"/>
      <c r="G215" s="4"/>
      <c r="H215" s="4"/>
      <c r="I215" s="4"/>
      <c r="J215" s="4"/>
      <c r="K215" s="4"/>
      <c r="L215" s="4"/>
    </row>
    <row r="216" spans="1:12">
      <c r="A216" s="4"/>
      <c r="B216" s="4"/>
      <c r="C216" s="4"/>
      <c r="D216" s="4"/>
      <c r="E216" s="4"/>
      <c r="F216" s="4"/>
      <c r="G216" s="4"/>
      <c r="H216" s="4"/>
      <c r="I216" s="4"/>
      <c r="J216" s="4"/>
      <c r="K216" s="4"/>
      <c r="L216" s="4"/>
    </row>
    <row r="217" spans="1:12">
      <c r="A217" s="4"/>
      <c r="B217" s="4"/>
      <c r="C217" s="4"/>
      <c r="D217" s="4"/>
      <c r="E217" s="4"/>
      <c r="F217" s="4"/>
      <c r="G217" s="4"/>
      <c r="H217" s="4"/>
      <c r="I217" s="4"/>
      <c r="J217" s="4"/>
      <c r="K217" s="4"/>
      <c r="L217" s="4"/>
    </row>
    <row r="218" spans="1:12">
      <c r="A218" s="4"/>
      <c r="B218" s="4"/>
      <c r="C218" s="4"/>
      <c r="D218" s="4"/>
      <c r="E218" s="4"/>
      <c r="F218" s="4"/>
      <c r="G218" s="4"/>
      <c r="H218" s="4"/>
      <c r="I218" s="4"/>
      <c r="J218" s="4"/>
      <c r="K218" s="4"/>
      <c r="L218" s="4"/>
    </row>
    <row r="219" spans="1:12">
      <c r="A219" s="4"/>
      <c r="B219" s="4"/>
      <c r="C219" s="4"/>
      <c r="D219" s="4"/>
      <c r="E219" s="4"/>
      <c r="F219" s="4"/>
      <c r="G219" s="4"/>
      <c r="H219" s="4"/>
      <c r="I219" s="4"/>
      <c r="J219" s="4"/>
      <c r="K219" s="4"/>
      <c r="L219" s="4"/>
    </row>
    <row r="220" spans="1:12">
      <c r="A220" s="4"/>
      <c r="B220" s="4"/>
      <c r="C220" s="4"/>
      <c r="D220" s="4"/>
      <c r="E220" s="4"/>
      <c r="F220" s="4"/>
      <c r="G220" s="4"/>
      <c r="H220" s="4"/>
      <c r="I220" s="4"/>
      <c r="J220" s="4"/>
      <c r="K220" s="4"/>
      <c r="L220" s="4"/>
    </row>
    <row r="221" spans="1:12">
      <c r="A221" s="4"/>
      <c r="B221" s="4"/>
      <c r="C221" s="4"/>
      <c r="D221" s="4"/>
      <c r="E221" s="4"/>
      <c r="F221" s="4"/>
      <c r="G221" s="4"/>
      <c r="H221" s="4"/>
      <c r="I221" s="4"/>
      <c r="J221" s="4"/>
      <c r="K221" s="4"/>
      <c r="L221" s="4"/>
    </row>
    <row r="222" spans="1:12">
      <c r="A222" s="4"/>
      <c r="B222" s="4"/>
      <c r="C222" s="4"/>
      <c r="D222" s="4"/>
      <c r="E222" s="4"/>
      <c r="F222" s="4"/>
      <c r="G222" s="4"/>
      <c r="H222" s="4"/>
      <c r="I222" s="4"/>
      <c r="J222" s="4"/>
      <c r="K222" s="4"/>
      <c r="L222" s="4"/>
    </row>
    <row r="223" spans="1:12">
      <c r="A223" s="4"/>
      <c r="B223" s="4"/>
      <c r="C223" s="4"/>
      <c r="D223" s="4"/>
      <c r="E223" s="4"/>
      <c r="F223" s="4"/>
      <c r="G223" s="4"/>
      <c r="H223" s="4"/>
      <c r="I223" s="4"/>
      <c r="J223" s="4"/>
      <c r="K223" s="4"/>
      <c r="L223" s="4"/>
    </row>
    <row r="224" spans="1:12">
      <c r="A224" s="4"/>
      <c r="B224" s="4"/>
      <c r="C224" s="4"/>
      <c r="D224" s="4"/>
      <c r="E224" s="4"/>
      <c r="F224" s="4"/>
      <c r="G224" s="4"/>
      <c r="H224" s="4"/>
      <c r="I224" s="4"/>
      <c r="J224" s="4"/>
      <c r="K224" s="4"/>
      <c r="L224" s="4"/>
    </row>
    <row r="225" spans="1:12">
      <c r="A225" s="4"/>
      <c r="B225" s="4"/>
      <c r="C225" s="4"/>
      <c r="D225" s="4"/>
      <c r="E225" s="4"/>
      <c r="F225" s="4"/>
      <c r="G225" s="4"/>
      <c r="H225" s="4"/>
      <c r="I225" s="4"/>
      <c r="J225" s="4"/>
      <c r="K225" s="4"/>
      <c r="L225" s="4"/>
    </row>
    <row r="226" spans="1:12">
      <c r="A226" s="4"/>
      <c r="B226" s="4"/>
      <c r="C226" s="4"/>
      <c r="D226" s="4"/>
      <c r="E226" s="4"/>
      <c r="F226" s="4"/>
      <c r="G226" s="4"/>
      <c r="H226" s="4"/>
      <c r="I226" s="4"/>
      <c r="J226" s="4"/>
      <c r="K226" s="4"/>
      <c r="L226" s="4"/>
    </row>
    <row r="227" spans="1:12">
      <c r="A227" s="4"/>
      <c r="B227" s="4"/>
      <c r="C227" s="4"/>
      <c r="D227" s="4"/>
      <c r="E227" s="4"/>
      <c r="F227" s="4"/>
      <c r="G227" s="4"/>
      <c r="H227" s="4"/>
      <c r="I227" s="4"/>
      <c r="J227" s="4"/>
      <c r="K227" s="4"/>
      <c r="L227" s="4"/>
    </row>
    <row r="228" spans="1:12">
      <c r="A228" s="4"/>
      <c r="B228" s="4"/>
      <c r="C228" s="4"/>
      <c r="D228" s="4"/>
      <c r="E228" s="4"/>
      <c r="F228" s="4"/>
      <c r="G228" s="4"/>
      <c r="H228" s="4"/>
      <c r="I228" s="4"/>
      <c r="J228" s="4"/>
      <c r="K228" s="4"/>
      <c r="L228" s="4"/>
    </row>
    <row r="229" spans="1:12">
      <c r="A229" s="4"/>
      <c r="B229" s="4"/>
      <c r="C229" s="4"/>
      <c r="D229" s="4"/>
      <c r="E229" s="4"/>
      <c r="F229" s="4"/>
      <c r="G229" s="4"/>
      <c r="H229" s="4"/>
      <c r="I229" s="4"/>
      <c r="J229" s="4"/>
      <c r="K229" s="4"/>
      <c r="L229" s="4"/>
    </row>
    <row r="230" spans="1:12">
      <c r="A230" s="4"/>
      <c r="B230" s="4"/>
      <c r="C230" s="4"/>
      <c r="D230" s="4"/>
      <c r="E230" s="4"/>
      <c r="F230" s="4"/>
      <c r="G230" s="4"/>
      <c r="H230" s="4"/>
      <c r="I230" s="4"/>
      <c r="J230" s="4"/>
      <c r="K230" s="4"/>
      <c r="L230" s="4"/>
    </row>
    <row r="231" spans="1:12">
      <c r="A231" s="4"/>
      <c r="B231" s="4"/>
      <c r="C231" s="4"/>
      <c r="D231" s="4"/>
      <c r="E231" s="4"/>
      <c r="F231" s="4"/>
      <c r="G231" s="4"/>
      <c r="H231" s="4"/>
      <c r="I231" s="4"/>
      <c r="J231" s="4"/>
      <c r="K231" s="4"/>
      <c r="L231" s="4"/>
    </row>
    <row r="232" spans="1:12">
      <c r="A232" s="4"/>
      <c r="B232" s="4"/>
      <c r="C232" s="4"/>
      <c r="D232" s="4"/>
      <c r="E232" s="4"/>
      <c r="F232" s="4"/>
      <c r="G232" s="4"/>
      <c r="H232" s="4"/>
      <c r="I232" s="4"/>
      <c r="J232" s="4"/>
      <c r="K232" s="4"/>
      <c r="L232" s="4"/>
    </row>
    <row r="233" spans="1:12">
      <c r="A233" s="4"/>
      <c r="B233" s="4"/>
      <c r="C233" s="4"/>
      <c r="D233" s="4"/>
      <c r="E233" s="4"/>
      <c r="F233" s="4"/>
      <c r="G233" s="4"/>
      <c r="H233" s="4"/>
      <c r="I233" s="4"/>
      <c r="J233" s="4"/>
      <c r="K233" s="4"/>
      <c r="L233" s="4"/>
    </row>
    <row r="234" spans="1:12">
      <c r="A234" s="4"/>
      <c r="B234" s="4"/>
      <c r="C234" s="4"/>
      <c r="D234" s="4"/>
      <c r="E234" s="4"/>
      <c r="F234" s="4"/>
      <c r="G234" s="4"/>
      <c r="H234" s="4"/>
      <c r="I234" s="4"/>
      <c r="J234" s="4"/>
      <c r="K234" s="4"/>
      <c r="L234" s="4"/>
    </row>
    <row r="235" spans="1:12">
      <c r="A235" s="4"/>
      <c r="B235" s="4"/>
      <c r="C235" s="4"/>
      <c r="D235" s="4"/>
      <c r="E235" s="4"/>
      <c r="F235" s="4"/>
      <c r="G235" s="4"/>
      <c r="H235" s="4"/>
      <c r="I235" s="4"/>
      <c r="J235" s="4"/>
      <c r="K235" s="4"/>
      <c r="L235" s="4"/>
    </row>
    <row r="236" spans="1:12">
      <c r="A236" s="4"/>
      <c r="B236" s="4"/>
      <c r="C236" s="4"/>
      <c r="D236" s="4"/>
      <c r="E236" s="4"/>
      <c r="F236" s="4"/>
      <c r="G236" s="4"/>
      <c r="H236" s="4"/>
      <c r="I236" s="4"/>
      <c r="J236" s="4"/>
      <c r="K236" s="4"/>
      <c r="L236" s="4"/>
    </row>
    <row r="237" spans="1:12">
      <c r="A237" s="4"/>
      <c r="B237" s="4"/>
      <c r="C237" s="4"/>
      <c r="D237" s="4"/>
      <c r="E237" s="4"/>
      <c r="F237" s="4"/>
      <c r="G237" s="4"/>
      <c r="H237" s="4"/>
      <c r="I237" s="4"/>
      <c r="J237" s="4"/>
      <c r="K237" s="4"/>
      <c r="L237" s="4"/>
    </row>
    <row r="238" spans="1:12">
      <c r="A238" s="4"/>
      <c r="B238" s="4"/>
      <c r="C238" s="4"/>
      <c r="D238" s="4"/>
      <c r="E238" s="4"/>
      <c r="F238" s="4"/>
      <c r="G238" s="4"/>
      <c r="H238" s="4"/>
      <c r="I238" s="4"/>
      <c r="J238" s="4"/>
      <c r="K238" s="4"/>
      <c r="L238" s="4"/>
    </row>
    <row r="239" spans="1:12">
      <c r="A239" s="4"/>
      <c r="B239" s="4"/>
      <c r="C239" s="4"/>
      <c r="D239" s="4"/>
      <c r="E239" s="4"/>
      <c r="F239" s="4"/>
      <c r="G239" s="4"/>
      <c r="H239" s="4"/>
      <c r="I239" s="4"/>
      <c r="J239" s="4"/>
      <c r="K239" s="4"/>
      <c r="L239" s="4"/>
    </row>
    <row r="240" spans="1:12">
      <c r="A240" s="4"/>
      <c r="B240" s="4"/>
      <c r="C240" s="4"/>
      <c r="D240" s="4"/>
      <c r="E240" s="4"/>
      <c r="F240" s="4"/>
      <c r="G240" s="4"/>
      <c r="H240" s="4"/>
      <c r="I240" s="4"/>
      <c r="J240" s="4"/>
      <c r="K240" s="4"/>
      <c r="L240" s="4"/>
    </row>
    <row r="241" spans="1:12">
      <c r="A241" s="4"/>
      <c r="B241" s="4"/>
      <c r="C241" s="4"/>
      <c r="D241" s="4"/>
      <c r="E241" s="4"/>
      <c r="F241" s="4"/>
      <c r="G241" s="4"/>
      <c r="H241" s="4"/>
      <c r="I241" s="4"/>
      <c r="J241" s="4"/>
      <c r="K241" s="4"/>
      <c r="L241" s="4"/>
    </row>
    <row r="242" spans="1:12">
      <c r="A242" s="4"/>
      <c r="B242" s="4"/>
      <c r="C242" s="4"/>
      <c r="D242" s="4"/>
      <c r="E242" s="4"/>
      <c r="F242" s="4"/>
      <c r="G242" s="4"/>
      <c r="H242" s="4"/>
      <c r="I242" s="4"/>
      <c r="J242" s="4"/>
      <c r="K242" s="4"/>
      <c r="L242" s="4"/>
    </row>
    <row r="243" spans="1:12">
      <c r="A243" s="4"/>
      <c r="B243" s="4"/>
      <c r="C243" s="4"/>
      <c r="D243" s="4"/>
      <c r="E243" s="4"/>
      <c r="F243" s="4"/>
      <c r="G243" s="4"/>
      <c r="H243" s="4"/>
      <c r="I243" s="4"/>
      <c r="J243" s="4"/>
      <c r="K243" s="4"/>
      <c r="L243" s="4"/>
    </row>
    <row r="244" spans="1:12">
      <c r="A244" s="4"/>
      <c r="B244" s="4"/>
      <c r="C244" s="4"/>
      <c r="D244" s="4"/>
      <c r="E244" s="4"/>
      <c r="F244" s="4"/>
      <c r="G244" s="4"/>
      <c r="H244" s="4"/>
      <c r="I244" s="4"/>
      <c r="J244" s="4"/>
      <c r="K244" s="4"/>
      <c r="L244" s="4"/>
    </row>
    <row r="245" spans="1:12">
      <c r="A245" s="4"/>
      <c r="B245" s="4"/>
      <c r="C245" s="4"/>
      <c r="D245" s="4"/>
      <c r="E245" s="4"/>
      <c r="F245" s="4"/>
      <c r="G245" s="4"/>
      <c r="H245" s="4"/>
      <c r="I245" s="4"/>
      <c r="J245" s="4"/>
      <c r="K245" s="4"/>
      <c r="L245" s="4"/>
    </row>
    <row r="246" spans="1:12">
      <c r="A246" s="4"/>
      <c r="B246" s="4"/>
      <c r="C246" s="4"/>
      <c r="D246" s="4"/>
      <c r="E246" s="4"/>
      <c r="F246" s="4"/>
      <c r="G246" s="4"/>
      <c r="H246" s="4"/>
      <c r="I246" s="4"/>
      <c r="J246" s="4"/>
      <c r="K246" s="4"/>
      <c r="L246" s="4"/>
    </row>
    <row r="247" spans="1:12">
      <c r="A247" s="4"/>
      <c r="B247" s="4"/>
      <c r="C247" s="4"/>
      <c r="D247" s="4"/>
      <c r="E247" s="4"/>
      <c r="F247" s="4"/>
      <c r="G247" s="4"/>
      <c r="H247" s="4"/>
      <c r="I247" s="4"/>
      <c r="J247" s="4"/>
      <c r="K247" s="4"/>
      <c r="L247" s="4"/>
    </row>
    <row r="248" spans="1:12">
      <c r="A248" s="4"/>
      <c r="B248" s="4"/>
      <c r="C248" s="4"/>
      <c r="D248" s="4"/>
      <c r="E248" s="4"/>
      <c r="F248" s="4"/>
      <c r="G248" s="4"/>
      <c r="H248" s="4"/>
      <c r="I248" s="4"/>
      <c r="J248" s="4"/>
      <c r="K248" s="4"/>
      <c r="L248" s="4"/>
    </row>
    <row r="249" spans="1:12">
      <c r="A249" s="4"/>
      <c r="B249" s="4"/>
      <c r="C249" s="4"/>
      <c r="D249" s="4"/>
      <c r="E249" s="4"/>
      <c r="F249" s="4"/>
      <c r="G249" s="4"/>
      <c r="H249" s="4"/>
      <c r="I249" s="4"/>
      <c r="J249" s="4"/>
      <c r="K249" s="4"/>
      <c r="L249" s="4"/>
    </row>
    <row r="250" spans="1:12">
      <c r="A250" s="4"/>
      <c r="B250" s="4"/>
      <c r="C250" s="4"/>
      <c r="D250" s="4"/>
      <c r="E250" s="4"/>
      <c r="F250" s="4"/>
      <c r="G250" s="4"/>
      <c r="H250" s="4"/>
      <c r="I250" s="4"/>
      <c r="J250" s="4"/>
      <c r="K250" s="4"/>
      <c r="L250" s="4"/>
    </row>
    <row r="251" spans="1:12">
      <c r="A251" s="4"/>
      <c r="B251" s="4"/>
      <c r="C251" s="4"/>
      <c r="D251" s="4"/>
      <c r="E251" s="4"/>
      <c r="F251" s="4"/>
      <c r="G251" s="4"/>
      <c r="H251" s="4"/>
      <c r="I251" s="4"/>
      <c r="J251" s="4"/>
      <c r="K251" s="4"/>
      <c r="L251" s="4"/>
    </row>
    <row r="252" spans="1:12">
      <c r="A252" s="4"/>
      <c r="B252" s="4"/>
      <c r="C252" s="4"/>
      <c r="D252" s="4"/>
      <c r="E252" s="4"/>
      <c r="F252" s="4"/>
      <c r="G252" s="4"/>
      <c r="H252" s="4"/>
      <c r="I252" s="4"/>
      <c r="J252" s="4"/>
      <c r="K252" s="4"/>
      <c r="L252" s="4"/>
    </row>
    <row r="253" spans="1:12">
      <c r="A253" s="4"/>
      <c r="B253" s="4"/>
      <c r="C253" s="4"/>
      <c r="D253" s="4"/>
      <c r="E253" s="4"/>
      <c r="F253" s="4"/>
      <c r="G253" s="4"/>
      <c r="H253" s="4"/>
      <c r="I253" s="4"/>
      <c r="J253" s="4"/>
      <c r="K253" s="4"/>
      <c r="L253" s="4"/>
    </row>
    <row r="254" spans="1:12">
      <c r="A254" s="4"/>
      <c r="B254" s="4"/>
      <c r="C254" s="4"/>
      <c r="D254" s="4"/>
      <c r="E254" s="4"/>
      <c r="F254" s="4"/>
      <c r="G254" s="4"/>
      <c r="H254" s="4"/>
      <c r="I254" s="4"/>
      <c r="J254" s="4"/>
      <c r="K254" s="4"/>
      <c r="L254" s="4"/>
    </row>
    <row r="255" spans="1:12">
      <c r="A255" s="4"/>
      <c r="B255" s="4"/>
      <c r="C255" s="4"/>
      <c r="D255" s="4"/>
      <c r="E255" s="4"/>
      <c r="F255" s="4"/>
      <c r="G255" s="4"/>
      <c r="H255" s="4"/>
      <c r="I255" s="4"/>
      <c r="J255" s="4"/>
      <c r="K255" s="4"/>
      <c r="L255" s="4"/>
    </row>
    <row r="256" spans="1:12">
      <c r="A256" s="4"/>
      <c r="B256" s="4"/>
      <c r="C256" s="4"/>
      <c r="D256" s="4"/>
      <c r="E256" s="4"/>
      <c r="F256" s="4"/>
      <c r="G256" s="4"/>
      <c r="H256" s="4"/>
      <c r="I256" s="4"/>
      <c r="J256" s="4"/>
      <c r="K256" s="4"/>
      <c r="L256" s="4"/>
    </row>
    <row r="257" spans="1:12">
      <c r="A257" s="4"/>
      <c r="B257" s="4"/>
      <c r="C257" s="4"/>
      <c r="D257" s="4"/>
      <c r="E257" s="4"/>
      <c r="F257" s="4"/>
      <c r="G257" s="4"/>
      <c r="H257" s="4"/>
      <c r="I257" s="4"/>
      <c r="J257" s="4"/>
      <c r="K257" s="4"/>
      <c r="L257" s="4"/>
    </row>
    <row r="258" spans="1:12">
      <c r="A258" s="4"/>
      <c r="B258" s="4"/>
      <c r="C258" s="4"/>
      <c r="D258" s="4"/>
      <c r="E258" s="4"/>
      <c r="F258" s="4"/>
      <c r="G258" s="4"/>
      <c r="H258" s="4"/>
      <c r="I258" s="4"/>
      <c r="J258" s="4"/>
      <c r="K258" s="4"/>
      <c r="L258" s="4"/>
    </row>
    <row r="259" spans="1:12">
      <c r="A259" s="4"/>
      <c r="B259" s="4"/>
      <c r="C259" s="4"/>
      <c r="D259" s="4"/>
      <c r="E259" s="4"/>
      <c r="F259" s="4"/>
      <c r="G259" s="4"/>
      <c r="H259" s="4"/>
      <c r="I259" s="4"/>
      <c r="J259" s="4"/>
      <c r="K259" s="4"/>
      <c r="L259" s="4"/>
    </row>
    <row r="260" spans="1:12">
      <c r="A260" s="4"/>
      <c r="B260" s="4"/>
      <c r="C260" s="4"/>
      <c r="D260" s="4"/>
      <c r="E260" s="4"/>
      <c r="F260" s="4"/>
      <c r="G260" s="4"/>
      <c r="H260" s="4"/>
      <c r="I260" s="4"/>
      <c r="J260" s="4"/>
      <c r="K260" s="4"/>
      <c r="L260" s="4"/>
    </row>
    <row r="261" spans="1:12">
      <c r="A261" s="4"/>
      <c r="B261" s="4"/>
      <c r="C261" s="4"/>
      <c r="D261" s="4"/>
      <c r="E261" s="4"/>
      <c r="F261" s="4"/>
      <c r="G261" s="4"/>
      <c r="H261" s="4"/>
      <c r="I261" s="4"/>
      <c r="J261" s="4"/>
      <c r="K261" s="4"/>
      <c r="L261" s="4"/>
    </row>
    <row r="262" spans="1:12">
      <c r="A262" s="4"/>
      <c r="B262" s="4"/>
      <c r="C262" s="4"/>
      <c r="D262" s="4"/>
      <c r="E262" s="4"/>
      <c r="F262" s="4"/>
      <c r="G262" s="4"/>
      <c r="H262" s="4"/>
      <c r="I262" s="4"/>
      <c r="J262" s="4"/>
      <c r="K262" s="4"/>
      <c r="L262" s="4"/>
    </row>
    <row r="263" spans="1:12">
      <c r="A263" s="4"/>
      <c r="B263" s="4"/>
      <c r="C263" s="4"/>
      <c r="D263" s="4"/>
      <c r="E263" s="4"/>
      <c r="F263" s="4"/>
      <c r="G263" s="4"/>
      <c r="H263" s="4"/>
      <c r="I263" s="4"/>
      <c r="J263" s="4"/>
      <c r="K263" s="4"/>
      <c r="L263" s="4"/>
    </row>
    <row r="264" spans="1:12">
      <c r="A264" s="4"/>
      <c r="B264" s="4"/>
      <c r="C264" s="4"/>
      <c r="D264" s="4"/>
      <c r="E264" s="4"/>
      <c r="F264" s="4"/>
      <c r="G264" s="4"/>
      <c r="H264" s="4"/>
      <c r="I264" s="4"/>
      <c r="J264" s="4"/>
      <c r="K264" s="4"/>
      <c r="L264" s="4"/>
    </row>
    <row r="265" spans="1:12">
      <c r="A265" s="4"/>
      <c r="B265" s="4"/>
      <c r="C265" s="4"/>
      <c r="D265" s="4"/>
      <c r="E265" s="4"/>
      <c r="F265" s="4"/>
      <c r="G265" s="4"/>
      <c r="H265" s="4"/>
      <c r="I265" s="4"/>
      <c r="J265" s="4"/>
      <c r="K265" s="4"/>
      <c r="L265" s="4"/>
    </row>
    <row r="266" spans="1:12">
      <c r="A266" s="4"/>
      <c r="B266" s="4"/>
      <c r="C266" s="4"/>
      <c r="D266" s="4"/>
      <c r="E266" s="4"/>
      <c r="F266" s="4"/>
      <c r="G266" s="4"/>
      <c r="H266" s="4"/>
      <c r="I266" s="4"/>
      <c r="J266" s="4"/>
      <c r="K266" s="4"/>
      <c r="L266" s="4"/>
    </row>
    <row r="267" spans="1:12">
      <c r="A267" s="4"/>
      <c r="B267" s="4"/>
      <c r="C267" s="4"/>
      <c r="D267" s="4"/>
      <c r="E267" s="4"/>
      <c r="F267" s="4"/>
      <c r="G267" s="4"/>
      <c r="H267" s="4"/>
      <c r="I267" s="4"/>
      <c r="J267" s="4"/>
      <c r="K267" s="4"/>
      <c r="L267" s="4"/>
    </row>
    <row r="268" spans="1:12">
      <c r="A268" s="4"/>
      <c r="B268" s="4"/>
      <c r="C268" s="4"/>
      <c r="D268" s="4"/>
      <c r="E268" s="4"/>
      <c r="F268" s="4"/>
      <c r="G268" s="4"/>
      <c r="H268" s="4"/>
      <c r="I268" s="4"/>
      <c r="J268" s="4"/>
      <c r="K268" s="4"/>
      <c r="L268" s="4"/>
    </row>
    <row r="269" spans="1:12">
      <c r="A269" s="4"/>
      <c r="B269" s="4"/>
      <c r="C269" s="4"/>
      <c r="D269" s="4"/>
      <c r="E269" s="4"/>
      <c r="F269" s="4"/>
      <c r="G269" s="4"/>
      <c r="H269" s="4"/>
      <c r="I269" s="4"/>
      <c r="J269" s="4"/>
      <c r="K269" s="4"/>
      <c r="L269" s="4"/>
    </row>
    <row r="270" spans="1:12">
      <c r="A270" s="4"/>
      <c r="B270" s="4"/>
      <c r="C270" s="4"/>
      <c r="D270" s="4"/>
      <c r="E270" s="4"/>
      <c r="F270" s="4"/>
      <c r="G270" s="4"/>
      <c r="H270" s="4"/>
      <c r="I270" s="4"/>
      <c r="J270" s="4"/>
      <c r="K270" s="4"/>
      <c r="L270" s="4"/>
    </row>
    <row r="271" spans="1:12">
      <c r="A271" s="4"/>
      <c r="B271" s="4"/>
      <c r="C271" s="4"/>
      <c r="D271" s="4"/>
      <c r="E271" s="4"/>
      <c r="F271" s="4"/>
      <c r="G271" s="4"/>
      <c r="H271" s="4"/>
      <c r="I271" s="4"/>
      <c r="J271" s="4"/>
      <c r="K271" s="4"/>
      <c r="L271" s="4"/>
    </row>
    <row r="272" spans="1:12">
      <c r="A272" s="4"/>
      <c r="B272" s="4"/>
      <c r="C272" s="4"/>
      <c r="D272" s="4"/>
      <c r="E272" s="4"/>
      <c r="F272" s="4"/>
      <c r="G272" s="4"/>
      <c r="H272" s="4"/>
      <c r="I272" s="4"/>
      <c r="J272" s="4"/>
      <c r="K272" s="4"/>
      <c r="L272" s="4"/>
    </row>
    <row r="273" spans="1:12">
      <c r="A273" s="4"/>
      <c r="B273" s="4"/>
      <c r="C273" s="4"/>
      <c r="D273" s="4"/>
      <c r="E273" s="4"/>
      <c r="F273" s="4"/>
      <c r="G273" s="4"/>
      <c r="H273" s="4"/>
      <c r="I273" s="4"/>
      <c r="J273" s="4"/>
      <c r="K273" s="4"/>
      <c r="L273" s="4"/>
    </row>
    <row r="274" spans="1:12">
      <c r="A274" s="4"/>
      <c r="B274" s="4"/>
      <c r="C274" s="4"/>
      <c r="D274" s="4"/>
      <c r="E274" s="4"/>
      <c r="F274" s="4"/>
      <c r="G274" s="4"/>
      <c r="H274" s="4"/>
      <c r="I274" s="4"/>
      <c r="J274" s="4"/>
      <c r="K274" s="4"/>
      <c r="L274" s="4"/>
    </row>
    <row r="275" spans="1:12">
      <c r="A275" s="4"/>
      <c r="B275" s="4"/>
      <c r="C275" s="4"/>
      <c r="D275" s="4"/>
      <c r="E275" s="4"/>
      <c r="F275" s="4"/>
      <c r="G275" s="4"/>
      <c r="H275" s="4"/>
      <c r="I275" s="4"/>
      <c r="J275" s="4"/>
      <c r="K275" s="4"/>
      <c r="L275" s="4"/>
    </row>
    <row r="276" spans="1:12">
      <c r="A276" s="4"/>
      <c r="B276" s="4"/>
      <c r="C276" s="4"/>
      <c r="D276" s="4"/>
      <c r="E276" s="4"/>
      <c r="F276" s="4"/>
      <c r="G276" s="4"/>
      <c r="H276" s="4"/>
      <c r="I276" s="4"/>
      <c r="J276" s="4"/>
      <c r="K276" s="4"/>
      <c r="L276" s="4"/>
    </row>
    <row r="277" spans="1:12">
      <c r="A277" s="4"/>
      <c r="B277" s="4"/>
      <c r="C277" s="4"/>
      <c r="D277" s="4"/>
      <c r="E277" s="4"/>
      <c r="F277" s="4"/>
      <c r="G277" s="4"/>
      <c r="H277" s="4"/>
      <c r="I277" s="4"/>
      <c r="J277" s="4"/>
      <c r="K277" s="4"/>
      <c r="L277" s="4"/>
    </row>
    <row r="278" spans="1:12">
      <c r="A278" s="4"/>
      <c r="B278" s="4"/>
      <c r="C278" s="4"/>
      <c r="D278" s="4"/>
      <c r="E278" s="4"/>
      <c r="F278" s="4"/>
      <c r="G278" s="4"/>
      <c r="H278" s="4"/>
      <c r="I278" s="4"/>
      <c r="J278" s="4"/>
      <c r="K278" s="4"/>
      <c r="L278" s="4"/>
    </row>
    <row r="279" spans="1:12">
      <c r="A279" s="4"/>
      <c r="B279" s="4"/>
      <c r="C279" s="4"/>
      <c r="D279" s="4"/>
      <c r="E279" s="4"/>
      <c r="F279" s="4"/>
      <c r="G279" s="4"/>
      <c r="H279" s="4"/>
      <c r="I279" s="4"/>
      <c r="J279" s="4"/>
      <c r="K279" s="4"/>
      <c r="L279" s="4"/>
    </row>
    <row r="280" spans="1:12">
      <c r="A280" s="4"/>
      <c r="B280" s="4"/>
      <c r="C280" s="4"/>
      <c r="D280" s="4"/>
      <c r="E280" s="4"/>
      <c r="F280" s="4"/>
      <c r="G280" s="4"/>
      <c r="H280" s="4"/>
      <c r="I280" s="4"/>
      <c r="J280" s="4"/>
      <c r="K280" s="4"/>
      <c r="L280" s="4"/>
    </row>
    <row r="281" spans="1:12">
      <c r="A281" s="4"/>
      <c r="B281" s="4"/>
      <c r="C281" s="4"/>
      <c r="D281" s="4"/>
      <c r="E281" s="4"/>
      <c r="F281" s="4"/>
      <c r="G281" s="4"/>
      <c r="H281" s="4"/>
      <c r="I281" s="4"/>
      <c r="J281" s="4"/>
      <c r="K281" s="4"/>
      <c r="L281" s="4"/>
    </row>
    <row r="282" spans="1:12">
      <c r="A282" s="4"/>
      <c r="B282" s="4"/>
      <c r="C282" s="4"/>
      <c r="D282" s="4"/>
      <c r="E282" s="4"/>
      <c r="F282" s="4"/>
      <c r="G282" s="4"/>
      <c r="H282" s="4"/>
      <c r="I282" s="4"/>
      <c r="J282" s="4"/>
      <c r="K282" s="4"/>
      <c r="L282" s="4"/>
    </row>
    <row r="283" spans="1:12">
      <c r="A283" s="4"/>
      <c r="B283" s="4"/>
      <c r="C283" s="4"/>
      <c r="D283" s="4"/>
      <c r="E283" s="4"/>
      <c r="F283" s="4"/>
      <c r="G283" s="4"/>
      <c r="H283" s="4"/>
      <c r="I283" s="4"/>
      <c r="J283" s="4"/>
      <c r="K283" s="4"/>
      <c r="L283" s="4"/>
    </row>
    <row r="284" spans="1:12">
      <c r="A284" s="4"/>
      <c r="B284" s="4"/>
      <c r="C284" s="4"/>
      <c r="D284" s="4"/>
      <c r="E284" s="4"/>
      <c r="F284" s="4"/>
      <c r="G284" s="4"/>
      <c r="H284" s="4"/>
      <c r="I284" s="4"/>
      <c r="J284" s="4"/>
      <c r="K284" s="4"/>
      <c r="L284" s="4"/>
    </row>
    <row r="285" spans="1:12">
      <c r="A285" s="4"/>
      <c r="B285" s="4"/>
      <c r="C285" s="4"/>
      <c r="D285" s="4"/>
      <c r="E285" s="4"/>
      <c r="F285" s="4"/>
      <c r="G285" s="4"/>
      <c r="H285" s="4"/>
      <c r="I285" s="4"/>
      <c r="J285" s="4"/>
      <c r="K285" s="4"/>
      <c r="L285" s="4"/>
    </row>
    <row r="286" spans="1:12">
      <c r="A286" s="4"/>
      <c r="B286" s="4"/>
      <c r="C286" s="4"/>
      <c r="D286" s="4"/>
      <c r="E286" s="4"/>
      <c r="F286" s="4"/>
      <c r="G286" s="4"/>
      <c r="H286" s="4"/>
      <c r="I286" s="4"/>
      <c r="J286" s="4"/>
      <c r="K286" s="4"/>
      <c r="L286" s="4"/>
    </row>
    <row r="287" spans="1:12">
      <c r="A287" s="4"/>
      <c r="B287" s="4"/>
      <c r="C287" s="4"/>
      <c r="D287" s="4"/>
      <c r="E287" s="4"/>
      <c r="F287" s="4"/>
      <c r="G287" s="4"/>
      <c r="H287" s="4"/>
      <c r="I287" s="4"/>
      <c r="J287" s="4"/>
      <c r="K287" s="4"/>
      <c r="L287" s="4"/>
    </row>
    <row r="288" spans="1:12">
      <c r="A288" s="4"/>
      <c r="B288" s="4"/>
      <c r="C288" s="4"/>
      <c r="D288" s="4"/>
      <c r="E288" s="4"/>
      <c r="F288" s="4"/>
      <c r="G288" s="4"/>
      <c r="H288" s="4"/>
      <c r="I288" s="4"/>
      <c r="J288" s="4"/>
      <c r="K288" s="4"/>
      <c r="L288" s="4"/>
    </row>
    <row r="289" spans="1:12">
      <c r="A289" s="4"/>
      <c r="B289" s="4"/>
      <c r="C289" s="4"/>
      <c r="D289" s="4"/>
      <c r="E289" s="4"/>
      <c r="F289" s="4"/>
      <c r="G289" s="4"/>
      <c r="H289" s="4"/>
      <c r="I289" s="4"/>
      <c r="J289" s="4"/>
      <c r="K289" s="4"/>
      <c r="L289" s="4"/>
    </row>
    <row r="290" spans="1:12">
      <c r="A290" s="4"/>
      <c r="B290" s="4"/>
      <c r="C290" s="4"/>
      <c r="D290" s="4"/>
      <c r="E290" s="4"/>
      <c r="F290" s="4"/>
      <c r="G290" s="4"/>
      <c r="H290" s="4"/>
      <c r="I290" s="4"/>
      <c r="J290" s="4"/>
      <c r="K290" s="4"/>
      <c r="L290" s="4"/>
    </row>
    <row r="291" spans="1:12">
      <c r="A291" s="4"/>
      <c r="B291" s="4"/>
      <c r="C291" s="4"/>
      <c r="D291" s="4"/>
      <c r="E291" s="4"/>
      <c r="F291" s="4"/>
      <c r="G291" s="4"/>
      <c r="H291" s="4"/>
      <c r="I291" s="4"/>
      <c r="J291" s="4"/>
      <c r="K291" s="4"/>
      <c r="L291" s="4"/>
    </row>
    <row r="292" spans="1:12">
      <c r="A292" s="4"/>
      <c r="B292" s="4"/>
      <c r="C292" s="4"/>
      <c r="D292" s="4"/>
      <c r="E292" s="4"/>
      <c r="F292" s="4"/>
      <c r="G292" s="4"/>
      <c r="H292" s="4"/>
      <c r="I292" s="4"/>
      <c r="J292" s="4"/>
      <c r="K292" s="4"/>
      <c r="L292" s="4"/>
    </row>
    <row r="293" spans="1:12">
      <c r="A293" s="4"/>
      <c r="B293" s="4"/>
      <c r="C293" s="4"/>
      <c r="D293" s="4"/>
      <c r="E293" s="4"/>
      <c r="F293" s="4"/>
      <c r="G293" s="4"/>
      <c r="H293" s="4"/>
      <c r="I293" s="4"/>
      <c r="J293" s="4"/>
      <c r="K293" s="4"/>
      <c r="L293" s="4"/>
    </row>
    <row r="294" spans="1:12">
      <c r="A294" s="4"/>
      <c r="B294" s="4"/>
      <c r="C294" s="4"/>
      <c r="D294" s="4"/>
      <c r="E294" s="4"/>
      <c r="F294" s="4"/>
      <c r="G294" s="4"/>
      <c r="H294" s="4"/>
      <c r="I294" s="4"/>
      <c r="J294" s="4"/>
      <c r="K294" s="4"/>
      <c r="L294" s="4"/>
    </row>
    <row r="295" spans="1:12">
      <c r="A295" s="4"/>
      <c r="B295" s="4"/>
      <c r="C295" s="4"/>
      <c r="D295" s="4"/>
      <c r="E295" s="4"/>
      <c r="F295" s="4"/>
      <c r="G295" s="4"/>
      <c r="H295" s="4"/>
      <c r="I295" s="4"/>
      <c r="J295" s="4"/>
      <c r="K295" s="4"/>
      <c r="L295" s="4"/>
    </row>
    <row r="296" spans="1:12">
      <c r="A296" s="4"/>
      <c r="B296" s="4"/>
      <c r="C296" s="4"/>
      <c r="D296" s="4"/>
      <c r="E296" s="4"/>
      <c r="F296" s="4"/>
      <c r="G296" s="4"/>
      <c r="H296" s="4"/>
      <c r="I296" s="4"/>
      <c r="J296" s="4"/>
      <c r="K296" s="4"/>
      <c r="L296" s="4"/>
    </row>
    <row r="297" spans="1:12">
      <c r="A297" s="4"/>
      <c r="B297" s="4"/>
      <c r="C297" s="4"/>
      <c r="D297" s="4"/>
      <c r="E297" s="4"/>
      <c r="F297" s="4"/>
      <c r="G297" s="4"/>
      <c r="H297" s="4"/>
      <c r="I297" s="4"/>
      <c r="J297" s="4"/>
      <c r="K297" s="4"/>
      <c r="L297" s="4"/>
    </row>
    <row r="298" spans="1:12">
      <c r="A298" s="4"/>
      <c r="B298" s="4"/>
      <c r="C298" s="4"/>
      <c r="D298" s="4"/>
      <c r="E298" s="4"/>
      <c r="F298" s="4"/>
      <c r="G298" s="4"/>
      <c r="H298" s="4"/>
      <c r="I298" s="4"/>
      <c r="J298" s="4"/>
      <c r="K298" s="4"/>
      <c r="L298" s="4"/>
    </row>
    <row r="299" spans="1:12">
      <c r="A299" s="4"/>
      <c r="B299" s="4"/>
      <c r="C299" s="4"/>
      <c r="D299" s="4"/>
      <c r="E299" s="4"/>
      <c r="F299" s="4"/>
      <c r="G299" s="4"/>
      <c r="H299" s="4"/>
      <c r="I299" s="4"/>
      <c r="J299" s="4"/>
      <c r="K299" s="4"/>
      <c r="L299" s="4"/>
    </row>
    <row r="300" spans="1:12">
      <c r="A300" s="4"/>
      <c r="B300" s="4"/>
      <c r="C300" s="4"/>
      <c r="D300" s="4"/>
      <c r="E300" s="4"/>
      <c r="F300" s="4"/>
      <c r="G300" s="4"/>
      <c r="H300" s="4"/>
      <c r="I300" s="4"/>
      <c r="J300" s="4"/>
      <c r="K300" s="4"/>
      <c r="L300" s="4"/>
    </row>
    <row r="301" spans="1:12">
      <c r="A301" s="4"/>
      <c r="B301" s="4"/>
      <c r="C301" s="4"/>
      <c r="D301" s="4"/>
      <c r="E301" s="4"/>
      <c r="F301" s="4"/>
      <c r="G301" s="4"/>
      <c r="H301" s="4"/>
      <c r="I301" s="4"/>
      <c r="J301" s="4"/>
      <c r="K301" s="4"/>
      <c r="L301" s="4"/>
    </row>
    <row r="302" spans="1:12">
      <c r="A302" s="4"/>
      <c r="B302" s="4"/>
      <c r="C302" s="4"/>
      <c r="D302" s="4"/>
      <c r="E302" s="4"/>
      <c r="F302" s="4"/>
      <c r="G302" s="4"/>
      <c r="H302" s="4"/>
      <c r="I302" s="4"/>
      <c r="J302" s="4"/>
      <c r="K302" s="4"/>
      <c r="L302" s="4"/>
    </row>
    <row r="303" spans="1:12">
      <c r="A303" s="4"/>
      <c r="B303" s="4"/>
      <c r="C303" s="4"/>
      <c r="D303" s="4"/>
      <c r="E303" s="4"/>
      <c r="F303" s="4"/>
      <c r="G303" s="4"/>
      <c r="H303" s="4"/>
      <c r="I303" s="4"/>
      <c r="J303" s="4"/>
      <c r="K303" s="4"/>
      <c r="L303" s="4"/>
    </row>
    <row r="304" spans="1:12">
      <c r="A304" s="4"/>
      <c r="B304" s="4"/>
      <c r="C304" s="4"/>
      <c r="D304" s="4"/>
      <c r="E304" s="4"/>
      <c r="F304" s="4"/>
      <c r="G304" s="4"/>
      <c r="H304" s="4"/>
      <c r="I304" s="4"/>
      <c r="J304" s="4"/>
      <c r="K304" s="4"/>
      <c r="L304" s="4"/>
    </row>
    <row r="305" spans="1:12">
      <c r="A305" s="4"/>
      <c r="B305" s="4"/>
      <c r="C305" s="4"/>
      <c r="D305" s="4"/>
      <c r="E305" s="4"/>
      <c r="F305" s="4"/>
      <c r="G305" s="4"/>
      <c r="H305" s="4"/>
      <c r="I305" s="4"/>
      <c r="J305" s="4"/>
      <c r="K305" s="4"/>
      <c r="L305" s="4"/>
    </row>
    <row r="306" spans="1:12">
      <c r="A306" s="4"/>
      <c r="B306" s="4"/>
      <c r="C306" s="4"/>
      <c r="D306" s="4"/>
      <c r="E306" s="4"/>
      <c r="F306" s="4"/>
      <c r="G306" s="4"/>
      <c r="H306" s="4"/>
      <c r="I306" s="4"/>
      <c r="J306" s="4"/>
      <c r="K306" s="4"/>
      <c r="L306" s="4"/>
    </row>
    <row r="307" spans="1:12">
      <c r="A307" s="4"/>
      <c r="B307" s="4"/>
      <c r="C307" s="4"/>
      <c r="D307" s="4"/>
      <c r="E307" s="4"/>
      <c r="F307" s="4"/>
      <c r="G307" s="4"/>
      <c r="H307" s="4"/>
      <c r="I307" s="4"/>
      <c r="J307" s="4"/>
      <c r="K307" s="4"/>
      <c r="L307" s="4"/>
    </row>
    <row r="308" spans="1:12">
      <c r="A308" s="4"/>
      <c r="B308" s="4"/>
      <c r="C308" s="4"/>
      <c r="D308" s="4"/>
      <c r="E308" s="4"/>
      <c r="F308" s="4"/>
      <c r="G308" s="4"/>
      <c r="H308" s="4"/>
      <c r="I308" s="4"/>
      <c r="J308" s="4"/>
      <c r="K308" s="4"/>
      <c r="L308" s="4"/>
    </row>
    <row r="309" spans="1:12">
      <c r="A309" s="4"/>
      <c r="B309" s="4"/>
      <c r="C309" s="4"/>
      <c r="D309" s="4"/>
      <c r="E309" s="4"/>
      <c r="F309" s="4"/>
      <c r="G309" s="4"/>
      <c r="H309" s="4"/>
      <c r="I309" s="4"/>
      <c r="J309" s="4"/>
      <c r="K309" s="4"/>
      <c r="L309" s="4"/>
    </row>
    <row r="310" spans="1:12">
      <c r="A310" s="4"/>
      <c r="B310" s="4"/>
      <c r="C310" s="4"/>
      <c r="D310" s="4"/>
      <c r="E310" s="4"/>
      <c r="F310" s="4"/>
      <c r="G310" s="4"/>
      <c r="H310" s="4"/>
      <c r="I310" s="4"/>
      <c r="J310" s="4"/>
      <c r="K310" s="4"/>
      <c r="L310" s="4"/>
    </row>
    <row r="311" spans="1:12">
      <c r="A311" s="4"/>
      <c r="B311" s="4"/>
      <c r="C311" s="4"/>
      <c r="D311" s="4"/>
      <c r="E311" s="4"/>
      <c r="F311" s="4"/>
      <c r="G311" s="4"/>
      <c r="H311" s="4"/>
      <c r="I311" s="4"/>
      <c r="J311" s="4"/>
      <c r="K311" s="4"/>
      <c r="L311" s="4"/>
    </row>
    <row r="312" spans="1:12">
      <c r="A312" s="4"/>
      <c r="B312" s="4"/>
      <c r="C312" s="4"/>
      <c r="D312" s="4"/>
      <c r="E312" s="4"/>
      <c r="F312" s="4"/>
      <c r="G312" s="4"/>
      <c r="H312" s="4"/>
      <c r="I312" s="4"/>
      <c r="J312" s="4"/>
      <c r="K312" s="4"/>
      <c r="L312" s="4"/>
    </row>
    <row r="313" spans="1:12">
      <c r="A313" s="4"/>
      <c r="B313" s="4"/>
      <c r="C313" s="4"/>
      <c r="D313" s="4"/>
      <c r="E313" s="4"/>
      <c r="F313" s="4"/>
      <c r="G313" s="4"/>
      <c r="H313" s="4"/>
      <c r="I313" s="4"/>
      <c r="J313" s="4"/>
      <c r="K313" s="4"/>
      <c r="L313" s="4"/>
    </row>
    <row r="314" spans="1:12">
      <c r="A314" s="4"/>
      <c r="B314" s="4"/>
      <c r="C314" s="4"/>
      <c r="D314" s="4"/>
      <c r="E314" s="4"/>
      <c r="F314" s="4"/>
      <c r="G314" s="4"/>
      <c r="H314" s="4"/>
      <c r="I314" s="4"/>
      <c r="J314" s="4"/>
      <c r="K314" s="4"/>
      <c r="L314" s="4"/>
    </row>
    <row r="315" spans="1:12">
      <c r="A315" s="4"/>
      <c r="B315" s="4"/>
      <c r="C315" s="4"/>
      <c r="D315" s="4"/>
      <c r="E315" s="4"/>
      <c r="F315" s="4"/>
      <c r="G315" s="4"/>
      <c r="H315" s="4"/>
      <c r="I315" s="4"/>
      <c r="J315" s="4"/>
      <c r="K315" s="4"/>
      <c r="L315" s="4"/>
    </row>
    <row r="316" spans="1:12">
      <c r="A316" s="4"/>
      <c r="B316" s="4"/>
      <c r="C316" s="4"/>
      <c r="D316" s="4"/>
      <c r="E316" s="4"/>
      <c r="F316" s="4"/>
      <c r="G316" s="4"/>
      <c r="H316" s="4"/>
      <c r="I316" s="4"/>
      <c r="J316" s="4"/>
      <c r="K316" s="4"/>
      <c r="L316" s="4"/>
    </row>
    <row r="317" spans="1:12">
      <c r="A317" s="4"/>
      <c r="B317" s="4"/>
      <c r="C317" s="4"/>
      <c r="D317" s="4"/>
      <c r="E317" s="4"/>
      <c r="F317" s="4"/>
      <c r="G317" s="4"/>
      <c r="H317" s="4"/>
      <c r="I317" s="4"/>
      <c r="J317" s="4"/>
      <c r="K317" s="4"/>
      <c r="L317" s="4"/>
    </row>
    <row r="318" spans="1:12">
      <c r="A318" s="4"/>
      <c r="B318" s="4"/>
      <c r="C318" s="4"/>
      <c r="D318" s="4"/>
      <c r="E318" s="4"/>
      <c r="F318" s="4"/>
      <c r="G318" s="4"/>
      <c r="H318" s="4"/>
      <c r="I318" s="4"/>
      <c r="J318" s="4"/>
      <c r="K318" s="4"/>
      <c r="L318" s="4"/>
    </row>
    <row r="319" spans="1:12">
      <c r="A319" s="4"/>
      <c r="B319" s="4"/>
      <c r="C319" s="4"/>
      <c r="D319" s="4"/>
      <c r="E319" s="4"/>
      <c r="F319" s="4"/>
      <c r="G319" s="4"/>
      <c r="H319" s="4"/>
      <c r="I319" s="4"/>
      <c r="J319" s="4"/>
      <c r="K319" s="4"/>
      <c r="L319" s="4"/>
    </row>
    <row r="320" spans="1:12">
      <c r="A320" s="4"/>
      <c r="B320" s="4"/>
      <c r="C320" s="4"/>
      <c r="D320" s="4"/>
      <c r="E320" s="4"/>
      <c r="F320" s="4"/>
      <c r="G320" s="4"/>
      <c r="H320" s="4"/>
      <c r="I320" s="4"/>
      <c r="J320" s="4"/>
      <c r="K320" s="4"/>
      <c r="L320" s="4"/>
    </row>
    <row r="321" spans="1:12">
      <c r="A321" s="4"/>
      <c r="B321" s="4"/>
      <c r="C321" s="4"/>
      <c r="D321" s="4"/>
      <c r="E321" s="4"/>
      <c r="F321" s="4"/>
      <c r="G321" s="4"/>
      <c r="H321" s="4"/>
      <c r="I321" s="4"/>
      <c r="J321" s="4"/>
      <c r="K321" s="4"/>
      <c r="L321" s="4"/>
    </row>
    <row r="322" spans="1:12">
      <c r="A322" s="4"/>
      <c r="B322" s="4"/>
      <c r="C322" s="4"/>
      <c r="D322" s="4"/>
      <c r="E322" s="4"/>
      <c r="F322" s="4"/>
      <c r="G322" s="4"/>
      <c r="H322" s="4"/>
      <c r="I322" s="4"/>
      <c r="J322" s="4"/>
      <c r="K322" s="4"/>
      <c r="L322" s="4"/>
    </row>
    <row r="323" spans="1:12">
      <c r="A323" s="4"/>
      <c r="B323" s="4"/>
      <c r="C323" s="4"/>
      <c r="D323" s="4"/>
      <c r="E323" s="4"/>
      <c r="F323" s="4"/>
      <c r="G323" s="4"/>
      <c r="H323" s="4"/>
      <c r="I323" s="4"/>
      <c r="J323" s="4"/>
      <c r="K323" s="4"/>
      <c r="L323" s="4"/>
    </row>
    <row r="324" spans="1:12">
      <c r="A324" s="4"/>
      <c r="B324" s="4"/>
      <c r="C324" s="4"/>
      <c r="D324" s="4"/>
      <c r="E324" s="4"/>
      <c r="F324" s="4"/>
      <c r="G324" s="4"/>
      <c r="H324" s="4"/>
      <c r="I324" s="4"/>
      <c r="J324" s="4"/>
      <c r="K324" s="4"/>
      <c r="L324" s="4"/>
    </row>
    <row r="325" spans="1:12">
      <c r="A325" s="4"/>
      <c r="B325" s="4"/>
      <c r="C325" s="4"/>
      <c r="D325" s="4"/>
      <c r="E325" s="4"/>
      <c r="F325" s="4"/>
      <c r="G325" s="4"/>
      <c r="H325" s="4"/>
      <c r="I325" s="4"/>
      <c r="J325" s="4"/>
      <c r="K325" s="4"/>
      <c r="L325" s="4"/>
    </row>
    <row r="326" spans="1:12">
      <c r="A326" s="4"/>
      <c r="B326" s="4"/>
      <c r="C326" s="4"/>
      <c r="D326" s="4"/>
      <c r="E326" s="4"/>
      <c r="F326" s="4"/>
      <c r="G326" s="4"/>
      <c r="H326" s="4"/>
      <c r="I326" s="4"/>
      <c r="J326" s="4"/>
      <c r="K326" s="4"/>
      <c r="L326" s="4"/>
    </row>
    <row r="327" spans="1:12">
      <c r="A327" s="4"/>
      <c r="B327" s="4"/>
      <c r="C327" s="4"/>
      <c r="D327" s="4"/>
      <c r="E327" s="4"/>
      <c r="F327" s="4"/>
      <c r="G327" s="4"/>
      <c r="H327" s="4"/>
      <c r="I327" s="4"/>
      <c r="J327" s="4"/>
      <c r="K327" s="4"/>
      <c r="L327" s="4"/>
    </row>
    <row r="328" spans="1:12">
      <c r="A328" s="4"/>
      <c r="B328" s="4"/>
      <c r="C328" s="4"/>
      <c r="D328" s="4"/>
      <c r="E328" s="4"/>
      <c r="F328" s="4"/>
      <c r="G328" s="4"/>
      <c r="H328" s="4"/>
      <c r="I328" s="4"/>
      <c r="J328" s="4"/>
      <c r="K328" s="4"/>
      <c r="L328" s="4"/>
    </row>
    <row r="329" spans="1:12">
      <c r="A329" s="4"/>
      <c r="B329" s="4"/>
      <c r="C329" s="4"/>
      <c r="D329" s="4"/>
      <c r="E329" s="4"/>
      <c r="F329" s="4"/>
      <c r="G329" s="4"/>
      <c r="H329" s="4"/>
      <c r="I329" s="4"/>
      <c r="J329" s="4"/>
      <c r="K329" s="4"/>
      <c r="L329" s="4"/>
    </row>
    <row r="330" spans="1:12">
      <c r="A330" s="4"/>
      <c r="B330" s="4"/>
      <c r="C330" s="4"/>
      <c r="D330" s="4"/>
      <c r="E330" s="4"/>
      <c r="F330" s="4"/>
      <c r="G330" s="4"/>
      <c r="H330" s="4"/>
      <c r="I330" s="4"/>
      <c r="J330" s="4"/>
      <c r="K330" s="4"/>
      <c r="L330" s="4"/>
    </row>
    <row r="331" spans="1:12">
      <c r="A331" s="4"/>
      <c r="B331" s="4"/>
      <c r="C331" s="4"/>
      <c r="D331" s="4"/>
      <c r="E331" s="4"/>
      <c r="F331" s="4"/>
      <c r="G331" s="4"/>
      <c r="H331" s="4"/>
      <c r="I331" s="4"/>
      <c r="J331" s="4"/>
      <c r="K331" s="4"/>
      <c r="L331" s="4"/>
    </row>
    <row r="332" spans="1:12">
      <c r="A332" s="4"/>
      <c r="B332" s="4"/>
      <c r="C332" s="4"/>
      <c r="D332" s="4"/>
      <c r="E332" s="4"/>
      <c r="F332" s="4"/>
      <c r="G332" s="4"/>
      <c r="H332" s="4"/>
      <c r="I332" s="4"/>
      <c r="J332" s="4"/>
      <c r="K332" s="4"/>
      <c r="L332" s="4"/>
    </row>
    <row r="333" spans="1:12">
      <c r="A333" s="4"/>
      <c r="B333" s="4"/>
      <c r="C333" s="4"/>
      <c r="D333" s="4"/>
      <c r="E333" s="4"/>
      <c r="F333" s="4"/>
      <c r="G333" s="4"/>
      <c r="H333" s="4"/>
      <c r="I333" s="4"/>
      <c r="J333" s="4"/>
      <c r="K333" s="4"/>
      <c r="L333" s="4"/>
    </row>
    <row r="334" spans="1:12">
      <c r="A334" s="4"/>
      <c r="B334" s="4"/>
      <c r="C334" s="4"/>
      <c r="D334" s="4"/>
      <c r="E334" s="4"/>
      <c r="F334" s="4"/>
      <c r="G334" s="4"/>
      <c r="H334" s="4"/>
      <c r="I334" s="4"/>
      <c r="J334" s="4"/>
      <c r="K334" s="4"/>
      <c r="L334" s="4"/>
    </row>
    <row r="335" spans="1:12">
      <c r="A335" s="4"/>
      <c r="B335" s="4"/>
      <c r="C335" s="4"/>
      <c r="D335" s="4"/>
      <c r="E335" s="4"/>
      <c r="F335" s="4"/>
      <c r="G335" s="4"/>
      <c r="H335" s="4"/>
      <c r="I335" s="4"/>
      <c r="J335" s="4"/>
      <c r="K335" s="4"/>
      <c r="L335" s="4"/>
    </row>
    <row r="336" spans="1:12">
      <c r="A336" s="4"/>
      <c r="B336" s="4"/>
      <c r="C336" s="4"/>
      <c r="D336" s="4"/>
      <c r="E336" s="4"/>
      <c r="F336" s="4"/>
      <c r="G336" s="4"/>
      <c r="H336" s="4"/>
      <c r="I336" s="4"/>
      <c r="J336" s="4"/>
      <c r="K336" s="4"/>
      <c r="L336" s="4"/>
    </row>
    <row r="337" spans="1:12">
      <c r="A337" s="4"/>
      <c r="B337" s="4"/>
      <c r="C337" s="4"/>
      <c r="D337" s="4"/>
      <c r="E337" s="4"/>
      <c r="F337" s="4"/>
      <c r="G337" s="4"/>
      <c r="H337" s="4"/>
      <c r="I337" s="4"/>
      <c r="J337" s="4"/>
      <c r="K337" s="4"/>
      <c r="L337" s="4"/>
    </row>
    <row r="338" spans="1:12">
      <c r="A338" s="4"/>
      <c r="B338" s="4"/>
      <c r="C338" s="4"/>
      <c r="D338" s="4"/>
      <c r="E338" s="4"/>
      <c r="F338" s="4"/>
      <c r="G338" s="4"/>
      <c r="H338" s="4"/>
      <c r="I338" s="4"/>
      <c r="J338" s="4"/>
      <c r="K338" s="4"/>
      <c r="L338" s="4"/>
    </row>
    <row r="339" spans="1:12">
      <c r="A339" s="4"/>
      <c r="B339" s="4"/>
      <c r="C339" s="4"/>
      <c r="D339" s="4"/>
      <c r="E339" s="4"/>
      <c r="F339" s="4"/>
      <c r="G339" s="4"/>
      <c r="H339" s="4"/>
      <c r="I339" s="4"/>
      <c r="J339" s="4"/>
      <c r="K339" s="4"/>
      <c r="L339" s="4"/>
    </row>
    <row r="340" spans="1:12">
      <c r="A340" s="4"/>
      <c r="B340" s="4"/>
      <c r="C340" s="4"/>
      <c r="D340" s="4"/>
      <c r="E340" s="4"/>
      <c r="F340" s="4"/>
      <c r="G340" s="4"/>
      <c r="H340" s="4"/>
      <c r="I340" s="4"/>
      <c r="J340" s="4"/>
      <c r="K340" s="4"/>
      <c r="L340" s="4"/>
    </row>
    <row r="341" spans="1:12">
      <c r="A341" s="4"/>
      <c r="B341" s="4"/>
      <c r="C341" s="4"/>
      <c r="D341" s="4"/>
      <c r="E341" s="4"/>
      <c r="F341" s="4"/>
      <c r="G341" s="4"/>
      <c r="H341" s="4"/>
      <c r="I341" s="4"/>
      <c r="J341" s="4"/>
      <c r="K341" s="4"/>
      <c r="L341" s="4"/>
    </row>
    <row r="342" spans="1:12">
      <c r="A342" s="4"/>
      <c r="B342" s="4"/>
      <c r="C342" s="4"/>
      <c r="D342" s="4"/>
      <c r="E342" s="4"/>
      <c r="F342" s="4"/>
      <c r="G342" s="4"/>
      <c r="H342" s="4"/>
      <c r="I342" s="4"/>
      <c r="J342" s="4"/>
      <c r="K342" s="4"/>
      <c r="L342" s="4"/>
    </row>
    <row r="343" spans="1:12">
      <c r="A343" s="4"/>
      <c r="B343" s="4"/>
      <c r="C343" s="4"/>
      <c r="D343" s="4"/>
      <c r="E343" s="4"/>
      <c r="F343" s="4"/>
      <c r="G343" s="4"/>
      <c r="H343" s="4"/>
      <c r="I343" s="4"/>
      <c r="J343" s="4"/>
      <c r="K343" s="4"/>
      <c r="L343" s="4"/>
    </row>
    <row r="344" spans="1:12">
      <c r="A344" s="4"/>
      <c r="B344" s="4"/>
      <c r="C344" s="4"/>
      <c r="D344" s="4"/>
      <c r="E344" s="4"/>
      <c r="F344" s="4"/>
      <c r="G344" s="4"/>
      <c r="H344" s="4"/>
      <c r="I344" s="4"/>
      <c r="J344" s="4"/>
      <c r="K344" s="4"/>
      <c r="L344" s="4"/>
    </row>
    <row r="345" spans="1:12">
      <c r="A345" s="4"/>
      <c r="B345" s="4"/>
      <c r="C345" s="4"/>
      <c r="D345" s="4"/>
      <c r="E345" s="4"/>
      <c r="F345" s="4"/>
      <c r="G345" s="4"/>
      <c r="H345" s="4"/>
      <c r="I345" s="4"/>
      <c r="J345" s="4"/>
      <c r="K345" s="4"/>
      <c r="L345" s="4"/>
    </row>
    <row r="346" spans="1:12">
      <c r="A346" s="4"/>
      <c r="B346" s="4"/>
      <c r="C346" s="4"/>
      <c r="D346" s="4"/>
      <c r="E346" s="4"/>
      <c r="F346" s="4"/>
      <c r="G346" s="4"/>
      <c r="H346" s="4"/>
      <c r="I346" s="4"/>
      <c r="J346" s="4"/>
      <c r="K346" s="4"/>
      <c r="L346" s="4"/>
    </row>
    <row r="347" spans="1:12">
      <c r="A347" s="4"/>
      <c r="B347" s="4"/>
      <c r="C347" s="4"/>
      <c r="D347" s="4"/>
      <c r="E347" s="4"/>
      <c r="F347" s="4"/>
      <c r="G347" s="4"/>
      <c r="H347" s="4"/>
      <c r="I347" s="4"/>
      <c r="J347" s="4"/>
      <c r="K347" s="4"/>
      <c r="L347" s="4"/>
    </row>
    <row r="348" spans="1:12">
      <c r="A348" s="4"/>
      <c r="B348" s="4"/>
      <c r="C348" s="4"/>
      <c r="D348" s="4"/>
      <c r="E348" s="4"/>
      <c r="F348" s="4"/>
      <c r="G348" s="4"/>
      <c r="H348" s="4"/>
      <c r="I348" s="4"/>
      <c r="J348" s="4"/>
      <c r="K348" s="4"/>
      <c r="L348" s="4"/>
    </row>
    <row r="349" spans="1:12">
      <c r="A349" s="4"/>
      <c r="B349" s="4"/>
      <c r="C349" s="4"/>
      <c r="D349" s="4"/>
      <c r="E349" s="4"/>
      <c r="F349" s="4"/>
      <c r="G349" s="4"/>
      <c r="H349" s="4"/>
      <c r="I349" s="4"/>
      <c r="J349" s="4"/>
      <c r="K349" s="4"/>
      <c r="L349" s="4"/>
    </row>
    <row r="350" spans="1:12">
      <c r="A350" s="4"/>
      <c r="B350" s="4"/>
      <c r="C350" s="4"/>
      <c r="D350" s="4"/>
      <c r="E350" s="4"/>
      <c r="F350" s="4"/>
      <c r="G350" s="4"/>
      <c r="H350" s="4"/>
      <c r="I350" s="4"/>
      <c r="J350" s="4"/>
      <c r="K350" s="4"/>
      <c r="L350" s="4"/>
    </row>
    <row r="351" spans="1:12">
      <c r="A351" s="4"/>
      <c r="B351" s="4"/>
      <c r="C351" s="4"/>
      <c r="D351" s="4"/>
      <c r="E351" s="4"/>
      <c r="F351" s="4"/>
      <c r="G351" s="4"/>
      <c r="H351" s="4"/>
      <c r="I351" s="4"/>
      <c r="J351" s="4"/>
      <c r="K351" s="4"/>
      <c r="L351" s="4"/>
    </row>
    <row r="352" spans="1:12">
      <c r="A352" s="4"/>
      <c r="B352" s="4"/>
      <c r="C352" s="4"/>
      <c r="D352" s="4"/>
      <c r="E352" s="4"/>
      <c r="F352" s="4"/>
      <c r="G352" s="4"/>
      <c r="H352" s="4"/>
      <c r="I352" s="4"/>
      <c r="J352" s="4"/>
      <c r="K352" s="4"/>
      <c r="L352" s="4"/>
    </row>
    <row r="353" spans="1:12">
      <c r="A353" s="4"/>
      <c r="B353" s="4"/>
      <c r="C353" s="4"/>
      <c r="D353" s="4"/>
      <c r="E353" s="4"/>
      <c r="F353" s="4"/>
      <c r="G353" s="4"/>
      <c r="H353" s="4"/>
      <c r="I353" s="4"/>
      <c r="J353" s="4"/>
      <c r="K353" s="4"/>
      <c r="L353" s="4"/>
    </row>
    <row r="354" spans="1:12">
      <c r="A354" s="4"/>
      <c r="B354" s="4"/>
      <c r="C354" s="4"/>
      <c r="D354" s="4"/>
      <c r="E354" s="4"/>
      <c r="F354" s="4"/>
      <c r="G354" s="4"/>
      <c r="H354" s="4"/>
      <c r="I354" s="4"/>
      <c r="J354" s="4"/>
      <c r="K354" s="4"/>
      <c r="L354" s="4"/>
    </row>
    <row r="355" spans="1:12">
      <c r="A355" s="4"/>
      <c r="B355" s="4"/>
      <c r="C355" s="4"/>
      <c r="D355" s="4"/>
      <c r="E355" s="4"/>
      <c r="F355" s="4"/>
      <c r="G355" s="4"/>
      <c r="H355" s="4"/>
      <c r="I355" s="4"/>
      <c r="J355" s="4"/>
      <c r="K355" s="4"/>
      <c r="L355" s="4"/>
    </row>
    <row r="356" spans="1:12">
      <c r="A356" s="4"/>
      <c r="B356" s="4"/>
      <c r="C356" s="4"/>
      <c r="D356" s="4"/>
      <c r="E356" s="4"/>
      <c r="F356" s="4"/>
      <c r="G356" s="4"/>
      <c r="H356" s="4"/>
      <c r="I356" s="4"/>
      <c r="J356" s="4"/>
      <c r="K356" s="4"/>
      <c r="L356" s="4"/>
    </row>
    <row r="357" spans="1:12">
      <c r="A357" s="4"/>
      <c r="B357" s="4"/>
      <c r="C357" s="4"/>
      <c r="D357" s="4"/>
      <c r="E357" s="4"/>
      <c r="F357" s="4"/>
      <c r="G357" s="4"/>
      <c r="H357" s="4"/>
      <c r="I357" s="4"/>
      <c r="J357" s="4"/>
      <c r="K357" s="4"/>
      <c r="L357" s="4"/>
    </row>
    <row r="358" spans="1:12">
      <c r="A358" s="4"/>
      <c r="B358" s="4"/>
      <c r="C358" s="4"/>
      <c r="D358" s="4"/>
      <c r="E358" s="4"/>
      <c r="F358" s="4"/>
      <c r="G358" s="4"/>
      <c r="H358" s="4"/>
      <c r="I358" s="4"/>
      <c r="J358" s="4"/>
      <c r="K358" s="4"/>
      <c r="L358" s="4"/>
    </row>
    <row r="359" spans="1:12">
      <c r="A359" s="4"/>
      <c r="B359" s="4"/>
      <c r="C359" s="4"/>
      <c r="D359" s="4"/>
      <c r="E359" s="4"/>
      <c r="F359" s="4"/>
      <c r="G359" s="4"/>
      <c r="H359" s="4"/>
      <c r="I359" s="4"/>
      <c r="J359" s="4"/>
      <c r="K359" s="4"/>
      <c r="L359" s="4"/>
    </row>
    <row r="360" spans="1:12">
      <c r="A360" s="4"/>
      <c r="B360" s="4"/>
      <c r="C360" s="4"/>
      <c r="D360" s="4"/>
      <c r="E360" s="4"/>
      <c r="F360" s="4"/>
      <c r="G360" s="4"/>
      <c r="H360" s="4"/>
      <c r="I360" s="4"/>
      <c r="J360" s="4"/>
      <c r="K360" s="4"/>
      <c r="L360" s="4"/>
    </row>
    <row r="361" spans="1:12">
      <c r="A361" s="4"/>
      <c r="B361" s="4"/>
      <c r="C361" s="4"/>
      <c r="D361" s="4"/>
      <c r="E361" s="4"/>
      <c r="F361" s="4"/>
      <c r="G361" s="4"/>
      <c r="H361" s="4"/>
      <c r="I361" s="4"/>
      <c r="J361" s="4"/>
      <c r="K361" s="4"/>
      <c r="L361" s="4"/>
    </row>
    <row r="362" spans="1:12">
      <c r="A362" s="4"/>
      <c r="B362" s="4"/>
      <c r="C362" s="4"/>
      <c r="D362" s="4"/>
      <c r="E362" s="4"/>
      <c r="F362" s="4"/>
      <c r="G362" s="4"/>
      <c r="H362" s="4"/>
      <c r="I362" s="4"/>
      <c r="J362" s="4"/>
      <c r="K362" s="4"/>
      <c r="L362" s="4"/>
    </row>
    <row r="363" spans="1:12">
      <c r="A363" s="4"/>
      <c r="B363" s="4"/>
      <c r="C363" s="4"/>
      <c r="D363" s="4"/>
      <c r="E363" s="4"/>
      <c r="F363" s="4"/>
      <c r="G363" s="4"/>
      <c r="H363" s="4"/>
      <c r="I363" s="4"/>
      <c r="J363" s="4"/>
      <c r="K363" s="4"/>
      <c r="L363" s="4"/>
    </row>
    <row r="364" spans="1:12">
      <c r="A364" s="4"/>
      <c r="B364" s="4"/>
      <c r="C364" s="4"/>
      <c r="D364" s="4"/>
      <c r="E364" s="4"/>
      <c r="F364" s="4"/>
      <c r="G364" s="4"/>
      <c r="H364" s="4"/>
      <c r="I364" s="4"/>
      <c r="J364" s="4"/>
      <c r="K364" s="4"/>
      <c r="L364" s="4"/>
    </row>
    <row r="365" spans="1:12">
      <c r="A365" s="4"/>
      <c r="B365" s="4"/>
      <c r="C365" s="4"/>
      <c r="D365" s="4"/>
      <c r="E365" s="4"/>
      <c r="F365" s="4"/>
      <c r="G365" s="4"/>
      <c r="H365" s="4"/>
      <c r="I365" s="4"/>
      <c r="J365" s="4"/>
      <c r="K365" s="4"/>
      <c r="L365" s="4"/>
    </row>
    <row r="366" spans="1:12">
      <c r="A366" s="4"/>
      <c r="B366" s="4"/>
      <c r="C366" s="4"/>
      <c r="D366" s="4"/>
      <c r="E366" s="4"/>
      <c r="F366" s="4"/>
      <c r="G366" s="4"/>
      <c r="H366" s="4"/>
      <c r="I366" s="4"/>
      <c r="J366" s="4"/>
      <c r="K366" s="4"/>
      <c r="L366" s="4"/>
    </row>
    <row r="367" spans="1:12">
      <c r="A367" s="4"/>
      <c r="B367" s="4"/>
      <c r="C367" s="4"/>
      <c r="D367" s="4"/>
      <c r="E367" s="4"/>
      <c r="F367" s="4"/>
      <c r="G367" s="4"/>
      <c r="H367" s="4"/>
      <c r="I367" s="4"/>
      <c r="J367" s="4"/>
      <c r="K367" s="4"/>
      <c r="L367" s="4"/>
    </row>
    <row r="368" spans="1:12">
      <c r="A368" s="4"/>
      <c r="B368" s="4"/>
      <c r="C368" s="4"/>
      <c r="D368" s="4"/>
      <c r="E368" s="4"/>
      <c r="F368" s="4"/>
      <c r="G368" s="4"/>
      <c r="H368" s="4"/>
      <c r="I368" s="4"/>
      <c r="J368" s="4"/>
      <c r="K368" s="4"/>
      <c r="L368" s="4"/>
    </row>
    <row r="369" spans="1:12">
      <c r="A369" s="4"/>
      <c r="B369" s="4"/>
      <c r="C369" s="4"/>
      <c r="D369" s="4"/>
      <c r="E369" s="4"/>
      <c r="F369" s="4"/>
      <c r="G369" s="4"/>
      <c r="H369" s="4"/>
      <c r="I369" s="4"/>
      <c r="J369" s="4"/>
      <c r="K369" s="4"/>
      <c r="L369" s="4"/>
    </row>
    <row r="370" spans="1:12">
      <c r="A370" s="4"/>
      <c r="B370" s="4"/>
      <c r="C370" s="4"/>
      <c r="D370" s="4"/>
      <c r="E370" s="4"/>
      <c r="F370" s="4"/>
      <c r="G370" s="4"/>
      <c r="H370" s="4"/>
      <c r="I370" s="4"/>
      <c r="J370" s="4"/>
      <c r="K370" s="4"/>
      <c r="L370" s="4"/>
    </row>
    <row r="371" spans="1:12">
      <c r="A371" s="4"/>
      <c r="B371" s="4"/>
      <c r="C371" s="4"/>
      <c r="D371" s="4"/>
      <c r="E371" s="4"/>
      <c r="F371" s="4"/>
      <c r="G371" s="4"/>
      <c r="H371" s="4"/>
      <c r="I371" s="4"/>
      <c r="J371" s="4"/>
      <c r="K371" s="4"/>
      <c r="L371" s="4"/>
    </row>
    <row r="372" spans="1:12">
      <c r="A372" s="4"/>
      <c r="B372" s="4"/>
      <c r="C372" s="4"/>
      <c r="D372" s="4"/>
      <c r="E372" s="4"/>
      <c r="F372" s="4"/>
      <c r="G372" s="4"/>
      <c r="H372" s="4"/>
      <c r="I372" s="4"/>
      <c r="J372" s="4"/>
      <c r="K372" s="4"/>
      <c r="L372" s="4"/>
    </row>
    <row r="373" spans="1:12">
      <c r="A373" s="4"/>
      <c r="B373" s="4"/>
      <c r="C373" s="4"/>
      <c r="D373" s="4"/>
      <c r="E373" s="4"/>
      <c r="F373" s="4"/>
      <c r="G373" s="4"/>
      <c r="H373" s="4"/>
      <c r="I373" s="4"/>
      <c r="J373" s="4"/>
      <c r="K373" s="4"/>
      <c r="L373" s="4"/>
    </row>
    <row r="374" spans="1:12">
      <c r="A374" s="4"/>
      <c r="B374" s="4"/>
      <c r="C374" s="4"/>
      <c r="D374" s="4"/>
      <c r="E374" s="4"/>
      <c r="F374" s="4"/>
      <c r="G374" s="4"/>
      <c r="H374" s="4"/>
      <c r="I374" s="4"/>
      <c r="J374" s="4"/>
      <c r="K374" s="4"/>
      <c r="L374" s="4"/>
    </row>
    <row r="375" spans="1:12">
      <c r="A375" s="4"/>
      <c r="B375" s="4"/>
      <c r="C375" s="4"/>
      <c r="D375" s="4"/>
      <c r="E375" s="4"/>
      <c r="F375" s="4"/>
      <c r="G375" s="4"/>
      <c r="H375" s="4"/>
      <c r="I375" s="4"/>
      <c r="J375" s="4"/>
      <c r="K375" s="4"/>
      <c r="L375" s="4"/>
    </row>
    <row r="376" spans="1:12">
      <c r="A376" s="4"/>
      <c r="B376" s="4"/>
      <c r="C376" s="4"/>
      <c r="D376" s="4"/>
      <c r="E376" s="4"/>
      <c r="F376" s="4"/>
      <c r="G376" s="4"/>
      <c r="H376" s="4"/>
      <c r="I376" s="4"/>
      <c r="J376" s="4"/>
      <c r="K376" s="4"/>
      <c r="L376" s="4"/>
    </row>
    <row r="377" spans="1:12">
      <c r="A377" s="4"/>
      <c r="B377" s="4"/>
      <c r="C377" s="4"/>
      <c r="D377" s="4"/>
      <c r="E377" s="4"/>
      <c r="F377" s="4"/>
      <c r="G377" s="4"/>
      <c r="H377" s="4"/>
      <c r="I377" s="4"/>
      <c r="J377" s="4"/>
      <c r="K377" s="4"/>
      <c r="L377" s="4"/>
    </row>
    <row r="378" spans="1:12">
      <c r="A378" s="4"/>
      <c r="B378" s="4"/>
      <c r="C378" s="4"/>
      <c r="D378" s="4"/>
      <c r="E378" s="4"/>
      <c r="F378" s="4"/>
      <c r="G378" s="4"/>
      <c r="H378" s="4"/>
      <c r="I378" s="4"/>
      <c r="J378" s="4"/>
      <c r="K378" s="4"/>
      <c r="L378" s="4"/>
    </row>
    <row r="379" spans="1:12">
      <c r="A379" s="4"/>
      <c r="B379" s="4"/>
      <c r="C379" s="4"/>
      <c r="D379" s="4"/>
      <c r="E379" s="4"/>
      <c r="F379" s="4"/>
      <c r="G379" s="4"/>
      <c r="H379" s="4"/>
      <c r="I379" s="4"/>
      <c r="J379" s="4"/>
      <c r="K379" s="4"/>
      <c r="L379" s="4"/>
    </row>
    <row r="380" spans="1:12">
      <c r="A380" s="4"/>
      <c r="B380" s="4"/>
      <c r="C380" s="4"/>
      <c r="D380" s="4"/>
      <c r="E380" s="4"/>
      <c r="F380" s="4"/>
      <c r="G380" s="4"/>
      <c r="H380" s="4"/>
      <c r="I380" s="4"/>
      <c r="J380" s="4"/>
      <c r="K380" s="4"/>
      <c r="L380" s="4"/>
    </row>
    <row r="381" spans="1:12">
      <c r="A381" s="4"/>
      <c r="B381" s="4"/>
      <c r="C381" s="4"/>
      <c r="D381" s="4"/>
      <c r="E381" s="4"/>
      <c r="F381" s="4"/>
      <c r="G381" s="4"/>
      <c r="H381" s="4"/>
      <c r="I381" s="4"/>
      <c r="J381" s="4"/>
      <c r="K381" s="4"/>
      <c r="L381" s="4"/>
    </row>
    <row r="382" spans="1:12">
      <c r="A382" s="4"/>
      <c r="B382" s="4"/>
      <c r="C382" s="4"/>
      <c r="D382" s="4"/>
      <c r="E382" s="4"/>
      <c r="F382" s="4"/>
      <c r="G382" s="4"/>
      <c r="H382" s="4"/>
      <c r="I382" s="4"/>
      <c r="J382" s="4"/>
      <c r="K382" s="4"/>
      <c r="L382" s="4"/>
    </row>
    <row r="383" spans="1:12">
      <c r="A383" s="4"/>
      <c r="B383" s="4"/>
      <c r="C383" s="4"/>
      <c r="D383" s="4"/>
      <c r="E383" s="4"/>
      <c r="F383" s="4"/>
      <c r="G383" s="4"/>
      <c r="H383" s="4"/>
      <c r="I383" s="4"/>
      <c r="J383" s="4"/>
      <c r="K383" s="4"/>
      <c r="L383" s="4"/>
    </row>
    <row r="384" spans="1:12">
      <c r="A384" s="4"/>
      <c r="B384" s="4"/>
      <c r="C384" s="4"/>
      <c r="D384" s="4"/>
      <c r="E384" s="4"/>
      <c r="F384" s="4"/>
      <c r="G384" s="4"/>
      <c r="H384" s="4"/>
      <c r="I384" s="4"/>
      <c r="J384" s="4"/>
      <c r="K384" s="4"/>
      <c r="L384" s="4"/>
    </row>
    <row r="385" spans="1:12">
      <c r="A385" s="4"/>
      <c r="B385" s="4"/>
      <c r="C385" s="4"/>
      <c r="D385" s="4"/>
      <c r="E385" s="4"/>
      <c r="F385" s="4"/>
      <c r="G385" s="4"/>
      <c r="H385" s="4"/>
      <c r="I385" s="4"/>
      <c r="J385" s="4"/>
      <c r="K385" s="4"/>
      <c r="L385" s="4"/>
    </row>
    <row r="386" spans="1:12">
      <c r="A386" s="4"/>
      <c r="B386" s="4"/>
      <c r="C386" s="4"/>
      <c r="D386" s="4"/>
      <c r="E386" s="4"/>
      <c r="F386" s="4"/>
      <c r="G386" s="4"/>
      <c r="H386" s="4"/>
      <c r="I386" s="4"/>
      <c r="J386" s="4"/>
      <c r="K386" s="4"/>
      <c r="L386" s="4"/>
    </row>
    <row r="387" spans="1:12">
      <c r="A387" s="4"/>
      <c r="B387" s="4"/>
      <c r="C387" s="4"/>
      <c r="D387" s="4"/>
      <c r="E387" s="4"/>
      <c r="F387" s="4"/>
      <c r="G387" s="4"/>
      <c r="H387" s="4"/>
      <c r="I387" s="4"/>
      <c r="J387" s="4"/>
      <c r="K387" s="4"/>
      <c r="L387" s="4"/>
    </row>
    <row r="388" spans="1:12">
      <c r="A388" s="4"/>
      <c r="B388" s="4"/>
      <c r="C388" s="4"/>
      <c r="D388" s="4"/>
      <c r="E388" s="4"/>
      <c r="F388" s="4"/>
      <c r="G388" s="4"/>
      <c r="H388" s="4"/>
      <c r="I388" s="4"/>
      <c r="J388" s="4"/>
      <c r="K388" s="4"/>
      <c r="L388" s="4"/>
    </row>
    <row r="389" spans="1:12">
      <c r="A389" s="4"/>
      <c r="B389" s="4"/>
      <c r="C389" s="4"/>
      <c r="D389" s="4"/>
      <c r="E389" s="4"/>
      <c r="F389" s="4"/>
      <c r="G389" s="4"/>
      <c r="H389" s="4"/>
      <c r="I389" s="4"/>
      <c r="J389" s="4"/>
      <c r="K389" s="4"/>
      <c r="L389" s="4"/>
    </row>
    <row r="390" spans="1:12">
      <c r="A390" s="4"/>
      <c r="B390" s="4"/>
      <c r="C390" s="4"/>
      <c r="D390" s="4"/>
      <c r="E390" s="4"/>
      <c r="F390" s="4"/>
      <c r="G390" s="4"/>
      <c r="H390" s="4"/>
      <c r="I390" s="4"/>
      <c r="J390" s="4"/>
      <c r="K390" s="4"/>
      <c r="L390" s="4"/>
    </row>
    <row r="391" spans="1:12">
      <c r="A391" s="4"/>
      <c r="B391" s="4"/>
      <c r="C391" s="4"/>
      <c r="D391" s="4"/>
      <c r="E391" s="4"/>
      <c r="F391" s="4"/>
      <c r="G391" s="4"/>
      <c r="H391" s="4"/>
      <c r="I391" s="4"/>
      <c r="J391" s="4"/>
      <c r="K391" s="4"/>
      <c r="L391" s="4"/>
    </row>
    <row r="392" spans="1:12">
      <c r="A392" s="4"/>
      <c r="B392" s="4"/>
      <c r="C392" s="4"/>
      <c r="D392" s="4"/>
      <c r="E392" s="4"/>
      <c r="F392" s="4"/>
      <c r="G392" s="4"/>
      <c r="H392" s="4"/>
      <c r="I392" s="4"/>
      <c r="J392" s="4"/>
      <c r="K392" s="4"/>
      <c r="L392" s="4"/>
    </row>
    <row r="393" spans="1:12">
      <c r="A393" s="4"/>
      <c r="B393" s="4"/>
      <c r="C393" s="4"/>
      <c r="D393" s="4"/>
      <c r="E393" s="4"/>
      <c r="F393" s="4"/>
      <c r="G393" s="4"/>
      <c r="H393" s="4"/>
      <c r="I393" s="4"/>
      <c r="J393" s="4"/>
      <c r="K393" s="4"/>
      <c r="L393" s="4"/>
    </row>
    <row r="394" spans="1:12">
      <c r="A394" s="4"/>
      <c r="B394" s="4"/>
      <c r="C394" s="4"/>
      <c r="D394" s="4"/>
      <c r="E394" s="4"/>
      <c r="F394" s="4"/>
      <c r="G394" s="4"/>
      <c r="H394" s="4"/>
      <c r="I394" s="4"/>
      <c r="J394" s="4"/>
      <c r="K394" s="4"/>
      <c r="L394" s="4"/>
    </row>
    <row r="395" spans="1:12">
      <c r="A395" s="4"/>
      <c r="B395" s="4"/>
      <c r="C395" s="4"/>
      <c r="D395" s="4"/>
      <c r="E395" s="4"/>
      <c r="F395" s="4"/>
      <c r="G395" s="4"/>
      <c r="H395" s="4"/>
      <c r="I395" s="4"/>
      <c r="J395" s="4"/>
      <c r="K395" s="4"/>
      <c r="L395" s="4"/>
    </row>
    <row r="396" spans="1:12">
      <c r="A396" s="4"/>
      <c r="B396" s="4"/>
      <c r="C396" s="4"/>
      <c r="D396" s="4"/>
      <c r="E396" s="4"/>
      <c r="F396" s="4"/>
      <c r="G396" s="4"/>
      <c r="H396" s="4"/>
      <c r="I396" s="4"/>
      <c r="J396" s="4"/>
      <c r="K396" s="4"/>
      <c r="L396" s="4"/>
    </row>
    <row r="397" spans="1:12">
      <c r="A397" s="4"/>
      <c r="B397" s="4"/>
      <c r="C397" s="4"/>
      <c r="D397" s="4"/>
      <c r="E397" s="4"/>
      <c r="F397" s="4"/>
      <c r="G397" s="4"/>
      <c r="H397" s="4"/>
      <c r="I397" s="4"/>
      <c r="J397" s="4"/>
      <c r="K397" s="4"/>
      <c r="L397" s="4"/>
    </row>
    <row r="398" spans="1:12">
      <c r="A398" s="4"/>
      <c r="B398" s="4"/>
      <c r="C398" s="4"/>
      <c r="D398" s="4"/>
      <c r="E398" s="4"/>
      <c r="F398" s="4"/>
      <c r="G398" s="4"/>
      <c r="H398" s="4"/>
      <c r="I398" s="4"/>
      <c r="J398" s="4"/>
      <c r="K398" s="4"/>
      <c r="L398" s="4"/>
    </row>
    <row r="399" spans="1:12">
      <c r="A399" s="4"/>
      <c r="B399" s="4"/>
      <c r="C399" s="4"/>
      <c r="D399" s="4"/>
      <c r="E399" s="4"/>
      <c r="F399" s="4"/>
      <c r="G399" s="4"/>
      <c r="H399" s="4"/>
      <c r="I399" s="4"/>
      <c r="J399" s="4"/>
      <c r="K399" s="4"/>
      <c r="L399" s="4"/>
    </row>
    <row r="400" spans="1:12">
      <c r="A400" s="4"/>
      <c r="B400" s="4"/>
      <c r="C400" s="4"/>
      <c r="D400" s="4"/>
      <c r="E400" s="4"/>
      <c r="F400" s="4"/>
      <c r="G400" s="4"/>
      <c r="H400" s="4"/>
      <c r="I400" s="4"/>
      <c r="J400" s="4"/>
      <c r="K400" s="4"/>
      <c r="L400" s="4"/>
    </row>
    <row r="401" spans="1:12">
      <c r="A401" s="4"/>
      <c r="B401" s="4"/>
      <c r="C401" s="4"/>
      <c r="D401" s="4"/>
      <c r="E401" s="4"/>
      <c r="F401" s="4"/>
      <c r="G401" s="4"/>
      <c r="H401" s="4"/>
      <c r="I401" s="4"/>
      <c r="J401" s="4"/>
      <c r="K401" s="4"/>
      <c r="L401" s="4"/>
    </row>
    <row r="402" spans="1:12">
      <c r="A402" s="4"/>
      <c r="B402" s="4"/>
      <c r="C402" s="4"/>
      <c r="D402" s="4"/>
      <c r="E402" s="4"/>
      <c r="F402" s="4"/>
      <c r="G402" s="4"/>
      <c r="H402" s="4"/>
      <c r="I402" s="4"/>
      <c r="J402" s="4"/>
      <c r="K402" s="4"/>
      <c r="L402" s="4"/>
    </row>
    <row r="403" spans="1:12">
      <c r="A403" s="4"/>
      <c r="B403" s="4"/>
      <c r="C403" s="4"/>
      <c r="D403" s="4"/>
      <c r="E403" s="4"/>
      <c r="F403" s="4"/>
      <c r="G403" s="4"/>
      <c r="H403" s="4"/>
      <c r="I403" s="4"/>
      <c r="J403" s="4"/>
      <c r="K403" s="4"/>
      <c r="L403" s="4"/>
    </row>
    <row r="404" spans="1:12">
      <c r="A404" s="4"/>
      <c r="B404" s="4"/>
      <c r="C404" s="4"/>
      <c r="D404" s="4"/>
      <c r="E404" s="4"/>
      <c r="F404" s="4"/>
      <c r="G404" s="4"/>
      <c r="H404" s="4"/>
      <c r="I404" s="4"/>
      <c r="J404" s="4"/>
      <c r="K404" s="4"/>
      <c r="L404" s="4"/>
    </row>
    <row r="405" spans="1:12">
      <c r="A405" s="4"/>
      <c r="B405" s="4"/>
      <c r="C405" s="4"/>
      <c r="D405" s="4"/>
      <c r="E405" s="4"/>
      <c r="F405" s="4"/>
      <c r="G405" s="4"/>
      <c r="H405" s="4"/>
      <c r="I405" s="4"/>
      <c r="J405" s="4"/>
      <c r="K405" s="4"/>
      <c r="L405" s="4"/>
    </row>
    <row r="406" spans="1:12">
      <c r="A406" s="4"/>
      <c r="B406" s="4"/>
      <c r="C406" s="4"/>
      <c r="D406" s="4"/>
      <c r="E406" s="4"/>
      <c r="F406" s="4"/>
      <c r="G406" s="4"/>
      <c r="H406" s="4"/>
      <c r="I406" s="4"/>
      <c r="J406" s="4"/>
      <c r="K406" s="4"/>
      <c r="L406" s="4"/>
    </row>
    <row r="407" spans="1:12">
      <c r="A407" s="4"/>
      <c r="B407" s="4"/>
      <c r="C407" s="4"/>
      <c r="D407" s="4"/>
      <c r="E407" s="4"/>
      <c r="F407" s="4"/>
      <c r="G407" s="4"/>
      <c r="H407" s="4"/>
      <c r="I407" s="4"/>
      <c r="J407" s="4"/>
      <c r="K407" s="4"/>
      <c r="L407" s="4"/>
    </row>
    <row r="408" spans="1:12">
      <c r="A408" s="4"/>
      <c r="B408" s="4"/>
      <c r="C408" s="4"/>
      <c r="D408" s="4"/>
      <c r="E408" s="4"/>
      <c r="F408" s="4"/>
      <c r="G408" s="4"/>
      <c r="H408" s="4"/>
      <c r="I408" s="4"/>
      <c r="J408" s="4"/>
      <c r="K408" s="4"/>
      <c r="L408" s="4"/>
    </row>
    <row r="409" spans="1:12">
      <c r="A409" s="4"/>
      <c r="B409" s="4"/>
      <c r="C409" s="4"/>
      <c r="D409" s="4"/>
      <c r="E409" s="4"/>
      <c r="F409" s="4"/>
      <c r="G409" s="4"/>
      <c r="H409" s="4"/>
      <c r="I409" s="4"/>
      <c r="J409" s="4"/>
      <c r="K409" s="4"/>
      <c r="L409" s="4"/>
    </row>
    <row r="410" spans="1:12">
      <c r="A410" s="4"/>
      <c r="B410" s="4"/>
      <c r="C410" s="4"/>
      <c r="D410" s="4"/>
      <c r="E410" s="4"/>
      <c r="F410" s="4"/>
      <c r="G410" s="4"/>
      <c r="H410" s="4"/>
      <c r="I410" s="4"/>
      <c r="J410" s="4"/>
      <c r="K410" s="4"/>
      <c r="L410" s="4"/>
    </row>
    <row r="411" spans="1:12">
      <c r="A411" s="4"/>
      <c r="B411" s="4"/>
      <c r="C411" s="4"/>
      <c r="D411" s="4"/>
      <c r="E411" s="4"/>
      <c r="F411" s="4"/>
      <c r="G411" s="4"/>
      <c r="H411" s="4"/>
      <c r="I411" s="4"/>
      <c r="J411" s="4"/>
      <c r="K411" s="4"/>
      <c r="L411" s="4"/>
    </row>
    <row r="412" spans="1:12">
      <c r="A412" s="4"/>
      <c r="B412" s="4"/>
      <c r="C412" s="4"/>
      <c r="D412" s="4"/>
      <c r="E412" s="4"/>
      <c r="F412" s="4"/>
      <c r="G412" s="4"/>
      <c r="H412" s="4"/>
      <c r="I412" s="4"/>
      <c r="J412" s="4"/>
      <c r="K412" s="4"/>
      <c r="L412" s="4"/>
    </row>
    <row r="413" spans="1:12">
      <c r="A413" s="4"/>
      <c r="B413" s="4"/>
      <c r="C413" s="4"/>
      <c r="D413" s="4"/>
      <c r="E413" s="4"/>
      <c r="F413" s="4"/>
      <c r="G413" s="4"/>
      <c r="H413" s="4"/>
      <c r="I413" s="4"/>
      <c r="J413" s="4"/>
      <c r="K413" s="4"/>
      <c r="L413" s="4"/>
    </row>
    <row r="414" spans="1:12">
      <c r="A414" s="4"/>
      <c r="B414" s="4"/>
      <c r="C414" s="4"/>
      <c r="D414" s="4"/>
      <c r="E414" s="4"/>
      <c r="F414" s="4"/>
      <c r="G414" s="4"/>
      <c r="H414" s="4"/>
      <c r="I414" s="4"/>
      <c r="J414" s="4"/>
      <c r="K414" s="4"/>
      <c r="L414" s="4"/>
    </row>
    <row r="415" spans="1:12">
      <c r="A415" s="4"/>
      <c r="B415" s="4"/>
      <c r="C415" s="4"/>
      <c r="D415" s="4"/>
      <c r="E415" s="4"/>
      <c r="F415" s="4"/>
      <c r="G415" s="4"/>
      <c r="H415" s="4"/>
      <c r="I415" s="4"/>
      <c r="J415" s="4"/>
      <c r="K415" s="4"/>
      <c r="L415" s="4"/>
    </row>
    <row r="416" spans="1:12">
      <c r="A416" s="4"/>
      <c r="B416" s="4"/>
      <c r="C416" s="4"/>
      <c r="D416" s="4"/>
      <c r="E416" s="4"/>
      <c r="F416" s="4"/>
      <c r="G416" s="4"/>
      <c r="H416" s="4"/>
      <c r="I416" s="4"/>
      <c r="J416" s="4"/>
      <c r="K416" s="4"/>
      <c r="L416" s="4"/>
    </row>
    <row r="417" spans="1:12">
      <c r="A417" s="4"/>
      <c r="B417" s="4"/>
      <c r="C417" s="4"/>
      <c r="D417" s="4"/>
      <c r="E417" s="4"/>
      <c r="F417" s="4"/>
      <c r="G417" s="4"/>
      <c r="H417" s="4"/>
      <c r="I417" s="4"/>
      <c r="J417" s="4"/>
      <c r="K417" s="4"/>
      <c r="L417" s="4"/>
    </row>
    <row r="418" spans="1:12">
      <c r="A418" s="4"/>
      <c r="B418" s="4"/>
      <c r="C418" s="4"/>
      <c r="D418" s="4"/>
      <c r="E418" s="4"/>
      <c r="F418" s="4"/>
      <c r="G418" s="4"/>
      <c r="H418" s="4"/>
      <c r="I418" s="4"/>
      <c r="J418" s="4"/>
      <c r="K418" s="4"/>
      <c r="L418" s="4"/>
    </row>
    <row r="419" spans="1:12">
      <c r="A419" s="4"/>
      <c r="B419" s="4"/>
      <c r="C419" s="4"/>
      <c r="D419" s="4"/>
      <c r="E419" s="4"/>
      <c r="F419" s="4"/>
      <c r="G419" s="4"/>
      <c r="H419" s="4"/>
      <c r="I419" s="4"/>
      <c r="J419" s="4"/>
      <c r="K419" s="4"/>
      <c r="L419" s="4"/>
    </row>
    <row r="420" spans="1:12">
      <c r="A420" s="4"/>
      <c r="B420" s="4"/>
      <c r="C420" s="4"/>
      <c r="D420" s="4"/>
      <c r="E420" s="4"/>
      <c r="F420" s="4"/>
      <c r="G420" s="4"/>
      <c r="H420" s="4"/>
      <c r="I420" s="4"/>
      <c r="J420" s="4"/>
      <c r="K420" s="4"/>
      <c r="L420" s="4"/>
    </row>
    <row r="421" spans="1:12">
      <c r="F421" s="4"/>
      <c r="G421" s="4"/>
      <c r="H421" s="4"/>
      <c r="I421" s="4"/>
      <c r="J421" s="4"/>
      <c r="K421" s="4"/>
      <c r="L421" s="4"/>
    </row>
    <row r="422" spans="1:12">
      <c r="F422" s="4"/>
      <c r="G422" s="4"/>
      <c r="H422" s="4"/>
      <c r="I422" s="4"/>
      <c r="J422" s="4"/>
      <c r="K422" s="4"/>
      <c r="L422" s="4"/>
    </row>
    <row r="423" spans="1:12">
      <c r="F423" s="4"/>
      <c r="L423" s="4"/>
    </row>
    <row r="424" spans="1:12">
      <c r="F424" s="4"/>
      <c r="L424" s="4"/>
    </row>
    <row r="425" spans="1:12">
      <c r="F425" s="4"/>
      <c r="L425" s="4"/>
    </row>
    <row r="426" spans="1:12">
      <c r="F426" s="4"/>
      <c r="L426" s="4"/>
    </row>
    <row r="427" spans="1:12">
      <c r="F427" s="4"/>
    </row>
    <row r="428" spans="1:12">
      <c r="F428" s="4"/>
    </row>
    <row r="429" spans="1:12">
      <c r="F429" s="4"/>
    </row>
    <row r="430" spans="1:12">
      <c r="F430" s="4"/>
    </row>
    <row r="431" spans="1:12">
      <c r="F431" s="4"/>
    </row>
    <row r="432" spans="1:12">
      <c r="F432" s="4"/>
    </row>
    <row r="433" spans="6:6">
      <c r="F433" s="4"/>
    </row>
  </sheetData>
  <mergeCells count="1">
    <mergeCell ref="A42:E42"/>
  </mergeCells>
  <phoneticPr fontId="3"/>
  <pageMargins left="0.99" right="0.46" top="0.51" bottom="0.51" header="0.51200000000000001" footer="0.37"/>
  <pageSetup paperSize="9" scale="90" orientation="portrait" r:id="rId1"/>
  <headerFooter alignWithMargins="0">
    <oddFooter>&amp;C資料（２）</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zoomScaleNormal="100" zoomScaleSheetLayoutView="100" workbookViewId="0">
      <selection activeCell="A24" sqref="A24"/>
    </sheetView>
  </sheetViews>
  <sheetFormatPr defaultColWidth="9" defaultRowHeight="13"/>
  <cols>
    <col min="1" max="1" width="2.36328125" style="160" customWidth="1"/>
    <col min="2" max="2" width="23" style="160" customWidth="1"/>
    <col min="3" max="3" width="15.08984375" style="160" customWidth="1"/>
    <col min="4" max="4" width="7" style="160" customWidth="1"/>
    <col min="5" max="10" width="9" style="160" customWidth="1"/>
    <col min="11" max="11" width="0" style="160" hidden="1" customWidth="1"/>
    <col min="12" max="12" width="9.90625" style="160" customWidth="1"/>
    <col min="13" max="13" width="11.08984375" style="160" hidden="1" customWidth="1"/>
    <col min="14" max="16384" width="9" style="160"/>
  </cols>
  <sheetData>
    <row r="1" spans="1:13" ht="16.5">
      <c r="B1" s="321" t="s">
        <v>249</v>
      </c>
    </row>
    <row r="2" spans="1:13">
      <c r="A2" s="161"/>
      <c r="B2" s="160" t="s">
        <v>103</v>
      </c>
    </row>
    <row r="3" spans="1:13" ht="44">
      <c r="A3" s="162"/>
      <c r="B3" s="365" t="s">
        <v>197</v>
      </c>
      <c r="C3" s="366" t="s">
        <v>198</v>
      </c>
      <c r="D3" s="103" t="s">
        <v>67</v>
      </c>
      <c r="E3" s="26" t="s">
        <v>228</v>
      </c>
      <c r="F3" s="27" t="s">
        <v>251</v>
      </c>
      <c r="G3" s="88" t="s">
        <v>250</v>
      </c>
      <c r="H3" s="28" t="s">
        <v>260</v>
      </c>
      <c r="I3" s="163" t="s">
        <v>261</v>
      </c>
      <c r="J3" s="88" t="s">
        <v>262</v>
      </c>
      <c r="K3" s="29" t="s">
        <v>68</v>
      </c>
      <c r="L3" s="30" t="s">
        <v>263</v>
      </c>
      <c r="M3" s="191" t="s">
        <v>184</v>
      </c>
    </row>
    <row r="4" spans="1:13">
      <c r="B4" s="164" t="s">
        <v>38</v>
      </c>
      <c r="C4" s="165" t="s">
        <v>70</v>
      </c>
      <c r="D4" s="166">
        <v>105</v>
      </c>
      <c r="E4" s="167">
        <v>39</v>
      </c>
      <c r="F4" s="167">
        <v>0</v>
      </c>
      <c r="G4" s="167">
        <v>66</v>
      </c>
      <c r="H4" s="167">
        <v>0</v>
      </c>
      <c r="I4" s="167">
        <v>33</v>
      </c>
      <c r="J4" s="168">
        <v>0.5</v>
      </c>
      <c r="K4" s="169">
        <v>0</v>
      </c>
      <c r="L4" s="388">
        <v>33</v>
      </c>
      <c r="M4" s="387">
        <v>33</v>
      </c>
    </row>
    <row r="5" spans="1:13">
      <c r="B5" s="170" t="s">
        <v>39</v>
      </c>
      <c r="C5" s="171" t="s">
        <v>70</v>
      </c>
      <c r="D5" s="166">
        <v>105</v>
      </c>
      <c r="E5" s="167">
        <v>34</v>
      </c>
      <c r="F5" s="167">
        <v>0</v>
      </c>
      <c r="G5" s="167">
        <v>71</v>
      </c>
      <c r="H5" s="167">
        <v>0</v>
      </c>
      <c r="I5" s="167">
        <v>21</v>
      </c>
      <c r="J5" s="168">
        <v>0.3</v>
      </c>
      <c r="K5" s="169">
        <v>0</v>
      </c>
      <c r="L5" s="388">
        <v>50</v>
      </c>
      <c r="M5" s="388">
        <v>50</v>
      </c>
    </row>
    <row r="6" spans="1:13">
      <c r="B6" s="170" t="s">
        <v>40</v>
      </c>
      <c r="C6" s="171" t="s">
        <v>70</v>
      </c>
      <c r="D6" s="166">
        <v>140</v>
      </c>
      <c r="E6" s="167">
        <v>73</v>
      </c>
      <c r="F6" s="167">
        <v>0</v>
      </c>
      <c r="G6" s="167">
        <v>67</v>
      </c>
      <c r="H6" s="167">
        <v>0</v>
      </c>
      <c r="I6" s="167">
        <v>41</v>
      </c>
      <c r="J6" s="168">
        <v>0.61</v>
      </c>
      <c r="K6" s="169">
        <v>0</v>
      </c>
      <c r="L6" s="388">
        <v>26</v>
      </c>
      <c r="M6" s="388">
        <v>26</v>
      </c>
    </row>
    <row r="7" spans="1:13">
      <c r="B7" s="170" t="s">
        <v>41</v>
      </c>
      <c r="C7" s="171" t="s">
        <v>70</v>
      </c>
      <c r="D7" s="166">
        <v>70</v>
      </c>
      <c r="E7" s="167">
        <v>38</v>
      </c>
      <c r="F7" s="167">
        <v>0</v>
      </c>
      <c r="G7" s="167">
        <v>32</v>
      </c>
      <c r="H7" s="167">
        <v>0</v>
      </c>
      <c r="I7" s="167">
        <v>24</v>
      </c>
      <c r="J7" s="168">
        <v>0.75</v>
      </c>
      <c r="K7" s="169">
        <v>0</v>
      </c>
      <c r="L7" s="388">
        <v>8</v>
      </c>
      <c r="M7" s="388">
        <v>8</v>
      </c>
    </row>
    <row r="8" spans="1:13">
      <c r="B8" s="170" t="s">
        <v>42</v>
      </c>
      <c r="C8" s="171" t="s">
        <v>70</v>
      </c>
      <c r="D8" s="166">
        <v>70</v>
      </c>
      <c r="E8" s="167">
        <v>39</v>
      </c>
      <c r="F8" s="167">
        <v>0</v>
      </c>
      <c r="G8" s="167">
        <v>31</v>
      </c>
      <c r="H8" s="167">
        <v>1</v>
      </c>
      <c r="I8" s="167">
        <v>18</v>
      </c>
      <c r="J8" s="168">
        <v>0.57999999999999996</v>
      </c>
      <c r="K8" s="169">
        <v>0</v>
      </c>
      <c r="L8" s="388">
        <v>14</v>
      </c>
      <c r="M8" s="388">
        <v>13</v>
      </c>
    </row>
    <row r="9" spans="1:13">
      <c r="B9" s="170" t="s">
        <v>54</v>
      </c>
      <c r="C9" s="171" t="s">
        <v>70</v>
      </c>
      <c r="D9" s="166">
        <v>140</v>
      </c>
      <c r="E9" s="167">
        <v>82</v>
      </c>
      <c r="F9" s="167">
        <v>0</v>
      </c>
      <c r="G9" s="167">
        <v>58</v>
      </c>
      <c r="H9" s="167">
        <v>0</v>
      </c>
      <c r="I9" s="167">
        <v>43</v>
      </c>
      <c r="J9" s="168">
        <v>0.74</v>
      </c>
      <c r="K9" s="169">
        <v>0</v>
      </c>
      <c r="L9" s="388">
        <v>15</v>
      </c>
      <c r="M9" s="388">
        <v>15</v>
      </c>
    </row>
    <row r="10" spans="1:13">
      <c r="B10" s="170" t="s">
        <v>43</v>
      </c>
      <c r="C10" s="171" t="s">
        <v>70</v>
      </c>
      <c r="D10" s="166">
        <v>70</v>
      </c>
      <c r="E10" s="167">
        <v>40</v>
      </c>
      <c r="F10" s="167">
        <v>0</v>
      </c>
      <c r="G10" s="167">
        <v>30</v>
      </c>
      <c r="H10" s="167">
        <v>0</v>
      </c>
      <c r="I10" s="167">
        <v>26</v>
      </c>
      <c r="J10" s="168">
        <v>0.87</v>
      </c>
      <c r="K10" s="169">
        <v>0</v>
      </c>
      <c r="L10" s="388">
        <v>4</v>
      </c>
      <c r="M10" s="388">
        <v>4</v>
      </c>
    </row>
    <row r="11" spans="1:13">
      <c r="B11" s="170" t="s">
        <v>44</v>
      </c>
      <c r="C11" s="171" t="s">
        <v>70</v>
      </c>
      <c r="D11" s="166">
        <v>105</v>
      </c>
      <c r="E11" s="167">
        <v>65</v>
      </c>
      <c r="F11" s="167">
        <v>0</v>
      </c>
      <c r="G11" s="167">
        <v>40</v>
      </c>
      <c r="H11" s="167">
        <v>0</v>
      </c>
      <c r="I11" s="167">
        <v>35</v>
      </c>
      <c r="J11" s="168">
        <v>0.88</v>
      </c>
      <c r="K11" s="169">
        <v>0</v>
      </c>
      <c r="L11" s="388">
        <v>5</v>
      </c>
      <c r="M11" s="388">
        <v>5</v>
      </c>
    </row>
    <row r="12" spans="1:13">
      <c r="B12" s="170" t="s">
        <v>51</v>
      </c>
      <c r="C12" s="171" t="s">
        <v>70</v>
      </c>
      <c r="D12" s="166">
        <v>35</v>
      </c>
      <c r="E12" s="167">
        <v>28</v>
      </c>
      <c r="F12" s="167">
        <v>0</v>
      </c>
      <c r="G12" s="167">
        <v>7</v>
      </c>
      <c r="H12" s="167">
        <v>0</v>
      </c>
      <c r="I12" s="167">
        <v>5</v>
      </c>
      <c r="J12" s="168">
        <v>0.71</v>
      </c>
      <c r="K12" s="169">
        <v>0</v>
      </c>
      <c r="L12" s="388">
        <v>2</v>
      </c>
      <c r="M12" s="388">
        <v>2</v>
      </c>
    </row>
    <row r="13" spans="1:13">
      <c r="B13" s="170" t="s">
        <v>45</v>
      </c>
      <c r="C13" s="171" t="s">
        <v>32</v>
      </c>
      <c r="D13" s="166">
        <v>70</v>
      </c>
      <c r="E13" s="167">
        <v>38</v>
      </c>
      <c r="F13" s="167">
        <v>0</v>
      </c>
      <c r="G13" s="167">
        <v>32</v>
      </c>
      <c r="H13" s="167">
        <v>0</v>
      </c>
      <c r="I13" s="167">
        <v>27</v>
      </c>
      <c r="J13" s="168">
        <v>0.84</v>
      </c>
      <c r="K13" s="169">
        <v>0</v>
      </c>
      <c r="L13" s="388">
        <v>5</v>
      </c>
      <c r="M13" s="388">
        <v>5</v>
      </c>
    </row>
    <row r="14" spans="1:13">
      <c r="B14" s="170" t="s">
        <v>45</v>
      </c>
      <c r="C14" s="171" t="s">
        <v>33</v>
      </c>
      <c r="D14" s="166">
        <v>35</v>
      </c>
      <c r="E14" s="167">
        <v>28</v>
      </c>
      <c r="F14" s="167">
        <v>0</v>
      </c>
      <c r="G14" s="167">
        <v>7</v>
      </c>
      <c r="H14" s="167">
        <v>0</v>
      </c>
      <c r="I14" s="167">
        <v>4</v>
      </c>
      <c r="J14" s="168">
        <v>0.56999999999999995</v>
      </c>
      <c r="K14" s="169">
        <v>0</v>
      </c>
      <c r="L14" s="388">
        <v>3</v>
      </c>
      <c r="M14" s="388">
        <v>3</v>
      </c>
    </row>
    <row r="15" spans="1:13">
      <c r="B15" s="170" t="s">
        <v>45</v>
      </c>
      <c r="C15" s="171" t="s">
        <v>34</v>
      </c>
      <c r="D15" s="166">
        <v>35</v>
      </c>
      <c r="E15" s="167">
        <v>7</v>
      </c>
      <c r="F15" s="167">
        <v>0</v>
      </c>
      <c r="G15" s="167">
        <v>28</v>
      </c>
      <c r="H15" s="167">
        <v>0</v>
      </c>
      <c r="I15" s="167">
        <v>20</v>
      </c>
      <c r="J15" s="168">
        <v>0.71</v>
      </c>
      <c r="K15" s="169">
        <v>0</v>
      </c>
      <c r="L15" s="388">
        <v>8</v>
      </c>
      <c r="M15" s="388">
        <v>8</v>
      </c>
    </row>
    <row r="16" spans="1:13">
      <c r="B16" s="170" t="s">
        <v>49</v>
      </c>
      <c r="C16" s="171" t="s">
        <v>58</v>
      </c>
      <c r="D16" s="166">
        <v>35</v>
      </c>
      <c r="E16" s="167">
        <v>26</v>
      </c>
      <c r="F16" s="167">
        <v>0</v>
      </c>
      <c r="G16" s="167">
        <v>9</v>
      </c>
      <c r="H16" s="167">
        <v>0</v>
      </c>
      <c r="I16" s="167">
        <v>5</v>
      </c>
      <c r="J16" s="168">
        <v>0.56000000000000005</v>
      </c>
      <c r="K16" s="169">
        <v>0</v>
      </c>
      <c r="L16" s="388">
        <v>4</v>
      </c>
      <c r="M16" s="388">
        <v>4</v>
      </c>
    </row>
    <row r="17" spans="1:13">
      <c r="B17" s="170" t="s">
        <v>152</v>
      </c>
      <c r="C17" s="390" t="s">
        <v>224</v>
      </c>
      <c r="D17" s="166">
        <v>140</v>
      </c>
      <c r="E17" s="167">
        <v>112</v>
      </c>
      <c r="F17" s="167">
        <v>0</v>
      </c>
      <c r="G17" s="167">
        <v>28</v>
      </c>
      <c r="H17" s="167">
        <v>0</v>
      </c>
      <c r="I17" s="167">
        <v>20</v>
      </c>
      <c r="J17" s="168">
        <v>0.71</v>
      </c>
      <c r="K17" s="169">
        <v>0</v>
      </c>
      <c r="L17" s="388">
        <v>8</v>
      </c>
      <c r="M17" s="388">
        <v>8</v>
      </c>
    </row>
    <row r="18" spans="1:13">
      <c r="B18" s="170" t="s">
        <v>52</v>
      </c>
      <c r="C18" s="390" t="s">
        <v>225</v>
      </c>
      <c r="D18" s="166">
        <v>70</v>
      </c>
      <c r="E18" s="167">
        <v>41</v>
      </c>
      <c r="F18" s="167">
        <v>0</v>
      </c>
      <c r="G18" s="167">
        <v>29</v>
      </c>
      <c r="H18" s="167">
        <v>0</v>
      </c>
      <c r="I18" s="167">
        <v>7</v>
      </c>
      <c r="J18" s="168">
        <v>0.24</v>
      </c>
      <c r="K18" s="169">
        <v>0</v>
      </c>
      <c r="L18" s="388">
        <v>22</v>
      </c>
      <c r="M18" s="388">
        <v>22</v>
      </c>
    </row>
    <row r="19" spans="1:13">
      <c r="B19" s="170" t="s">
        <v>46</v>
      </c>
      <c r="C19" s="390" t="s">
        <v>226</v>
      </c>
      <c r="D19" s="166">
        <v>105</v>
      </c>
      <c r="E19" s="167">
        <v>51</v>
      </c>
      <c r="F19" s="167">
        <v>0</v>
      </c>
      <c r="G19" s="167">
        <v>54</v>
      </c>
      <c r="H19" s="167">
        <v>0</v>
      </c>
      <c r="I19" s="167">
        <v>32</v>
      </c>
      <c r="J19" s="168">
        <v>0.59</v>
      </c>
      <c r="K19" s="169">
        <v>0</v>
      </c>
      <c r="L19" s="388">
        <v>22</v>
      </c>
      <c r="M19" s="388">
        <v>22</v>
      </c>
    </row>
    <row r="20" spans="1:13">
      <c r="B20" s="170" t="s">
        <v>47</v>
      </c>
      <c r="C20" s="171" t="s">
        <v>226</v>
      </c>
      <c r="D20" s="166">
        <v>105</v>
      </c>
      <c r="E20" s="167">
        <v>38</v>
      </c>
      <c r="F20" s="167">
        <v>0</v>
      </c>
      <c r="G20" s="167">
        <v>67</v>
      </c>
      <c r="H20" s="167">
        <v>0</v>
      </c>
      <c r="I20" s="167">
        <v>49</v>
      </c>
      <c r="J20" s="168">
        <v>0.73</v>
      </c>
      <c r="K20" s="169">
        <v>0</v>
      </c>
      <c r="L20" s="388">
        <v>18</v>
      </c>
      <c r="M20" s="388">
        <v>18</v>
      </c>
    </row>
    <row r="21" spans="1:13">
      <c r="B21" s="170" t="s">
        <v>50</v>
      </c>
      <c r="C21" s="171" t="s">
        <v>226</v>
      </c>
      <c r="D21" s="166">
        <v>105</v>
      </c>
      <c r="E21" s="167">
        <v>56</v>
      </c>
      <c r="F21" s="167">
        <v>0</v>
      </c>
      <c r="G21" s="167">
        <v>49</v>
      </c>
      <c r="H21" s="167">
        <v>0</v>
      </c>
      <c r="I21" s="167">
        <v>28</v>
      </c>
      <c r="J21" s="168">
        <v>0.56999999999999995</v>
      </c>
      <c r="K21" s="169">
        <v>0</v>
      </c>
      <c r="L21" s="388">
        <v>21</v>
      </c>
      <c r="M21" s="388">
        <v>21</v>
      </c>
    </row>
    <row r="22" spans="1:13">
      <c r="B22" s="172" t="s">
        <v>115</v>
      </c>
      <c r="C22" s="173" t="s">
        <v>226</v>
      </c>
      <c r="D22" s="174">
        <v>70</v>
      </c>
      <c r="E22" s="175">
        <v>32</v>
      </c>
      <c r="F22" s="175">
        <v>0</v>
      </c>
      <c r="G22" s="175">
        <v>38</v>
      </c>
      <c r="H22" s="175">
        <v>0</v>
      </c>
      <c r="I22" s="175">
        <v>18</v>
      </c>
      <c r="J22" s="176">
        <v>0.47</v>
      </c>
      <c r="K22" s="177">
        <v>0</v>
      </c>
      <c r="L22" s="389">
        <v>20</v>
      </c>
      <c r="M22" s="389">
        <v>20</v>
      </c>
    </row>
    <row r="25" spans="1:13" ht="16.5">
      <c r="B25" s="313" t="s">
        <v>253</v>
      </c>
    </row>
    <row r="26" spans="1:13" ht="44">
      <c r="A26" s="162"/>
      <c r="B26" s="365" t="s">
        <v>197</v>
      </c>
      <c r="C26" s="366" t="s">
        <v>198</v>
      </c>
      <c r="D26" s="103" t="s">
        <v>67</v>
      </c>
      <c r="E26" s="88" t="s">
        <v>250</v>
      </c>
      <c r="F26" s="28" t="s">
        <v>252</v>
      </c>
      <c r="G26" s="163" t="s">
        <v>261</v>
      </c>
      <c r="H26" s="88" t="s">
        <v>262</v>
      </c>
      <c r="I26" s="433" t="s">
        <v>119</v>
      </c>
      <c r="J26" s="106" t="s">
        <v>123</v>
      </c>
    </row>
    <row r="27" spans="1:13" ht="15" customHeight="1">
      <c r="B27" s="178" t="s">
        <v>85</v>
      </c>
      <c r="C27" s="179" t="s">
        <v>86</v>
      </c>
      <c r="D27" s="437">
        <v>70</v>
      </c>
      <c r="E27" s="438">
        <f>'(ボツ)作業元'!I19</f>
        <v>0</v>
      </c>
      <c r="F27" s="438">
        <f>'(ボツ)作業元'!J19</f>
        <v>0</v>
      </c>
      <c r="G27" s="438">
        <f>'(ボツ)作業元'!K19</f>
        <v>0</v>
      </c>
      <c r="H27" s="180">
        <f>'(ボツ)作業元'!L19</f>
        <v>0</v>
      </c>
      <c r="I27" s="434" t="e">
        <f>'(ボツ)作業元'!P19</f>
        <v>#REF!</v>
      </c>
      <c r="J27" s="181" t="e">
        <f>IF(I27&gt;0,IF(E27+F27-G27&gt;0,"有","－"),"")</f>
        <v>#REF!</v>
      </c>
    </row>
    <row r="28" spans="1:13" ht="15" customHeight="1">
      <c r="B28" s="182" t="s">
        <v>120</v>
      </c>
      <c r="C28" s="183" t="s">
        <v>87</v>
      </c>
      <c r="D28" s="439">
        <v>35</v>
      </c>
      <c r="E28" s="440">
        <f>'(ボツ)作業元'!I20</f>
        <v>0</v>
      </c>
      <c r="F28" s="440">
        <f>'(ボツ)作業元'!J20</f>
        <v>0</v>
      </c>
      <c r="G28" s="440">
        <f>'(ボツ)作業元'!K20</f>
        <v>0</v>
      </c>
      <c r="H28" s="184">
        <f>'(ボツ)作業元'!L20</f>
        <v>0</v>
      </c>
      <c r="I28" s="435" t="e">
        <f>'(ボツ)作業元'!P20</f>
        <v>#REF!</v>
      </c>
      <c r="J28" s="185" t="e">
        <f>IF(I28&gt;0,IF(E28+F28-G28&gt;0,"有","－"),"")</f>
        <v>#REF!</v>
      </c>
    </row>
    <row r="29" spans="1:13" ht="15" customHeight="1">
      <c r="B29" s="186" t="s">
        <v>120</v>
      </c>
      <c r="C29" s="187" t="s">
        <v>88</v>
      </c>
      <c r="D29" s="441">
        <v>35</v>
      </c>
      <c r="E29" s="442">
        <f>'(ボツ)作業元'!I21</f>
        <v>0</v>
      </c>
      <c r="F29" s="442">
        <f>'(ボツ)作業元'!J21</f>
        <v>0</v>
      </c>
      <c r="G29" s="442">
        <f>'(ボツ)作業元'!K21</f>
        <v>0</v>
      </c>
      <c r="H29" s="188">
        <f>'(ボツ)作業元'!L21</f>
        <v>0</v>
      </c>
      <c r="I29" s="436" t="e">
        <f>'(ボツ)作業元'!P21</f>
        <v>#REF!</v>
      </c>
      <c r="J29" s="189" t="e">
        <f>IF(I29&gt;0,IF(E29+F29-G29&gt;0,"有","－"),"")</f>
        <v>#REF!</v>
      </c>
    </row>
  </sheetData>
  <phoneticPr fontId="3"/>
  <pageMargins left="0.4" right="0.26" top="0.79" bottom="0.51" header="0.78" footer="0.24"/>
  <pageSetup paperSize="9" scale="101" orientation="landscape" r:id="rId1"/>
  <headerFooter alignWithMargins="0">
    <oddFooter>&amp;C資料（２）、（３）</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（ボツ）鑑</vt:lpstr>
      <vt:lpstr>(ボツ)作業元</vt:lpstr>
      <vt:lpstr>0301 定・通貼付</vt:lpstr>
      <vt:lpstr>別紙３</vt:lpstr>
      <vt:lpstr>志願状況 (値貼り付けVer1)</vt:lpstr>
      <vt:lpstr>資料(1)</vt:lpstr>
      <vt:lpstr>資料(2)</vt:lpstr>
      <vt:lpstr>資料(3)、(4)</vt:lpstr>
      <vt:lpstr>'（ボツ）鑑'!Print_Area</vt:lpstr>
      <vt:lpstr>'0301 定・通貼付'!Print_Area</vt:lpstr>
      <vt:lpstr>'志願状況 (値貼り付けVer1)'!Print_Area</vt:lpstr>
      <vt:lpstr>'資料(1)'!Print_Area</vt:lpstr>
      <vt:lpstr>別紙３!Print_Area</vt:lpstr>
    </vt:vector>
  </TitlesOfParts>
  <Company>神奈川県教育庁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高校教育課</dc:creator>
  <cp:lastModifiedBy>user</cp:lastModifiedBy>
  <cp:lastPrinted>2025-03-07T09:02:30Z</cp:lastPrinted>
  <dcterms:created xsi:type="dcterms:W3CDTF">2001-11-06T13:15:48Z</dcterms:created>
  <dcterms:modified xsi:type="dcterms:W3CDTF">2025-03-07T09:55:04Z</dcterms:modified>
</cp:coreProperties>
</file>