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4\"/>
    </mc:Choice>
  </mc:AlternateContent>
  <bookViews>
    <workbookView xWindow="0" yWindow="0" windowWidth="20124" windowHeight="8544"/>
  </bookViews>
  <sheets>
    <sheet name="4-2" sheetId="1" r:id="rId1"/>
  </sheets>
  <definedNames>
    <definedName name="_xlnm.Print_Area" localSheetId="0">'4-2'!$A$1:$H$20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H14" i="1"/>
  <c r="G14" i="1"/>
  <c r="F14" i="1"/>
  <c r="E14" i="1"/>
  <c r="D14" i="1"/>
  <c r="G13" i="1"/>
  <c r="E13" i="1"/>
  <c r="D13" i="1"/>
  <c r="H12" i="1"/>
  <c r="G12" i="1"/>
  <c r="F12" i="1"/>
  <c r="E12" i="1"/>
  <c r="D12" i="1"/>
  <c r="H11" i="1"/>
  <c r="G11" i="1"/>
  <c r="F11" i="1"/>
  <c r="F9" i="1" s="1"/>
  <c r="E11" i="1"/>
  <c r="D11" i="1"/>
  <c r="E10" i="1"/>
  <c r="E9" i="1" s="1"/>
  <c r="D9" i="1" s="1"/>
  <c r="D10" i="1"/>
  <c r="H9" i="1"/>
  <c r="G9" i="1"/>
  <c r="D8" i="1"/>
  <c r="D7" i="1"/>
</calcChain>
</file>

<file path=xl/sharedStrings.xml><?xml version="1.0" encoding="utf-8"?>
<sst xmlns="http://schemas.openxmlformats.org/spreadsheetml/2006/main" count="25" uniqueCount="20">
  <si>
    <t>4-2表　母子・父子自立支援員の相談件数（県所管）</t>
    <rPh sb="8" eb="10">
      <t>フシ</t>
    </rPh>
    <rPh sb="10" eb="12">
      <t>ジリツ</t>
    </rPh>
    <rPh sb="12" eb="14">
      <t>シエン</t>
    </rPh>
    <rPh sb="14" eb="15">
      <t>イン</t>
    </rPh>
    <phoneticPr fontId="2"/>
  </si>
  <si>
    <t>(単位：件）</t>
  </si>
  <si>
    <t>区分</t>
  </si>
  <si>
    <t>総数</t>
  </si>
  <si>
    <t>生活一般</t>
  </si>
  <si>
    <t>児童</t>
  </si>
  <si>
    <t>生活援護</t>
    <rPh sb="2" eb="4">
      <t>エンゴ</t>
    </rPh>
    <phoneticPr fontId="2"/>
  </si>
  <si>
    <t>その他</t>
  </si>
  <si>
    <t>令和元年度相談件数</t>
    <rPh sb="0" eb="2">
      <t>レイワ</t>
    </rPh>
    <rPh sb="2" eb="4">
      <t>ガンネン</t>
    </rPh>
    <rPh sb="4" eb="5">
      <t>ド</t>
    </rPh>
    <rPh sb="5" eb="7">
      <t>ソウダン</t>
    </rPh>
    <phoneticPr fontId="2"/>
  </si>
  <si>
    <t>令和2年度相談件数</t>
    <rPh sb="0" eb="2">
      <t>レイワ</t>
    </rPh>
    <rPh sb="3" eb="5">
      <t>ネンド</t>
    </rPh>
    <phoneticPr fontId="2"/>
  </si>
  <si>
    <t>令和3年度相談件数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</si>
  <si>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</si>
  <si>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相談件数</t>
  </si>
  <si>
    <t>前年度からの繰越</t>
  </si>
  <si>
    <t>新規相談件数</t>
    <phoneticPr fontId="2"/>
  </si>
  <si>
    <t>解決件数</t>
  </si>
  <si>
    <t>翌年度への繰越</t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</si>
  <si>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</si>
  <si>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</si>
  <si>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（注）（）内は、新規相談件数で内数。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</si>
</sst>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#,###&quot;)&quot;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1" fontId="3" fillId="3" borderId="18" xfId="0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176" fontId="3" fillId="3" borderId="22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41" fontId="3" fillId="3" borderId="25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41" fontId="3" fillId="3" borderId="14" xfId="0" applyNumberFormat="1" applyFont="1" applyFill="1" applyBorder="1" applyAlignment="1">
      <alignment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justifyLastLine="1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vertical="center" justifyLastLine="1"/>
    </xf>
    <xf numFmtId="0" fontId="1" fillId="0" borderId="33" xfId="0" applyFont="1" applyFill="1" applyBorder="1" applyAlignment="1">
      <alignment vertical="center" justifyLastLine="1"/>
    </xf>
    <xf numFmtId="41" fontId="3" fillId="3" borderId="34" xfId="0" applyNumberFormat="1" applyFont="1" applyFill="1" applyBorder="1" applyAlignment="1">
      <alignment vertical="center"/>
    </xf>
    <xf numFmtId="41" fontId="3" fillId="0" borderId="35" xfId="0" applyNumberFormat="1" applyFont="1" applyFill="1" applyBorder="1" applyAlignment="1">
      <alignment vertical="center"/>
    </xf>
    <xf numFmtId="41" fontId="3" fillId="0" borderId="36" xfId="0" applyNumberFormat="1" applyFont="1" applyFill="1" applyBorder="1" applyAlignment="1">
      <alignment vertical="center"/>
    </xf>
    <xf numFmtId="41" fontId="3" fillId="0" borderId="37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40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vertical="center" justifyLastLine="1"/>
    </xf>
    <xf numFmtId="0" fontId="1" fillId="0" borderId="37" xfId="0" applyFont="1" applyFill="1" applyBorder="1" applyAlignment="1">
      <alignment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A14" sqref="A14:A18"/>
    </sheetView>
  </sheetViews>
  <sheetFormatPr defaultColWidth="9" defaultRowHeight="17.399999999999999" x14ac:dyDescent="0.2"/>
  <cols>
    <col min="1" max="1" width="11.6640625" style="2" bestFit="1" customWidth="1"/>
    <col min="2" max="2" width="3.6640625" style="2" customWidth="1"/>
    <col min="3" max="3" width="17.44140625" style="2" bestFit="1" customWidth="1"/>
    <col min="4" max="8" width="10" style="2" customWidth="1"/>
    <col min="9" max="9" width="14.77734375" style="2" customWidth="1"/>
    <col min="10" max="16384" width="9" style="2"/>
  </cols>
  <sheetData>
    <row r="1" spans="1:8" ht="18" thickBot="1" x14ac:dyDescent="0.25">
      <c r="A1" s="1" t="s">
        <v>0</v>
      </c>
      <c r="B1" s="1"/>
      <c r="C1" s="1"/>
      <c r="D1" s="1"/>
      <c r="E1" s="1"/>
      <c r="G1" s="3" t="s">
        <v>1</v>
      </c>
      <c r="H1" s="3"/>
    </row>
    <row r="2" spans="1:8" ht="18" thickBot="1" x14ac:dyDescent="0.25">
      <c r="A2" s="4" t="s">
        <v>2</v>
      </c>
      <c r="B2" s="5"/>
      <c r="C2" s="6"/>
      <c r="D2" s="7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spans="1:8" x14ac:dyDescent="0.2">
      <c r="A3" s="11" t="s">
        <v>8</v>
      </c>
      <c r="B3" s="12"/>
      <c r="C3" s="13"/>
      <c r="D3" s="14">
        <v>20266</v>
      </c>
      <c r="E3" s="15">
        <v>7396</v>
      </c>
      <c r="F3" s="16">
        <v>2230</v>
      </c>
      <c r="G3" s="16">
        <v>10332</v>
      </c>
      <c r="H3" s="17">
        <v>308</v>
      </c>
    </row>
    <row r="4" spans="1:8" x14ac:dyDescent="0.2">
      <c r="A4" s="18"/>
      <c r="B4" s="19"/>
      <c r="C4" s="20"/>
      <c r="D4" s="21">
        <v>20273</v>
      </c>
      <c r="E4" s="22">
        <v>7396</v>
      </c>
      <c r="F4" s="23">
        <v>2230</v>
      </c>
      <c r="G4" s="23">
        <v>10339</v>
      </c>
      <c r="H4" s="24">
        <v>308</v>
      </c>
    </row>
    <row r="5" spans="1:8" x14ac:dyDescent="0.2">
      <c r="A5" s="25" t="s">
        <v>9</v>
      </c>
      <c r="B5" s="26"/>
      <c r="C5" s="27"/>
      <c r="D5" s="28">
        <v>21873</v>
      </c>
      <c r="E5" s="15">
        <v>7387</v>
      </c>
      <c r="F5" s="16">
        <v>2235</v>
      </c>
      <c r="G5" s="16">
        <v>12106</v>
      </c>
      <c r="H5" s="17">
        <v>145</v>
      </c>
    </row>
    <row r="6" spans="1:8" x14ac:dyDescent="0.2">
      <c r="A6" s="18"/>
      <c r="B6" s="19"/>
      <c r="C6" s="20"/>
      <c r="D6" s="21">
        <v>21883</v>
      </c>
      <c r="E6" s="22">
        <v>7389</v>
      </c>
      <c r="F6" s="23">
        <v>2236</v>
      </c>
      <c r="G6" s="23">
        <v>12113</v>
      </c>
      <c r="H6" s="24">
        <v>145</v>
      </c>
    </row>
    <row r="7" spans="1:8" x14ac:dyDescent="0.2">
      <c r="A7" s="25" t="s">
        <v>10</v>
      </c>
      <c r="B7" s="26"/>
      <c r="C7" s="27"/>
      <c r="D7" s="28">
        <f>SUM(E7:H7)</f>
        <v>22244</v>
      </c>
      <c r="E7" s="15">
        <v>7762</v>
      </c>
      <c r="F7" s="16">
        <v>2354</v>
      </c>
      <c r="G7" s="16">
        <v>11809</v>
      </c>
      <c r="H7" s="17">
        <v>319</v>
      </c>
    </row>
    <row r="8" spans="1:8" x14ac:dyDescent="0.2">
      <c r="A8" s="18"/>
      <c r="B8" s="19"/>
      <c r="C8" s="20"/>
      <c r="D8" s="21">
        <f>SUM(E8:H8)</f>
        <v>22278</v>
      </c>
      <c r="E8" s="22">
        <v>7781</v>
      </c>
      <c r="F8" s="23">
        <v>2359</v>
      </c>
      <c r="G8" s="23">
        <v>11819</v>
      </c>
      <c r="H8" s="24">
        <v>319</v>
      </c>
    </row>
    <row r="9" spans="1:8" x14ac:dyDescent="0.2">
      <c r="A9" s="29" t="s">
        <v>11</v>
      </c>
      <c r="B9" s="30" t="s">
        <v>12</v>
      </c>
      <c r="C9" s="31"/>
      <c r="D9" s="32">
        <f t="shared" ref="D9:D18" si="0">SUM(E9:H9)</f>
        <v>24746</v>
      </c>
      <c r="E9" s="33">
        <f>SUM(E10:E11)</f>
        <v>9284</v>
      </c>
      <c r="F9" s="34">
        <f>SUM(F10:F11)</f>
        <v>2869</v>
      </c>
      <c r="G9" s="34">
        <f>SUM(G10:G11)</f>
        <v>12403</v>
      </c>
      <c r="H9" s="35">
        <f>SUM(H10:H11)</f>
        <v>190</v>
      </c>
    </row>
    <row r="10" spans="1:8" x14ac:dyDescent="0.2">
      <c r="A10" s="36"/>
      <c r="B10" s="37"/>
      <c r="C10" s="38" t="s">
        <v>13</v>
      </c>
      <c r="D10" s="32">
        <f t="shared" si="0"/>
        <v>150</v>
      </c>
      <c r="E10" s="22">
        <f>25+2</f>
        <v>27</v>
      </c>
      <c r="F10" s="39">
        <v>1</v>
      </c>
      <c r="G10" s="23">
        <v>122</v>
      </c>
      <c r="H10" s="40">
        <v>0</v>
      </c>
    </row>
    <row r="11" spans="1:8" x14ac:dyDescent="0.2">
      <c r="A11" s="36"/>
      <c r="B11" s="41"/>
      <c r="C11" s="42" t="s">
        <v>14</v>
      </c>
      <c r="D11" s="32">
        <f t="shared" si="0"/>
        <v>24596</v>
      </c>
      <c r="E11" s="22">
        <f>8838+419</f>
        <v>9257</v>
      </c>
      <c r="F11" s="23">
        <f>2680+188</f>
        <v>2868</v>
      </c>
      <c r="G11" s="23">
        <f>11534+747</f>
        <v>12281</v>
      </c>
      <c r="H11" s="24">
        <f>187+3</f>
        <v>190</v>
      </c>
    </row>
    <row r="12" spans="1:8" x14ac:dyDescent="0.2">
      <c r="A12" s="36"/>
      <c r="B12" s="43" t="s">
        <v>15</v>
      </c>
      <c r="C12" s="44"/>
      <c r="D12" s="32">
        <f t="shared" si="0"/>
        <v>24710</v>
      </c>
      <c r="E12" s="22">
        <f>8837+420</f>
        <v>9257</v>
      </c>
      <c r="F12" s="23">
        <f>2681+188</f>
        <v>2869</v>
      </c>
      <c r="G12" s="23">
        <f>11655+739</f>
        <v>12394</v>
      </c>
      <c r="H12" s="24">
        <f>187+3</f>
        <v>190</v>
      </c>
    </row>
    <row r="13" spans="1:8" ht="18" thickBot="1" x14ac:dyDescent="0.25">
      <c r="A13" s="45"/>
      <c r="B13" s="46" t="s">
        <v>16</v>
      </c>
      <c r="C13" s="47"/>
      <c r="D13" s="48">
        <f t="shared" si="0"/>
        <v>36</v>
      </c>
      <c r="E13" s="49">
        <f>26+1</f>
        <v>27</v>
      </c>
      <c r="F13" s="50">
        <v>0</v>
      </c>
      <c r="G13" s="50">
        <f>1+8</f>
        <v>9</v>
      </c>
      <c r="H13" s="51">
        <v>0</v>
      </c>
    </row>
    <row r="14" spans="1:8" x14ac:dyDescent="0.2">
      <c r="A14" s="52" t="s">
        <v>17</v>
      </c>
      <c r="B14" s="53" t="s">
        <v>12</v>
      </c>
      <c r="C14" s="54"/>
      <c r="D14" s="32">
        <f t="shared" si="0"/>
        <v>25129</v>
      </c>
      <c r="E14" s="33">
        <f>SUM(E15:E16)</f>
        <v>10189</v>
      </c>
      <c r="F14" s="34">
        <f>SUM(F15:F16)</f>
        <v>2870</v>
      </c>
      <c r="G14" s="34">
        <f>SUM(G15:G16)</f>
        <v>11822</v>
      </c>
      <c r="H14" s="35">
        <f>SUM(H15:H16)</f>
        <v>248</v>
      </c>
    </row>
    <row r="15" spans="1:8" x14ac:dyDescent="0.2">
      <c r="A15" s="52"/>
      <c r="B15" s="37"/>
      <c r="C15" s="38" t="s">
        <v>13</v>
      </c>
      <c r="D15" s="32">
        <f t="shared" si="0"/>
        <v>29</v>
      </c>
      <c r="E15" s="22">
        <v>27</v>
      </c>
      <c r="F15" s="39">
        <v>0</v>
      </c>
      <c r="G15" s="23">
        <v>2</v>
      </c>
      <c r="H15" s="40">
        <v>0</v>
      </c>
    </row>
    <row r="16" spans="1:8" x14ac:dyDescent="0.2">
      <c r="A16" s="52"/>
      <c r="B16" s="41"/>
      <c r="C16" s="42" t="s">
        <v>14</v>
      </c>
      <c r="D16" s="32">
        <f t="shared" si="0"/>
        <v>25100</v>
      </c>
      <c r="E16" s="22">
        <v>10162</v>
      </c>
      <c r="F16" s="23">
        <v>2870</v>
      </c>
      <c r="G16" s="23">
        <v>11820</v>
      </c>
      <c r="H16" s="24">
        <v>248</v>
      </c>
    </row>
    <row r="17" spans="1:8" x14ac:dyDescent="0.2">
      <c r="A17" s="52"/>
      <c r="B17" s="55" t="s">
        <v>15</v>
      </c>
      <c r="C17" s="54"/>
      <c r="D17" s="32">
        <f t="shared" si="0"/>
        <v>25086</v>
      </c>
      <c r="E17" s="22">
        <v>10160</v>
      </c>
      <c r="F17" s="23">
        <v>2868</v>
      </c>
      <c r="G17" s="23">
        <v>11810</v>
      </c>
      <c r="H17" s="24">
        <v>248</v>
      </c>
    </row>
    <row r="18" spans="1:8" ht="18" thickBot="1" x14ac:dyDescent="0.25">
      <c r="A18" s="56"/>
      <c r="B18" s="57" t="s">
        <v>16</v>
      </c>
      <c r="C18" s="58"/>
      <c r="D18" s="48">
        <f t="shared" si="0"/>
        <v>43</v>
      </c>
      <c r="E18" s="49">
        <v>29</v>
      </c>
      <c r="F18" s="50">
        <v>2</v>
      </c>
      <c r="G18" s="50">
        <v>12</v>
      </c>
      <c r="H18" s="51">
        <v>0</v>
      </c>
    </row>
    <row r="19" spans="1:8" x14ac:dyDescent="0.2">
      <c r="A19" s="1" t="s">
        <v>18</v>
      </c>
      <c r="B19" s="1"/>
      <c r="C19" s="1"/>
      <c r="D19" s="1"/>
      <c r="E19" s="1"/>
      <c r="F19" s="1"/>
      <c r="G19" s="1"/>
      <c r="H19" s="1"/>
    </row>
    <row r="20" spans="1:8" x14ac:dyDescent="0.2">
      <c r="A20" s="1" t="s">
        <v>19</v>
      </c>
      <c r="B20" s="1"/>
      <c r="C20" s="1"/>
      <c r="D20" s="1"/>
      <c r="E20" s="1"/>
      <c r="F20" s="1"/>
      <c r="G20" s="1"/>
      <c r="H20" s="1"/>
    </row>
  </sheetData>
  <mergeCells count="16">
    <mergeCell ref="A19:H19"/>
    <mergeCell ref="A20:H20"/>
    <mergeCell ref="A9:A13"/>
    <mergeCell ref="B9:C9"/>
    <mergeCell ref="B12:C12"/>
    <mergeCell ref="B13:C13"/>
    <mergeCell ref="A14:A18"/>
    <mergeCell ref="B14:C14"/>
    <mergeCell ref="B17:C17"/>
    <mergeCell ref="B18:C18"/>
    <mergeCell ref="A1:E1"/>
    <mergeCell ref="G1:H1"/>
    <mergeCell ref="A2:C2"/>
    <mergeCell ref="A3:C4"/>
    <mergeCell ref="A5:C6"/>
    <mergeCell ref="A7:C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2025-02-19T09:13:06Z</dcterms:created>
  <dcterms:modified xsi:type="dcterms:W3CDTF">2025-02-19T09:15:17Z</dcterms:modified>
</cp:coreProperties>
</file>