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bookViews>
    <workbookView xWindow="0" yWindow="0" windowWidth="23040" windowHeight="8796" tabRatio="859" activeTab="13"/>
  </bookViews>
  <sheets>
    <sheet name="3児童福祉　目次" sheetId="20" r:id="rId1"/>
    <sheet name="3-1" sheetId="4" r:id="rId2"/>
    <sheet name="3-2" sheetId="5" r:id="rId3"/>
    <sheet name="3-3" sheetId="6" r:id="rId4"/>
    <sheet name="3-4" sheetId="7" r:id="rId5"/>
    <sheet name="3-5" sheetId="8" r:id="rId6"/>
    <sheet name="3-6" sheetId="9" r:id="rId7"/>
    <sheet name="3-7" sheetId="31" r:id="rId8"/>
    <sheet name="3-8" sheetId="32" r:id="rId9"/>
    <sheet name="3-9" sheetId="35" r:id="rId10"/>
    <sheet name="3-10" sheetId="36" r:id="rId11"/>
    <sheet name="3-11" sheetId="37" r:id="rId12"/>
    <sheet name="3-12" sheetId="38" r:id="rId13"/>
    <sheet name="3-13" sheetId="39" r:id="rId14"/>
    <sheet name="3-14" sheetId="17" r:id="rId15"/>
    <sheet name="3-15 " sheetId="34" r:id="rId16"/>
    <sheet name="3-16" sheetId="26" r:id="rId17"/>
    <sheet name="3-17" sheetId="14" r:id="rId18"/>
    <sheet name="3-18" sheetId="33" r:id="rId19"/>
  </sheets>
  <definedNames>
    <definedName name="_xlnm.Print_Area" localSheetId="1">'3-1'!$A$1:$N$31</definedName>
    <definedName name="_xlnm.Print_Area" localSheetId="10">'3-10'!$A$1:$G$16</definedName>
    <definedName name="_xlnm.Print_Area" localSheetId="11">'3-11'!$A$1:$H$32</definedName>
    <definedName name="_xlnm.Print_Area" localSheetId="12">'3-12'!$A$1:$D$9</definedName>
    <definedName name="_xlnm.Print_Area" localSheetId="13">'3-13'!$A$1:$F$8</definedName>
    <definedName name="_xlnm.Print_Area" localSheetId="14">'3-14'!$A$1:$N$9</definedName>
    <definedName name="_xlnm.Print_Area" localSheetId="15">'3-15 '!$A$1:$K$13</definedName>
    <definedName name="_xlnm.Print_Area" localSheetId="16">'3-16'!$A$1:$G$10</definedName>
    <definedName name="_xlnm.Print_Area" localSheetId="17">'3-17'!$A$1:$M$12</definedName>
    <definedName name="_xlnm.Print_Area" localSheetId="18">'3-18'!$A$1:$G$12</definedName>
    <definedName name="_xlnm.Print_Area" localSheetId="2">'3-2'!$A$1:$N$22</definedName>
    <definedName name="_xlnm.Print_Area" localSheetId="3">'3-3'!$A$1:$N$22</definedName>
    <definedName name="_xlnm.Print_Area" localSheetId="4">'3-4'!$A$1:$O$18</definedName>
    <definedName name="_xlnm.Print_Area" localSheetId="6">'3-6'!$A$1:$C$14</definedName>
    <definedName name="_xlnm.Print_Area" localSheetId="7">'3-7'!$A$1:$H$37</definedName>
    <definedName name="_xlnm.Print_Area" localSheetId="8">'3-8'!$A$1:$H$45</definedName>
    <definedName name="_xlnm.Print_Area" localSheetId="9">'3-9'!$A$1:$M$21</definedName>
    <definedName name="_xlnm.Print_Area" localSheetId="0">'3児童福祉　目次'!$A$1:$B$21</definedName>
    <definedName name="_xlnm.Print_Titles" localSheetId="7">'3-7'!$1:$3</definedName>
    <definedName name="Z_5D9E03B1_4988_4E03_8841_F132D3E097E2_.wvu.PrintArea" localSheetId="7" hidden="1">'3-7'!$A$1:$H$3</definedName>
    <definedName name="Z_696E2AF1_D532_4B0C_8556_C0704BC90750_.wvu.PrintArea" localSheetId="7" hidden="1">'3-7'!$A$1:$H$3</definedName>
    <definedName name="Z_FC48EAE1_112C_11D8_A6F3_000039C68E34_.wvu.PrintArea" localSheetId="1" hidden="1">'3-1'!$B$1:$M$31</definedName>
    <definedName name="Z_FC48EAE1_112C_11D8_A6F3_000039C68E34_.wvu.PrintArea" localSheetId="10" hidden="1">'3-10'!$A$1:$B$15</definedName>
    <definedName name="Z_FC48EAE1_112C_11D8_A6F3_000039C68E34_.wvu.PrintArea" localSheetId="11" hidden="1">'3-11'!$A$1:$H$29</definedName>
    <definedName name="Z_FC48EAE1_112C_11D8_A6F3_000039C68E34_.wvu.PrintArea" localSheetId="7" hidden="1">'3-7'!$A$1:$H$3</definedName>
    <definedName name="Z_FC48EAE1_112C_11D8_A6F3_000039C68E34_.wvu.Rows" localSheetId="14" hidden="1">'3-14'!#REF!</definedName>
  </definedNames>
  <calcPr calcId="162913"/>
</workbook>
</file>

<file path=xl/calcChain.xml><?xml version="1.0" encoding="utf-8"?>
<calcChain xmlns="http://schemas.openxmlformats.org/spreadsheetml/2006/main">
  <c r="D3" i="38" l="1"/>
  <c r="C3" i="38"/>
  <c r="B3" i="38"/>
  <c r="F30" i="37"/>
  <c r="C30" i="37"/>
  <c r="F29" i="37"/>
  <c r="F26" i="37" s="1"/>
  <c r="C29" i="37"/>
  <c r="F28" i="37"/>
  <c r="F27" i="37"/>
  <c r="G26" i="37"/>
  <c r="E26" i="37"/>
  <c r="D26" i="37"/>
  <c r="C26" i="37"/>
  <c r="F25" i="37"/>
  <c r="F24" i="37"/>
  <c r="F23" i="37"/>
  <c r="F22" i="37"/>
  <c r="F21" i="37"/>
  <c r="F19" i="37" s="1"/>
  <c r="F20" i="37"/>
  <c r="H19" i="37"/>
  <c r="H4" i="37" s="1"/>
  <c r="G19" i="37"/>
  <c r="E19" i="37"/>
  <c r="D19" i="37"/>
  <c r="C19" i="37"/>
  <c r="F18" i="37"/>
  <c r="F17" i="37"/>
  <c r="F16" i="37"/>
  <c r="F15" i="37"/>
  <c r="F12" i="37" s="1"/>
  <c r="F13" i="37"/>
  <c r="H12" i="37"/>
  <c r="G12" i="37"/>
  <c r="E12" i="37"/>
  <c r="D12" i="37"/>
  <c r="C12" i="37"/>
  <c r="F11" i="37"/>
  <c r="F10" i="37"/>
  <c r="F9" i="37"/>
  <c r="F8" i="37"/>
  <c r="F7" i="37"/>
  <c r="F6" i="37"/>
  <c r="H5" i="37"/>
  <c r="G5" i="37"/>
  <c r="G4" i="37" s="1"/>
  <c r="F5" i="37"/>
  <c r="F4" i="37" s="1"/>
  <c r="E5" i="37"/>
  <c r="D5" i="37"/>
  <c r="C5" i="37"/>
  <c r="E4" i="37"/>
  <c r="D4" i="37"/>
  <c r="C4" i="37"/>
  <c r="F14" i="36"/>
  <c r="E14" i="36"/>
  <c r="D14" i="36"/>
  <c r="C14" i="36"/>
  <c r="F11" i="36"/>
  <c r="E11" i="36"/>
  <c r="D11" i="36"/>
  <c r="C11" i="36"/>
  <c r="F8" i="36"/>
  <c r="E8" i="36"/>
  <c r="D8" i="36"/>
  <c r="C8" i="36"/>
  <c r="F5" i="36"/>
  <c r="E5" i="36"/>
  <c r="C5" i="36"/>
  <c r="K16" i="35"/>
  <c r="H16" i="35"/>
  <c r="E16" i="35"/>
  <c r="B16" i="35"/>
  <c r="E13" i="35"/>
  <c r="K12" i="35"/>
  <c r="H12" i="35"/>
  <c r="B12" i="35"/>
  <c r="E11" i="35"/>
  <c r="K10" i="35"/>
  <c r="H10" i="35"/>
  <c r="B10" i="35"/>
  <c r="E9" i="35"/>
  <c r="K8" i="35"/>
  <c r="H8" i="35"/>
  <c r="B8" i="35"/>
  <c r="K6" i="35"/>
  <c r="H6" i="35"/>
  <c r="E6" i="35"/>
  <c r="B6" i="35"/>
  <c r="K5" i="34"/>
  <c r="J5" i="34"/>
  <c r="I5" i="34"/>
  <c r="H5" i="34"/>
  <c r="G5" i="34"/>
  <c r="F5" i="34"/>
  <c r="E5" i="34"/>
  <c r="D5" i="34"/>
  <c r="C5" i="34"/>
  <c r="B5" i="34"/>
  <c r="F8" i="33"/>
  <c r="E8" i="33"/>
  <c r="E6" i="33" s="1"/>
  <c r="F5" i="33"/>
  <c r="E5" i="33" s="1"/>
  <c r="C42" i="32" l="1"/>
  <c r="C41" i="32"/>
  <c r="C40" i="32"/>
  <c r="C39" i="32"/>
  <c r="C38" i="32"/>
  <c r="C37" i="32"/>
  <c r="C36" i="32"/>
  <c r="C32" i="32" s="1"/>
  <c r="C35" i="32"/>
  <c r="C34" i="32"/>
  <c r="C33" i="32"/>
  <c r="H32" i="32"/>
  <c r="G32" i="32"/>
  <c r="F32" i="32"/>
  <c r="E32" i="32"/>
  <c r="D32" i="32"/>
  <c r="C31" i="32"/>
  <c r="C30" i="32"/>
  <c r="C29" i="32"/>
  <c r="C28" i="32"/>
  <c r="C27" i="32"/>
  <c r="C26" i="32"/>
  <c r="C25" i="32"/>
  <c r="C24" i="32"/>
  <c r="H23" i="32"/>
  <c r="G23" i="32"/>
  <c r="F23" i="32"/>
  <c r="E23" i="32"/>
  <c r="D23" i="32"/>
  <c r="C23" i="32"/>
  <c r="C22" i="32"/>
  <c r="C21" i="32"/>
  <c r="C20" i="32"/>
  <c r="C19" i="32"/>
  <c r="C18" i="32"/>
  <c r="C17" i="32"/>
  <c r="C16" i="32"/>
  <c r="H15" i="32"/>
  <c r="G15" i="32"/>
  <c r="F15" i="32"/>
  <c r="C15" i="32" s="1"/>
  <c r="E15" i="32"/>
  <c r="D15" i="32"/>
  <c r="C14" i="32"/>
  <c r="C13" i="32"/>
  <c r="C12" i="32"/>
  <c r="C11" i="32"/>
  <c r="H10" i="32"/>
  <c r="G10" i="32"/>
  <c r="F10" i="32"/>
  <c r="E10" i="32"/>
  <c r="C10" i="32" s="1"/>
  <c r="D10" i="32"/>
  <c r="H9" i="32"/>
  <c r="H4" i="32" s="1"/>
  <c r="G9" i="32"/>
  <c r="G4" i="32" s="1"/>
  <c r="F9" i="32"/>
  <c r="F4" i="32" s="1"/>
  <c r="E9" i="32"/>
  <c r="E4" i="32" s="1"/>
  <c r="D9" i="32"/>
  <c r="C9" i="32" s="1"/>
  <c r="C8" i="32"/>
  <c r="C7" i="32"/>
  <c r="C6" i="32"/>
  <c r="C5" i="32"/>
  <c r="F33" i="31"/>
  <c r="C33" i="31"/>
  <c r="F32" i="31"/>
  <c r="C32" i="31"/>
  <c r="C28" i="31" s="1"/>
  <c r="F31" i="31"/>
  <c r="C31" i="31"/>
  <c r="F30" i="31"/>
  <c r="C30" i="31"/>
  <c r="F29" i="31"/>
  <c r="C29" i="31"/>
  <c r="H28" i="31"/>
  <c r="G28" i="31"/>
  <c r="F28" i="31"/>
  <c r="E28" i="31"/>
  <c r="D28" i="31"/>
  <c r="F27" i="31"/>
  <c r="C27" i="31"/>
  <c r="F26" i="31"/>
  <c r="C26" i="31"/>
  <c r="C22" i="31" s="1"/>
  <c r="F25" i="31"/>
  <c r="C25" i="31"/>
  <c r="F24" i="31"/>
  <c r="C24" i="31"/>
  <c r="F23" i="31"/>
  <c r="C23" i="31"/>
  <c r="H22" i="31"/>
  <c r="G22" i="31"/>
  <c r="F22" i="31"/>
  <c r="E22" i="31"/>
  <c r="D22" i="31"/>
  <c r="F21" i="31"/>
  <c r="C21" i="31"/>
  <c r="F20" i="31"/>
  <c r="C20" i="31"/>
  <c r="C16" i="31" s="1"/>
  <c r="F19" i="31"/>
  <c r="C19" i="31"/>
  <c r="F18" i="31"/>
  <c r="C18" i="31"/>
  <c r="F17" i="31"/>
  <c r="C17" i="31"/>
  <c r="H16" i="31"/>
  <c r="G16" i="31"/>
  <c r="F16" i="31"/>
  <c r="E16" i="31"/>
  <c r="D16" i="31"/>
  <c r="F15" i="31"/>
  <c r="C15" i="31"/>
  <c r="F14" i="31"/>
  <c r="C14" i="31"/>
  <c r="C10" i="31" s="1"/>
  <c r="F13" i="31"/>
  <c r="C13" i="31"/>
  <c r="F12" i="31"/>
  <c r="C12" i="31"/>
  <c r="F11" i="31"/>
  <c r="C11" i="31"/>
  <c r="H10" i="31"/>
  <c r="G10" i="31"/>
  <c r="F10" i="31"/>
  <c r="E10" i="31"/>
  <c r="D10" i="31"/>
  <c r="F9" i="31"/>
  <c r="C9" i="31"/>
  <c r="F8" i="31"/>
  <c r="C8" i="31"/>
  <c r="C4" i="31" s="1"/>
  <c r="F7" i="31"/>
  <c r="C7" i="31"/>
  <c r="F6" i="31"/>
  <c r="C6" i="31"/>
  <c r="F5" i="31"/>
  <c r="C5" i="31"/>
  <c r="H4" i="31"/>
  <c r="G4" i="31"/>
  <c r="F4" i="31"/>
  <c r="E4" i="31"/>
  <c r="D4" i="31"/>
  <c r="D4" i="32" l="1"/>
  <c r="C4" i="32" s="1"/>
  <c r="H8" i="17" l="1"/>
  <c r="C8" i="17"/>
  <c r="H7" i="17"/>
  <c r="C7" i="17"/>
  <c r="H6" i="17"/>
  <c r="C6" i="17" s="1"/>
  <c r="H5" i="17"/>
  <c r="C5" i="17"/>
  <c r="H4" i="17"/>
  <c r="C4" i="17"/>
  <c r="B4" i="26" l="1"/>
  <c r="H15" i="8" l="1"/>
  <c r="C15" i="8" s="1"/>
  <c r="H14" i="8"/>
  <c r="C14" i="8" s="1"/>
  <c r="H13" i="8"/>
  <c r="C13" i="8" s="1"/>
  <c r="H12" i="8"/>
  <c r="C12" i="8" s="1"/>
  <c r="H11" i="8"/>
  <c r="C11" i="8" s="1"/>
  <c r="H10" i="8"/>
  <c r="C10" i="8" s="1"/>
  <c r="N9" i="8"/>
  <c r="M9" i="8"/>
  <c r="L9" i="8"/>
  <c r="K9" i="8"/>
  <c r="J9" i="8"/>
  <c r="I9" i="8"/>
  <c r="G9" i="8"/>
  <c r="F9" i="8"/>
  <c r="E9" i="8"/>
  <c r="D9" i="8"/>
  <c r="H8" i="8"/>
  <c r="C8" i="8" s="1"/>
  <c r="H7" i="8"/>
  <c r="C7" i="8" s="1"/>
  <c r="H6" i="8"/>
  <c r="C6" i="8" s="1"/>
  <c r="H5" i="8"/>
  <c r="C5" i="8" s="1"/>
  <c r="N4" i="8"/>
  <c r="M4" i="8"/>
  <c r="L4" i="8"/>
  <c r="K4" i="8"/>
  <c r="J4" i="8"/>
  <c r="I4" i="8"/>
  <c r="G4" i="8"/>
  <c r="F4" i="8"/>
  <c r="E4" i="8"/>
  <c r="D4" i="8"/>
  <c r="I17" i="7"/>
  <c r="D17" i="7" s="1"/>
  <c r="I16" i="7"/>
  <c r="D16" i="7" s="1"/>
  <c r="I15" i="7"/>
  <c r="D15" i="7" s="1"/>
  <c r="I14" i="7"/>
  <c r="D14" i="7" s="1"/>
  <c r="I13" i="7"/>
  <c r="D13" i="7" s="1"/>
  <c r="I12" i="7"/>
  <c r="D12" i="7" s="1"/>
  <c r="I11" i="7"/>
  <c r="D11" i="7" s="1"/>
  <c r="I10" i="7"/>
  <c r="D10" i="7" s="1"/>
  <c r="I9" i="7"/>
  <c r="D9" i="7" s="1"/>
  <c r="I8" i="7"/>
  <c r="D8" i="7" s="1"/>
  <c r="I7" i="7"/>
  <c r="D7" i="7" s="1"/>
  <c r="I6" i="7"/>
  <c r="D6" i="7" s="1"/>
  <c r="I5" i="7"/>
  <c r="D5" i="7" s="1"/>
  <c r="I4" i="7"/>
  <c r="D4" i="7" s="1"/>
  <c r="H21" i="6"/>
  <c r="C21" i="6" s="1"/>
  <c r="H20" i="6"/>
  <c r="C20" i="6" s="1"/>
  <c r="H19" i="6"/>
  <c r="C19" i="6" s="1"/>
  <c r="H18" i="6"/>
  <c r="C18" i="6" s="1"/>
  <c r="H17" i="6"/>
  <c r="C17" i="6" s="1"/>
  <c r="H16" i="6"/>
  <c r="C16" i="6" s="1"/>
  <c r="H15" i="6"/>
  <c r="C15" i="6" s="1"/>
  <c r="H14" i="6"/>
  <c r="C14" i="6" s="1"/>
  <c r="H13" i="6"/>
  <c r="C13" i="6" s="1"/>
  <c r="H12" i="6"/>
  <c r="C12" i="6" s="1"/>
  <c r="H11" i="6"/>
  <c r="C11" i="6" s="1"/>
  <c r="H10" i="6"/>
  <c r="C10" i="6" s="1"/>
  <c r="H9" i="6"/>
  <c r="C9" i="6" s="1"/>
  <c r="H8" i="6"/>
  <c r="C8" i="6" s="1"/>
  <c r="H7" i="6"/>
  <c r="C7" i="6" s="1"/>
  <c r="H6" i="6"/>
  <c r="C6" i="6" s="1"/>
  <c r="H5" i="6"/>
  <c r="C5" i="6" s="1"/>
  <c r="N4" i="6"/>
  <c r="M4" i="6"/>
  <c r="L4" i="6"/>
  <c r="K4" i="6"/>
  <c r="J4" i="6"/>
  <c r="I4" i="6"/>
  <c r="G4" i="6"/>
  <c r="F4" i="6"/>
  <c r="E4" i="6"/>
  <c r="D4" i="6"/>
  <c r="H20" i="5"/>
  <c r="C20" i="5" s="1"/>
  <c r="H19" i="5"/>
  <c r="C19" i="5" s="1"/>
  <c r="H18" i="5"/>
  <c r="C18" i="5" s="1"/>
  <c r="H17" i="5"/>
  <c r="C17" i="5" s="1"/>
  <c r="H16" i="5"/>
  <c r="C16" i="5" s="1"/>
  <c r="H15" i="5"/>
  <c r="C15" i="5" s="1"/>
  <c r="H14" i="5"/>
  <c r="C14" i="5" s="1"/>
  <c r="H13" i="5"/>
  <c r="C13" i="5" s="1"/>
  <c r="H12" i="5"/>
  <c r="C12" i="5" s="1"/>
  <c r="H11" i="5"/>
  <c r="C11" i="5" s="1"/>
  <c r="H10" i="5"/>
  <c r="C10" i="5" s="1"/>
  <c r="H9" i="5"/>
  <c r="C9" i="5" s="1"/>
  <c r="H8" i="5"/>
  <c r="C8" i="5" s="1"/>
  <c r="H7" i="5"/>
  <c r="C7" i="5" s="1"/>
  <c r="H6" i="5"/>
  <c r="C6" i="5" s="1"/>
  <c r="H5" i="5"/>
  <c r="C5" i="5" s="1"/>
  <c r="N4" i="5"/>
  <c r="M4" i="5"/>
  <c r="L4" i="5"/>
  <c r="K4" i="5"/>
  <c r="J4" i="5"/>
  <c r="I4" i="5"/>
  <c r="G4" i="5"/>
  <c r="F4" i="5"/>
  <c r="E4" i="5"/>
  <c r="D4" i="5"/>
  <c r="H30" i="4"/>
  <c r="C30" i="4" s="1"/>
  <c r="H29" i="4"/>
  <c r="C29" i="4" s="1"/>
  <c r="H28" i="4"/>
  <c r="C28" i="4" s="1"/>
  <c r="H27" i="4"/>
  <c r="C27" i="4" s="1"/>
  <c r="H26" i="4"/>
  <c r="C26" i="4" s="1"/>
  <c r="H25" i="4"/>
  <c r="C25" i="4" s="1"/>
  <c r="H24" i="4"/>
  <c r="C24" i="4" s="1"/>
  <c r="H23" i="4"/>
  <c r="C23" i="4" s="1"/>
  <c r="H22" i="4"/>
  <c r="C22" i="4" s="1"/>
  <c r="H21" i="4"/>
  <c r="C21" i="4" s="1"/>
  <c r="H20" i="4"/>
  <c r="C20" i="4" s="1"/>
  <c r="H19" i="4"/>
  <c r="C19" i="4" s="1"/>
  <c r="H18" i="4"/>
  <c r="C18" i="4" s="1"/>
  <c r="H17" i="4"/>
  <c r="C17" i="4" s="1"/>
  <c r="H16" i="4"/>
  <c r="C16" i="4" s="1"/>
  <c r="H15" i="4"/>
  <c r="C15" i="4" s="1"/>
  <c r="H14" i="4"/>
  <c r="C14" i="4" s="1"/>
  <c r="H13" i="4"/>
  <c r="C13" i="4" s="1"/>
  <c r="H12" i="4"/>
  <c r="C12" i="4" s="1"/>
  <c r="H11" i="4"/>
  <c r="C11" i="4" s="1"/>
  <c r="H10" i="4"/>
  <c r="C10" i="4" s="1"/>
  <c r="H9" i="4"/>
  <c r="C9" i="4" s="1"/>
  <c r="H8" i="4"/>
  <c r="C8" i="4" s="1"/>
  <c r="H7" i="4"/>
  <c r="C7" i="4" s="1"/>
  <c r="H6" i="4"/>
  <c r="C6" i="4" s="1"/>
  <c r="H5" i="4"/>
  <c r="C5" i="4" s="1"/>
  <c r="N4" i="4"/>
  <c r="M4" i="4"/>
  <c r="L4" i="4"/>
  <c r="K4" i="4"/>
  <c r="J4" i="4"/>
  <c r="I4" i="4"/>
  <c r="G4" i="4"/>
  <c r="F4" i="4"/>
  <c r="E4" i="4"/>
  <c r="D4" i="4"/>
  <c r="H9" i="8" l="1"/>
  <c r="C9" i="8" s="1"/>
  <c r="H4" i="8"/>
  <c r="C4" i="8" s="1"/>
  <c r="C4" i="6"/>
  <c r="H4" i="6"/>
  <c r="C4" i="5"/>
  <c r="H4" i="5"/>
  <c r="C4" i="4"/>
  <c r="H4" i="4"/>
  <c r="G8" i="14"/>
  <c r="B8" i="14" s="1"/>
  <c r="G7" i="14"/>
  <c r="B7" i="14" s="1"/>
  <c r="G6" i="14"/>
  <c r="B6" i="14" s="1"/>
  <c r="G5" i="14"/>
  <c r="B5" i="14" s="1"/>
  <c r="M4" i="14"/>
  <c r="L4" i="14"/>
  <c r="K4" i="14"/>
  <c r="J4" i="14"/>
  <c r="I4" i="14"/>
  <c r="H4" i="14"/>
  <c r="F4" i="14"/>
  <c r="E4" i="14"/>
  <c r="D4" i="14"/>
  <c r="C4" i="14"/>
  <c r="B7" i="26"/>
  <c r="B6" i="26"/>
  <c r="B5" i="26"/>
  <c r="B3" i="26"/>
  <c r="B4" i="14" l="1"/>
  <c r="G4" i="14"/>
  <c r="B4" i="9" l="1"/>
</calcChain>
</file>

<file path=xl/sharedStrings.xml><?xml version="1.0" encoding="utf-8"?>
<sst xmlns="http://schemas.openxmlformats.org/spreadsheetml/2006/main" count="622" uniqueCount="396">
  <si>
    <t>資料：次世代育成課</t>
    <rPh sb="0" eb="2">
      <t>シリョウ</t>
    </rPh>
    <rPh sb="3" eb="6">
      <t>ジセダイ</t>
    </rPh>
    <rPh sb="6" eb="8">
      <t>イクセイ</t>
    </rPh>
    <rPh sb="8" eb="9">
      <t>カ</t>
    </rPh>
    <phoneticPr fontId="5"/>
  </si>
  <si>
    <t>横浜市・川崎市・相模原市・横須賀市を除く県計</t>
    <rPh sb="0" eb="3">
      <t>ヨコハマシ</t>
    </rPh>
    <rPh sb="4" eb="7">
      <t>カワサキシ</t>
    </rPh>
    <rPh sb="8" eb="11">
      <t>サガミハラ</t>
    </rPh>
    <rPh sb="11" eb="12">
      <t>シ</t>
    </rPh>
    <rPh sb="13" eb="16">
      <t>ヨコスカ</t>
    </rPh>
    <rPh sb="16" eb="17">
      <t>シ</t>
    </rPh>
    <rPh sb="17" eb="18">
      <t>ハライチ</t>
    </rPh>
    <rPh sb="18" eb="19">
      <t>ノゾ</t>
    </rPh>
    <rPh sb="20" eb="21">
      <t>ケン</t>
    </rPh>
    <rPh sb="21" eb="22">
      <t>ケイ</t>
    </rPh>
    <phoneticPr fontId="5"/>
  </si>
  <si>
    <t>県計</t>
    <rPh sb="0" eb="1">
      <t>ケン</t>
    </rPh>
    <rPh sb="1" eb="2">
      <t>ケイ</t>
    </rPh>
    <phoneticPr fontId="5"/>
  </si>
  <si>
    <t>小計</t>
    <rPh sb="0" eb="2">
      <t>ショウケイ</t>
    </rPh>
    <phoneticPr fontId="5"/>
  </si>
  <si>
    <t>湯河原町</t>
  </si>
  <si>
    <t>小田原市</t>
  </si>
  <si>
    <t>南足柄市</t>
  </si>
  <si>
    <t>伊勢原市</t>
  </si>
  <si>
    <t>茅ケ崎市</t>
  </si>
  <si>
    <t>湘南</t>
    <rPh sb="0" eb="2">
      <t>ショウナン</t>
    </rPh>
    <phoneticPr fontId="5"/>
  </si>
  <si>
    <t>海老名市</t>
  </si>
  <si>
    <t>県央</t>
    <rPh sb="0" eb="2">
      <t>ケンオウ</t>
    </rPh>
    <phoneticPr fontId="5"/>
  </si>
  <si>
    <t>横須賀市</t>
    <rPh sb="0" eb="4">
      <t>ヨコスカシ</t>
    </rPh>
    <phoneticPr fontId="5"/>
  </si>
  <si>
    <t>相模原市</t>
    <rPh sb="0" eb="4">
      <t>サガミハラシ</t>
    </rPh>
    <phoneticPr fontId="5"/>
  </si>
  <si>
    <t>３歳</t>
  </si>
  <si>
    <t>２歳</t>
  </si>
  <si>
    <t>１歳</t>
  </si>
  <si>
    <t>０歳</t>
  </si>
  <si>
    <t>総数</t>
    <rPh sb="0" eb="2">
      <t>ソウスウ</t>
    </rPh>
    <phoneticPr fontId="5"/>
  </si>
  <si>
    <t>市町村名</t>
    <rPh sb="0" eb="3">
      <t>シチョウソン</t>
    </rPh>
    <rPh sb="3" eb="4">
      <t>メイ</t>
    </rPh>
    <phoneticPr fontId="5"/>
  </si>
  <si>
    <t>計</t>
  </si>
  <si>
    <t>川崎市</t>
  </si>
  <si>
    <t>横浜市</t>
  </si>
  <si>
    <t>県</t>
  </si>
  <si>
    <t>資料：子ども家庭課</t>
    <rPh sb="0" eb="2">
      <t>シリョウ</t>
    </rPh>
    <rPh sb="3" eb="4">
      <t>コ</t>
    </rPh>
    <rPh sb="6" eb="8">
      <t>カテイ</t>
    </rPh>
    <rPh sb="8" eb="9">
      <t>カ</t>
    </rPh>
    <phoneticPr fontId="6"/>
  </si>
  <si>
    <t>その他</t>
    <rPh sb="0" eb="3">
      <t>ソノタ</t>
    </rPh>
    <phoneticPr fontId="6"/>
  </si>
  <si>
    <t>児童本人</t>
    <rPh sb="0" eb="2">
      <t>ジドウ</t>
    </rPh>
    <rPh sb="2" eb="4">
      <t>ホンニン</t>
    </rPh>
    <phoneticPr fontId="6"/>
  </si>
  <si>
    <t>近隣・知人</t>
    <rPh sb="0" eb="2">
      <t>キンリン</t>
    </rPh>
    <rPh sb="3" eb="5">
      <t>チジン</t>
    </rPh>
    <phoneticPr fontId="6"/>
  </si>
  <si>
    <t>家族・親戚</t>
    <rPh sb="0" eb="2">
      <t>カゾク</t>
    </rPh>
    <rPh sb="3" eb="5">
      <t>シンセキ</t>
    </rPh>
    <phoneticPr fontId="6"/>
  </si>
  <si>
    <t>児童委員
（通告の仲介を含む）</t>
    <rPh sb="0" eb="2">
      <t>ジドウ</t>
    </rPh>
    <rPh sb="2" eb="4">
      <t>イイン</t>
    </rPh>
    <rPh sb="6" eb="8">
      <t>ツウコク</t>
    </rPh>
    <rPh sb="9" eb="11">
      <t>チュウカイ</t>
    </rPh>
    <rPh sb="12" eb="13">
      <t>フク</t>
    </rPh>
    <phoneticPr fontId="6"/>
  </si>
  <si>
    <t>里親</t>
    <rPh sb="0" eb="2">
      <t>サトオヤ</t>
    </rPh>
    <phoneticPr fontId="6"/>
  </si>
  <si>
    <t>教育委員会等</t>
    <rPh sb="0" eb="2">
      <t>キョウイク</t>
    </rPh>
    <rPh sb="2" eb="5">
      <t>イインカイ</t>
    </rPh>
    <rPh sb="5" eb="6">
      <t>トウ</t>
    </rPh>
    <phoneticPr fontId="6"/>
  </si>
  <si>
    <t>学校</t>
    <rPh sb="0" eb="2">
      <t>ガッコウ</t>
    </rPh>
    <phoneticPr fontId="6"/>
  </si>
  <si>
    <t>幼稚園</t>
    <rPh sb="0" eb="3">
      <t>ヨウチエン</t>
    </rPh>
    <phoneticPr fontId="6"/>
  </si>
  <si>
    <t>医療機関</t>
    <rPh sb="0" eb="2">
      <t>イリョウ</t>
    </rPh>
    <rPh sb="2" eb="4">
      <t>キカン</t>
    </rPh>
    <phoneticPr fontId="6"/>
  </si>
  <si>
    <t>保健所</t>
    <rPh sb="0" eb="3">
      <t>ホケンショ</t>
    </rPh>
    <phoneticPr fontId="6"/>
  </si>
  <si>
    <t>家庭裁判所</t>
    <rPh sb="0" eb="2">
      <t>カテイ</t>
    </rPh>
    <rPh sb="2" eb="5">
      <t>サイバンショ</t>
    </rPh>
    <phoneticPr fontId="6"/>
  </si>
  <si>
    <t>警察等</t>
    <rPh sb="0" eb="2">
      <t>ケイサツ</t>
    </rPh>
    <rPh sb="2" eb="3">
      <t>トウ</t>
    </rPh>
    <phoneticPr fontId="6"/>
  </si>
  <si>
    <t>認定子ども園</t>
    <rPh sb="0" eb="2">
      <t>ニンテイ</t>
    </rPh>
    <rPh sb="2" eb="3">
      <t>コ</t>
    </rPh>
    <rPh sb="5" eb="6">
      <t>エン</t>
    </rPh>
    <phoneticPr fontId="6"/>
  </si>
  <si>
    <t>児童家庭支援センター</t>
    <rPh sb="0" eb="2">
      <t>ジドウ</t>
    </rPh>
    <rPh sb="2" eb="4">
      <t>カテイ</t>
    </rPh>
    <rPh sb="4" eb="6">
      <t>シエン</t>
    </rPh>
    <phoneticPr fontId="6"/>
  </si>
  <si>
    <t>指定医療機関</t>
    <rPh sb="0" eb="2">
      <t>シテイ</t>
    </rPh>
    <rPh sb="2" eb="4">
      <t>イリョウ</t>
    </rPh>
    <rPh sb="4" eb="6">
      <t>キカン</t>
    </rPh>
    <phoneticPr fontId="6"/>
  </si>
  <si>
    <t>児童福祉施設</t>
    <rPh sb="0" eb="2">
      <t>ジドウ</t>
    </rPh>
    <rPh sb="2" eb="4">
      <t>フクシ</t>
    </rPh>
    <rPh sb="4" eb="6">
      <t>シセツ</t>
    </rPh>
    <phoneticPr fontId="6"/>
  </si>
  <si>
    <t>保育所</t>
    <rPh sb="0" eb="3">
      <t>ホイクショ</t>
    </rPh>
    <phoneticPr fontId="6"/>
  </si>
  <si>
    <t>その他</t>
    <rPh sb="2" eb="3">
      <t>タ</t>
    </rPh>
    <phoneticPr fontId="6"/>
  </si>
  <si>
    <t>保健センター</t>
    <rPh sb="0" eb="2">
      <t>ホケン</t>
    </rPh>
    <phoneticPr fontId="6"/>
  </si>
  <si>
    <t>児童委員</t>
    <rPh sb="0" eb="2">
      <t>ジドウ</t>
    </rPh>
    <rPh sb="2" eb="4">
      <t>イイン</t>
    </rPh>
    <phoneticPr fontId="6"/>
  </si>
  <si>
    <t>福祉事務所</t>
    <rPh sb="0" eb="2">
      <t>フクシ</t>
    </rPh>
    <rPh sb="2" eb="5">
      <t>ジムショ</t>
    </rPh>
    <phoneticPr fontId="6"/>
  </si>
  <si>
    <t>市町村</t>
    <rPh sb="0" eb="3">
      <t>シチョウソン</t>
    </rPh>
    <phoneticPr fontId="6"/>
  </si>
  <si>
    <t>児童相談所</t>
    <rPh sb="0" eb="2">
      <t>ジドウ</t>
    </rPh>
    <rPh sb="2" eb="5">
      <t>ソウダンジョ</t>
    </rPh>
    <phoneticPr fontId="6"/>
  </si>
  <si>
    <t>総数</t>
    <rPh sb="0" eb="2">
      <t>ソウスウ</t>
    </rPh>
    <phoneticPr fontId="6"/>
  </si>
  <si>
    <t>小田原</t>
    <rPh sb="0" eb="3">
      <t>オダワラ</t>
    </rPh>
    <phoneticPr fontId="6"/>
  </si>
  <si>
    <t>鎌倉三浦
地域</t>
    <rPh sb="0" eb="2">
      <t>カマクラ</t>
    </rPh>
    <rPh sb="2" eb="4">
      <t>ミウラ</t>
    </rPh>
    <rPh sb="5" eb="7">
      <t>チイキ</t>
    </rPh>
    <phoneticPr fontId="6"/>
  </si>
  <si>
    <t>平塚</t>
    <rPh sb="0" eb="2">
      <t>ヒラツカ</t>
    </rPh>
    <phoneticPr fontId="6"/>
  </si>
  <si>
    <t>中央</t>
    <rPh sb="0" eb="2">
      <t>チュウオウ</t>
    </rPh>
    <phoneticPr fontId="6"/>
  </si>
  <si>
    <t>計</t>
    <rPh sb="0" eb="1">
      <t>ケイ</t>
    </rPh>
    <phoneticPr fontId="6"/>
  </si>
  <si>
    <t>横須賀市</t>
    <rPh sb="0" eb="3">
      <t>ヨコスカ</t>
    </rPh>
    <rPh sb="3" eb="4">
      <t>シ</t>
    </rPh>
    <phoneticPr fontId="6"/>
  </si>
  <si>
    <t>相模原市</t>
    <rPh sb="0" eb="4">
      <t>サガミハラシ</t>
    </rPh>
    <phoneticPr fontId="6"/>
  </si>
  <si>
    <t>川崎市</t>
    <rPh sb="0" eb="3">
      <t>カワサキシ</t>
    </rPh>
    <phoneticPr fontId="6"/>
  </si>
  <si>
    <t>横浜市</t>
    <rPh sb="0" eb="2">
      <t>ヨコハマ</t>
    </rPh>
    <rPh sb="2" eb="3">
      <t>シ</t>
    </rPh>
    <phoneticPr fontId="6"/>
  </si>
  <si>
    <t>合計</t>
    <rPh sb="0" eb="2">
      <t>ゴウケイ</t>
    </rPh>
    <phoneticPr fontId="6"/>
  </si>
  <si>
    <t>その他の相談</t>
    <rPh sb="0" eb="3">
      <t>ソノタ</t>
    </rPh>
    <rPh sb="4" eb="6">
      <t>ソウダン</t>
    </rPh>
    <phoneticPr fontId="6"/>
  </si>
  <si>
    <t>しつけ相談</t>
    <rPh sb="3" eb="5">
      <t>ソウダン</t>
    </rPh>
    <phoneticPr fontId="6"/>
  </si>
  <si>
    <t>適性相談</t>
    <rPh sb="0" eb="1">
      <t>テキセイ</t>
    </rPh>
    <rPh sb="1" eb="2">
      <t>セイ</t>
    </rPh>
    <rPh sb="2" eb="4">
      <t>ソウダン</t>
    </rPh>
    <phoneticPr fontId="6"/>
  </si>
  <si>
    <t>不登校相談</t>
    <rPh sb="0" eb="3">
      <t>フトウコウ</t>
    </rPh>
    <rPh sb="3" eb="5">
      <t>ソウダン</t>
    </rPh>
    <phoneticPr fontId="6"/>
  </si>
  <si>
    <t>性格行動相談</t>
    <rPh sb="0" eb="2">
      <t>セイカク</t>
    </rPh>
    <rPh sb="2" eb="4">
      <t>コウドウ</t>
    </rPh>
    <rPh sb="4" eb="6">
      <t>ソウダン</t>
    </rPh>
    <phoneticPr fontId="6"/>
  </si>
  <si>
    <t>育成相談</t>
    <rPh sb="0" eb="2">
      <t>イクセイ</t>
    </rPh>
    <rPh sb="2" eb="4">
      <t>ソウダン</t>
    </rPh>
    <phoneticPr fontId="7"/>
  </si>
  <si>
    <t>触法行為等相談</t>
    <rPh sb="0" eb="2">
      <t>ショクホウ</t>
    </rPh>
    <rPh sb="2" eb="4">
      <t>コウイ</t>
    </rPh>
    <rPh sb="4" eb="5">
      <t>トウ</t>
    </rPh>
    <rPh sb="5" eb="7">
      <t>ソウダン</t>
    </rPh>
    <phoneticPr fontId="6"/>
  </si>
  <si>
    <t>ぐ犯行為等相談</t>
    <rPh sb="1" eb="3">
      <t>ハンコウ</t>
    </rPh>
    <rPh sb="3" eb="4">
      <t>コウイ</t>
    </rPh>
    <rPh sb="4" eb="5">
      <t>トウ</t>
    </rPh>
    <rPh sb="5" eb="7">
      <t>ソウダン</t>
    </rPh>
    <phoneticPr fontId="6"/>
  </si>
  <si>
    <t>非行相談</t>
    <rPh sb="0" eb="2">
      <t>ヒコウ</t>
    </rPh>
    <rPh sb="2" eb="4">
      <t>ソウダン</t>
    </rPh>
    <phoneticPr fontId="6"/>
  </si>
  <si>
    <t>発達障害相談</t>
    <rPh sb="0" eb="2">
      <t>ハッタツ</t>
    </rPh>
    <rPh sb="2" eb="4">
      <t>ショウガイ</t>
    </rPh>
    <rPh sb="4" eb="6">
      <t>ソウダン</t>
    </rPh>
    <phoneticPr fontId="6"/>
  </si>
  <si>
    <t>知的障害相談</t>
    <rPh sb="0" eb="2">
      <t>チテキ</t>
    </rPh>
    <rPh sb="2" eb="4">
      <t>ショウガイ</t>
    </rPh>
    <rPh sb="4" eb="6">
      <t>ソウダン</t>
    </rPh>
    <phoneticPr fontId="6"/>
  </si>
  <si>
    <t>重症心身障害相談</t>
    <rPh sb="0" eb="2">
      <t>ジュウショウ</t>
    </rPh>
    <rPh sb="2" eb="4">
      <t>シンシン</t>
    </rPh>
    <rPh sb="4" eb="6">
      <t>ショウガイ</t>
    </rPh>
    <rPh sb="6" eb="8">
      <t>ソウダン</t>
    </rPh>
    <phoneticPr fontId="6"/>
  </si>
  <si>
    <t>言語発達障害等相談</t>
    <rPh sb="0" eb="2">
      <t>ゲンゴ</t>
    </rPh>
    <rPh sb="2" eb="4">
      <t>ハッタツ</t>
    </rPh>
    <rPh sb="4" eb="6">
      <t>ショウガイ</t>
    </rPh>
    <rPh sb="6" eb="7">
      <t>トウ</t>
    </rPh>
    <rPh sb="7" eb="9">
      <t>ソウダン</t>
    </rPh>
    <phoneticPr fontId="6"/>
  </si>
  <si>
    <t>視聴覚障害相談</t>
    <rPh sb="3" eb="5">
      <t>ショウガイ</t>
    </rPh>
    <rPh sb="5" eb="7">
      <t>ソウダン</t>
    </rPh>
    <phoneticPr fontId="7"/>
  </si>
  <si>
    <t>肢体不自由相談</t>
    <rPh sb="0" eb="2">
      <t>シタイ</t>
    </rPh>
    <rPh sb="2" eb="5">
      <t>フジユウ</t>
    </rPh>
    <rPh sb="5" eb="7">
      <t>ソウダン</t>
    </rPh>
    <phoneticPr fontId="6"/>
  </si>
  <si>
    <t>障害相談</t>
    <rPh sb="0" eb="2">
      <t>ショウガイ</t>
    </rPh>
    <rPh sb="2" eb="4">
      <t>ソウダン</t>
    </rPh>
    <phoneticPr fontId="7"/>
  </si>
  <si>
    <t>その他</t>
    <rPh sb="2" eb="3">
      <t>タ</t>
    </rPh>
    <phoneticPr fontId="7"/>
  </si>
  <si>
    <t>虐待相談</t>
    <rPh sb="0" eb="2">
      <t>ギャクタイ</t>
    </rPh>
    <rPh sb="2" eb="4">
      <t>ソウダン</t>
    </rPh>
    <phoneticPr fontId="7"/>
  </si>
  <si>
    <t>養護相談</t>
    <rPh sb="0" eb="2">
      <t>ヨウゴ</t>
    </rPh>
    <rPh sb="2" eb="4">
      <t>ソウダン</t>
    </rPh>
    <phoneticPr fontId="6"/>
  </si>
  <si>
    <t>小計</t>
    <rPh sb="0" eb="2">
      <t>ショウケイ</t>
    </rPh>
    <phoneticPr fontId="6"/>
  </si>
  <si>
    <t>相模原市</t>
    <rPh sb="0" eb="4">
      <t>サガミハラシ</t>
    </rPh>
    <phoneticPr fontId="7"/>
  </si>
  <si>
    <t>川崎市</t>
    <rPh sb="0" eb="3">
      <t>カワサキシ</t>
    </rPh>
    <phoneticPr fontId="7"/>
  </si>
  <si>
    <t>横浜市</t>
    <rPh sb="0" eb="3">
      <t>ヨコハマシ</t>
    </rPh>
    <phoneticPr fontId="6"/>
  </si>
  <si>
    <t>相談内容</t>
    <rPh sb="0" eb="2">
      <t>ソウダン</t>
    </rPh>
    <rPh sb="2" eb="4">
      <t>ナイヨウ</t>
    </rPh>
    <phoneticPr fontId="6"/>
  </si>
  <si>
    <t>その他</t>
    <rPh sb="0" eb="3">
      <t>ソノタ</t>
    </rPh>
    <phoneticPr fontId="8"/>
  </si>
  <si>
    <t>障害児施設等への利用契約</t>
  </si>
  <si>
    <t>家庭裁判所送致</t>
    <rPh sb="0" eb="2">
      <t>カテイ</t>
    </rPh>
    <rPh sb="2" eb="5">
      <t>サイバンショ</t>
    </rPh>
    <rPh sb="5" eb="7">
      <t>ソウチ</t>
    </rPh>
    <phoneticPr fontId="7"/>
  </si>
  <si>
    <t>里親への委託</t>
    <rPh sb="0" eb="2">
      <t>サトオヤ</t>
    </rPh>
    <rPh sb="4" eb="6">
      <t>イタク</t>
    </rPh>
    <phoneticPr fontId="8"/>
  </si>
  <si>
    <t>指定医療機関委託</t>
    <rPh sb="0" eb="2">
      <t>シテイ</t>
    </rPh>
    <rPh sb="2" eb="4">
      <t>イリョウ</t>
    </rPh>
    <rPh sb="4" eb="6">
      <t>キカン</t>
    </rPh>
    <rPh sb="6" eb="8">
      <t>イタク</t>
    </rPh>
    <phoneticPr fontId="8"/>
  </si>
  <si>
    <t>児童福祉施設通所措置</t>
    <rPh sb="0" eb="2">
      <t>ジドウ</t>
    </rPh>
    <rPh sb="2" eb="4">
      <t>フクシ</t>
    </rPh>
    <rPh sb="4" eb="6">
      <t>シセツ</t>
    </rPh>
    <rPh sb="6" eb="8">
      <t>ツウショ</t>
    </rPh>
    <rPh sb="8" eb="10">
      <t>ソチ</t>
    </rPh>
    <phoneticPr fontId="8"/>
  </si>
  <si>
    <t>児童福祉施設入所措置</t>
    <rPh sb="0" eb="2">
      <t>ジドウ</t>
    </rPh>
    <rPh sb="2" eb="4">
      <t>フクシ</t>
    </rPh>
    <rPh sb="4" eb="6">
      <t>シセツ</t>
    </rPh>
    <rPh sb="6" eb="8">
      <t>ニュウショ</t>
    </rPh>
    <rPh sb="8" eb="10">
      <t>ソチ</t>
    </rPh>
    <phoneticPr fontId="8"/>
  </si>
  <si>
    <t>訓戒・誓約</t>
    <rPh sb="0" eb="2">
      <t>クンカイ</t>
    </rPh>
    <rPh sb="3" eb="5">
      <t>セイヤク</t>
    </rPh>
    <phoneticPr fontId="8"/>
  </si>
  <si>
    <t>福祉事務所へ
送致又は通知</t>
    <rPh sb="0" eb="2">
      <t>フクシ</t>
    </rPh>
    <rPh sb="2" eb="5">
      <t>ジムショ</t>
    </rPh>
    <rPh sb="7" eb="9">
      <t>ソウチ</t>
    </rPh>
    <rPh sb="9" eb="10">
      <t>マタ</t>
    </rPh>
    <rPh sb="11" eb="13">
      <t>ツウチ</t>
    </rPh>
    <phoneticPr fontId="8"/>
  </si>
  <si>
    <t>市町村送致</t>
    <rPh sb="0" eb="3">
      <t>シチョウソン</t>
    </rPh>
    <rPh sb="3" eb="5">
      <t>ソウチ</t>
    </rPh>
    <phoneticPr fontId="7"/>
  </si>
  <si>
    <t>市町村指導委託</t>
    <rPh sb="0" eb="3">
      <t>シチョウソン</t>
    </rPh>
    <rPh sb="3" eb="5">
      <t>シドウ</t>
    </rPh>
    <rPh sb="5" eb="7">
      <t>イタク</t>
    </rPh>
    <phoneticPr fontId="7"/>
  </si>
  <si>
    <t>児童家庭支援センター
指導・指導委託</t>
    <rPh sb="0" eb="2">
      <t>ジドウ</t>
    </rPh>
    <rPh sb="2" eb="4">
      <t>カテイ</t>
    </rPh>
    <rPh sb="4" eb="6">
      <t>シエン</t>
    </rPh>
    <rPh sb="11" eb="13">
      <t>シドウ</t>
    </rPh>
    <rPh sb="14" eb="16">
      <t>シドウ</t>
    </rPh>
    <rPh sb="16" eb="18">
      <t>イタク</t>
    </rPh>
    <phoneticPr fontId="8"/>
  </si>
  <si>
    <t>児童委員指導</t>
    <rPh sb="0" eb="2">
      <t>ジドウ</t>
    </rPh>
    <rPh sb="2" eb="4">
      <t>イイン</t>
    </rPh>
    <rPh sb="4" eb="6">
      <t>シドウ</t>
    </rPh>
    <phoneticPr fontId="8"/>
  </si>
  <si>
    <t>児童福祉司指導</t>
    <rPh sb="0" eb="2">
      <t>ジドウ</t>
    </rPh>
    <rPh sb="2" eb="4">
      <t>フクシ</t>
    </rPh>
    <rPh sb="4" eb="5">
      <t>シ</t>
    </rPh>
    <rPh sb="5" eb="7">
      <t>シドウ</t>
    </rPh>
    <phoneticPr fontId="8"/>
  </si>
  <si>
    <t>４回以上継続</t>
    <rPh sb="1" eb="2">
      <t>カイ</t>
    </rPh>
    <rPh sb="2" eb="4">
      <t>イジョウ</t>
    </rPh>
    <rPh sb="4" eb="6">
      <t>ケイゾク</t>
    </rPh>
    <phoneticPr fontId="8"/>
  </si>
  <si>
    <t>１～３回のみ</t>
    <rPh sb="3" eb="4">
      <t>カイ</t>
    </rPh>
    <phoneticPr fontId="8"/>
  </si>
  <si>
    <t>面接指導</t>
    <rPh sb="0" eb="2">
      <t>メンセツ</t>
    </rPh>
    <rPh sb="2" eb="4">
      <t>シドウ</t>
    </rPh>
    <phoneticPr fontId="8"/>
  </si>
  <si>
    <t>処理状況</t>
    <rPh sb="0" eb="2">
      <t>ショリ</t>
    </rPh>
    <rPh sb="2" eb="4">
      <t>ジョウキョウ</t>
    </rPh>
    <phoneticPr fontId="6"/>
  </si>
  <si>
    <t>その他の所員</t>
    <rPh sb="0" eb="3">
      <t>ソノタ</t>
    </rPh>
    <rPh sb="4" eb="6">
      <t>ショイン</t>
    </rPh>
    <phoneticPr fontId="6"/>
  </si>
  <si>
    <t>児童福祉司等</t>
    <rPh sb="0" eb="2">
      <t>ジドウ</t>
    </rPh>
    <rPh sb="2" eb="4">
      <t>フクシ</t>
    </rPh>
    <rPh sb="4" eb="5">
      <t>シ</t>
    </rPh>
    <rPh sb="5" eb="6">
      <t>トウ</t>
    </rPh>
    <phoneticPr fontId="6"/>
  </si>
  <si>
    <t>児童心理司等</t>
    <rPh sb="0" eb="2">
      <t>ジドウ</t>
    </rPh>
    <rPh sb="2" eb="4">
      <t>シンリ</t>
    </rPh>
    <rPh sb="4" eb="5">
      <t>ツカサ</t>
    </rPh>
    <rPh sb="5" eb="6">
      <t>トウ</t>
    </rPh>
    <phoneticPr fontId="6"/>
  </si>
  <si>
    <t>医師</t>
    <rPh sb="0" eb="2">
      <t>イシ</t>
    </rPh>
    <phoneticPr fontId="6"/>
  </si>
  <si>
    <t>その他の診断指導</t>
    <rPh sb="0" eb="3">
      <t>ソノタ</t>
    </rPh>
    <rPh sb="4" eb="6">
      <t>シンダン</t>
    </rPh>
    <rPh sb="6" eb="8">
      <t>シドウ</t>
    </rPh>
    <phoneticPr fontId="6"/>
  </si>
  <si>
    <t>面接・観察・指導</t>
    <rPh sb="0" eb="2">
      <t>メンセツ</t>
    </rPh>
    <rPh sb="3" eb="5">
      <t>カンサツ</t>
    </rPh>
    <phoneticPr fontId="6"/>
  </si>
  <si>
    <t>人格検査</t>
    <rPh sb="0" eb="2">
      <t>ジンカク</t>
    </rPh>
    <rPh sb="2" eb="4">
      <t>ケンサ</t>
    </rPh>
    <phoneticPr fontId="6"/>
  </si>
  <si>
    <t>発達検査</t>
    <rPh sb="0" eb="2">
      <t>ハッタツ</t>
    </rPh>
    <rPh sb="2" eb="4">
      <t>ケンサ</t>
    </rPh>
    <phoneticPr fontId="6"/>
  </si>
  <si>
    <t>知能検査</t>
    <rPh sb="0" eb="2">
      <t>チノウ</t>
    </rPh>
    <rPh sb="2" eb="4">
      <t>ケンサ</t>
    </rPh>
    <phoneticPr fontId="6"/>
  </si>
  <si>
    <t>心理診断</t>
    <rPh sb="0" eb="2">
      <t>シンリ</t>
    </rPh>
    <rPh sb="2" eb="4">
      <t>シンダン</t>
    </rPh>
    <phoneticPr fontId="6"/>
  </si>
  <si>
    <t>医学的検査</t>
    <rPh sb="0" eb="3">
      <t>イガクテキ</t>
    </rPh>
    <rPh sb="3" eb="5">
      <t>ケンサ</t>
    </rPh>
    <phoneticPr fontId="6"/>
  </si>
  <si>
    <t>診療・指導</t>
    <rPh sb="0" eb="2">
      <t>シンリョウ</t>
    </rPh>
    <rPh sb="3" eb="5">
      <t>シドウ</t>
    </rPh>
    <phoneticPr fontId="6"/>
  </si>
  <si>
    <t>医学診断</t>
    <rPh sb="0" eb="2">
      <t>イガク</t>
    </rPh>
    <rPh sb="2" eb="4">
      <t>シンダン</t>
    </rPh>
    <phoneticPr fontId="6"/>
  </si>
  <si>
    <t>調査・社会診断等</t>
    <rPh sb="0" eb="2">
      <t>チョウサ</t>
    </rPh>
    <rPh sb="3" eb="5">
      <t>シャカイ</t>
    </rPh>
    <rPh sb="5" eb="7">
      <t>シンダンショ</t>
    </rPh>
    <rPh sb="7" eb="8">
      <t>トウ</t>
    </rPh>
    <phoneticPr fontId="6"/>
  </si>
  <si>
    <t>帰宅</t>
    <rPh sb="0" eb="2">
      <t>キタク</t>
    </rPh>
    <phoneticPr fontId="0"/>
  </si>
  <si>
    <t>家庭裁判所送致</t>
    <rPh sb="0" eb="2">
      <t>カテイ</t>
    </rPh>
    <rPh sb="2" eb="5">
      <t>サイバンショ</t>
    </rPh>
    <rPh sb="5" eb="7">
      <t>ソウチ</t>
    </rPh>
    <phoneticPr fontId="8"/>
  </si>
  <si>
    <t>里親委託</t>
    <rPh sb="0" eb="2">
      <t>サトオヤ</t>
    </rPh>
    <rPh sb="2" eb="4">
      <t>イタク</t>
    </rPh>
    <phoneticPr fontId="6"/>
  </si>
  <si>
    <t>児童福祉施設入所</t>
    <rPh sb="0" eb="2">
      <t>ジドウ</t>
    </rPh>
    <rPh sb="2" eb="4">
      <t>フクシ</t>
    </rPh>
    <rPh sb="4" eb="6">
      <t>シセツ</t>
    </rPh>
    <rPh sb="6" eb="8">
      <t>ニュウショ</t>
    </rPh>
    <phoneticPr fontId="6"/>
  </si>
  <si>
    <t>１５歳以上</t>
    <rPh sb="2" eb="3">
      <t>サイ</t>
    </rPh>
    <rPh sb="3" eb="5">
      <t>イジョウ</t>
    </rPh>
    <phoneticPr fontId="6"/>
  </si>
  <si>
    <t>１２～１４歳</t>
    <rPh sb="5" eb="6">
      <t>サイ</t>
    </rPh>
    <phoneticPr fontId="6"/>
  </si>
  <si>
    <t>６～１１歳</t>
    <rPh sb="4" eb="5">
      <t>サイ</t>
    </rPh>
    <phoneticPr fontId="6"/>
  </si>
  <si>
    <t>受付件数</t>
    <rPh sb="0" eb="2">
      <t>ウケツケ</t>
    </rPh>
    <rPh sb="2" eb="4">
      <t>ケンスウ</t>
    </rPh>
    <phoneticPr fontId="6"/>
  </si>
  <si>
    <t>横須賀市</t>
    <rPh sb="0" eb="4">
      <t>ヨコスカシ</t>
    </rPh>
    <phoneticPr fontId="6"/>
  </si>
  <si>
    <t>川崎市</t>
    <rPh sb="0" eb="3">
      <t>カワサキシ</t>
    </rPh>
    <phoneticPr fontId="5"/>
  </si>
  <si>
    <t>横浜市</t>
    <rPh sb="0" eb="3">
      <t>ヨコハマシ</t>
    </rPh>
    <phoneticPr fontId="5"/>
  </si>
  <si>
    <t>適性相談</t>
    <rPh sb="0" eb="2">
      <t>テキセイ</t>
    </rPh>
    <rPh sb="2" eb="4">
      <t>ソウダン</t>
    </rPh>
    <phoneticPr fontId="6"/>
  </si>
  <si>
    <t>性格行動相談</t>
    <rPh sb="0" eb="1">
      <t>セイコウ</t>
    </rPh>
    <rPh sb="1" eb="2">
      <t>カク</t>
    </rPh>
    <rPh sb="2" eb="4">
      <t>コウドウ</t>
    </rPh>
    <rPh sb="4" eb="6">
      <t>ソウダン</t>
    </rPh>
    <phoneticPr fontId="6"/>
  </si>
  <si>
    <t>ぐ犯行為等相談</t>
    <rPh sb="1" eb="2">
      <t>ハン</t>
    </rPh>
    <rPh sb="2" eb="4">
      <t>コウイ</t>
    </rPh>
    <rPh sb="4" eb="5">
      <t>ナド</t>
    </rPh>
    <rPh sb="5" eb="7">
      <t>ソウダン</t>
    </rPh>
    <phoneticPr fontId="6"/>
  </si>
  <si>
    <t>障害相談</t>
    <rPh sb="0" eb="2">
      <t>ショウガイ</t>
    </rPh>
    <rPh sb="2" eb="4">
      <t>ソウダン</t>
    </rPh>
    <phoneticPr fontId="8"/>
  </si>
  <si>
    <t>保健相談</t>
    <rPh sb="0" eb="2">
      <t>ホケン</t>
    </rPh>
    <rPh sb="2" eb="4">
      <t>ソウダン</t>
    </rPh>
    <phoneticPr fontId="6"/>
  </si>
  <si>
    <t>助産施設</t>
    <rPh sb="0" eb="2">
      <t>ジョサン</t>
    </rPh>
    <rPh sb="2" eb="4">
      <t>シセツ</t>
    </rPh>
    <phoneticPr fontId="6"/>
  </si>
  <si>
    <t>母子生活支援施設</t>
    <rPh sb="0" eb="2">
      <t>ボシ</t>
    </rPh>
    <rPh sb="2" eb="4">
      <t>セイカツ</t>
    </rPh>
    <rPh sb="4" eb="6">
      <t>シエン</t>
    </rPh>
    <rPh sb="6" eb="8">
      <t>シセツ</t>
    </rPh>
    <phoneticPr fontId="6"/>
  </si>
  <si>
    <t>児童心理治療施設</t>
    <rPh sb="0" eb="2">
      <t>ジドウ</t>
    </rPh>
    <rPh sb="2" eb="4">
      <t>シンリ</t>
    </rPh>
    <rPh sb="4" eb="6">
      <t>チリョウ</t>
    </rPh>
    <rPh sb="6" eb="8">
      <t>シセツ</t>
    </rPh>
    <phoneticPr fontId="6"/>
  </si>
  <si>
    <t>児童自立支援施設</t>
    <rPh sb="0" eb="2">
      <t>ジドウ</t>
    </rPh>
    <rPh sb="2" eb="4">
      <t>ジリツ</t>
    </rPh>
    <rPh sb="4" eb="6">
      <t>シエン</t>
    </rPh>
    <rPh sb="6" eb="8">
      <t>シセツ</t>
    </rPh>
    <phoneticPr fontId="6"/>
  </si>
  <si>
    <t>児童養護施設</t>
    <rPh sb="0" eb="2">
      <t>ジドウ</t>
    </rPh>
    <rPh sb="2" eb="4">
      <t>ヨウゴ</t>
    </rPh>
    <rPh sb="4" eb="6">
      <t>シセツ</t>
    </rPh>
    <phoneticPr fontId="6"/>
  </si>
  <si>
    <t>人</t>
    <rPh sb="0" eb="1">
      <t>ニン</t>
    </rPh>
    <phoneticPr fontId="6"/>
  </si>
  <si>
    <t>所</t>
    <rPh sb="0" eb="1">
      <t>ショ</t>
    </rPh>
    <phoneticPr fontId="6"/>
  </si>
  <si>
    <t>私立</t>
    <rPh sb="0" eb="2">
      <t>シリツ</t>
    </rPh>
    <phoneticPr fontId="6"/>
  </si>
  <si>
    <t>公立</t>
    <rPh sb="0" eb="2">
      <t>コウリツ</t>
    </rPh>
    <phoneticPr fontId="6"/>
  </si>
  <si>
    <t>措置率（％）</t>
    <rPh sb="0" eb="2">
      <t>ソチ</t>
    </rPh>
    <rPh sb="2" eb="3">
      <t>リツ</t>
    </rPh>
    <phoneticPr fontId="6"/>
  </si>
  <si>
    <t>措置現員</t>
    <rPh sb="0" eb="2">
      <t>ソチ</t>
    </rPh>
    <rPh sb="2" eb="4">
      <t>ゲンイン</t>
    </rPh>
    <phoneticPr fontId="6"/>
  </si>
  <si>
    <t>措置（協定）定員</t>
    <rPh sb="0" eb="2">
      <t>ソチ</t>
    </rPh>
    <rPh sb="3" eb="5">
      <t>キョウテイ</t>
    </rPh>
    <rPh sb="6" eb="8">
      <t>テイイン</t>
    </rPh>
    <phoneticPr fontId="6"/>
  </si>
  <si>
    <t>児童心理治療施設</t>
    <rPh sb="0" eb="2">
      <t>ジドウ</t>
    </rPh>
    <rPh sb="2" eb="4">
      <t>シンリ</t>
    </rPh>
    <rPh sb="4" eb="6">
      <t>チリョウ</t>
    </rPh>
    <rPh sb="6" eb="8">
      <t>シセツ</t>
    </rPh>
    <phoneticPr fontId="8"/>
  </si>
  <si>
    <t>児童自立支援施設</t>
    <rPh sb="0" eb="2">
      <t>ジドウ</t>
    </rPh>
    <rPh sb="2" eb="4">
      <t>ジリツ</t>
    </rPh>
    <rPh sb="4" eb="6">
      <t>シエン</t>
    </rPh>
    <rPh sb="6" eb="8">
      <t>シセツ</t>
    </rPh>
    <phoneticPr fontId="8"/>
  </si>
  <si>
    <t>乳児院</t>
    <rPh sb="0" eb="3">
      <t>ニュウジイン</t>
    </rPh>
    <phoneticPr fontId="6"/>
  </si>
  <si>
    <t>資料：子ども家庭課</t>
    <rPh sb="0" eb="2">
      <t>シリョウ</t>
    </rPh>
    <rPh sb="3" eb="4">
      <t>コ</t>
    </rPh>
    <rPh sb="6" eb="8">
      <t>カテイ</t>
    </rPh>
    <rPh sb="8" eb="9">
      <t>カ</t>
    </rPh>
    <phoneticPr fontId="5"/>
  </si>
  <si>
    <t>その他の市</t>
    <rPh sb="0" eb="3">
      <t>ソノタ</t>
    </rPh>
    <rPh sb="4" eb="5">
      <t>シ</t>
    </rPh>
    <phoneticPr fontId="5"/>
  </si>
  <si>
    <t>人員</t>
    <rPh sb="0" eb="2">
      <t>ジンイン</t>
    </rPh>
    <phoneticPr fontId="5"/>
  </si>
  <si>
    <t>世帯</t>
    <rPh sb="0" eb="2">
      <t>セタイ</t>
    </rPh>
    <phoneticPr fontId="5"/>
  </si>
  <si>
    <t>平塚児童相談所</t>
    <rPh sb="0" eb="2">
      <t>ヒラツカ</t>
    </rPh>
    <rPh sb="2" eb="4">
      <t>ジドウ</t>
    </rPh>
    <rPh sb="4" eb="6">
      <t>ソウダン</t>
    </rPh>
    <rPh sb="6" eb="7">
      <t>ショ</t>
    </rPh>
    <phoneticPr fontId="3"/>
  </si>
  <si>
    <t>親族里親</t>
    <rPh sb="0" eb="2">
      <t>シンゾク</t>
    </rPh>
    <phoneticPr fontId="2"/>
  </si>
  <si>
    <t>養子縁組里親</t>
    <rPh sb="0" eb="2">
      <t>ヨウシ</t>
    </rPh>
    <rPh sb="2" eb="4">
      <t>エングミ</t>
    </rPh>
    <rPh sb="4" eb="6">
      <t>サトオヤ</t>
    </rPh>
    <phoneticPr fontId="2"/>
  </si>
  <si>
    <t>専門里親</t>
    <rPh sb="0" eb="2">
      <t>センモン</t>
    </rPh>
    <phoneticPr fontId="2"/>
  </si>
  <si>
    <t>養育里親</t>
  </si>
  <si>
    <t>性的</t>
    <rPh sb="0" eb="2">
      <t>セイテキ</t>
    </rPh>
    <phoneticPr fontId="6"/>
  </si>
  <si>
    <t>心理的</t>
    <rPh sb="0" eb="3">
      <t>シンリテキ</t>
    </rPh>
    <phoneticPr fontId="6"/>
  </si>
  <si>
    <t>身体的</t>
    <rPh sb="0" eb="3">
      <t>シンタイテキ</t>
    </rPh>
    <phoneticPr fontId="6"/>
  </si>
  <si>
    <t>県所管</t>
    <rPh sb="0" eb="1">
      <t>ケン</t>
    </rPh>
    <rPh sb="1" eb="3">
      <t>ショカン</t>
    </rPh>
    <phoneticPr fontId="6"/>
  </si>
  <si>
    <t>虐待内容</t>
    <rPh sb="0" eb="2">
      <t>ギャクタイ</t>
    </rPh>
    <rPh sb="2" eb="4">
      <t>ナイヨウ</t>
    </rPh>
    <phoneticPr fontId="6"/>
  </si>
  <si>
    <t>県内合計</t>
    <rPh sb="0" eb="2">
      <t>ケンナイ</t>
    </rPh>
    <rPh sb="2" eb="4">
      <t>ゴウケイ</t>
    </rPh>
    <phoneticPr fontId="6"/>
  </si>
  <si>
    <t>年度</t>
    <rPh sb="0" eb="2">
      <t>ネンド</t>
    </rPh>
    <phoneticPr fontId="6"/>
  </si>
  <si>
    <t>（単位：件）</t>
    <rPh sb="1" eb="3">
      <t>タンイ</t>
    </rPh>
    <rPh sb="4" eb="5">
      <t>ケン</t>
    </rPh>
    <phoneticPr fontId="6"/>
  </si>
  <si>
    <t>養育者不在</t>
    <rPh sb="0" eb="2">
      <t>ヨウイク</t>
    </rPh>
    <rPh sb="2" eb="3">
      <t>シャ</t>
    </rPh>
    <rPh sb="3" eb="5">
      <t>フザイ</t>
    </rPh>
    <phoneticPr fontId="6"/>
  </si>
  <si>
    <t>養育困難</t>
    <rPh sb="0" eb="2">
      <t>ヨウイク</t>
    </rPh>
    <rPh sb="2" eb="4">
      <t>コンナン</t>
    </rPh>
    <phoneticPr fontId="6"/>
  </si>
  <si>
    <t>養育支援</t>
    <rPh sb="0" eb="2">
      <t>ヨウイク</t>
    </rPh>
    <rPh sb="2" eb="4">
      <t>シエン</t>
    </rPh>
    <phoneticPr fontId="6"/>
  </si>
  <si>
    <t>母の出産</t>
    <rPh sb="0" eb="1">
      <t>ハハ</t>
    </rPh>
    <rPh sb="2" eb="4">
      <t>シュッサン</t>
    </rPh>
    <phoneticPr fontId="6"/>
  </si>
  <si>
    <t>養育者の病気入院</t>
    <rPh sb="0" eb="3">
      <t>ヨウイクシャ</t>
    </rPh>
    <rPh sb="4" eb="6">
      <t>ビョウキ</t>
    </rPh>
    <rPh sb="6" eb="8">
      <t>ニュウイン</t>
    </rPh>
    <phoneticPr fontId="6"/>
  </si>
  <si>
    <t>日</t>
    <rPh sb="0" eb="1">
      <t>ニチ</t>
    </rPh>
    <phoneticPr fontId="6"/>
  </si>
  <si>
    <t>委託日数</t>
    <rPh sb="0" eb="2">
      <t>イタク</t>
    </rPh>
    <rPh sb="2" eb="4">
      <t>ニッスウ</t>
    </rPh>
    <phoneticPr fontId="6"/>
  </si>
  <si>
    <t>年度末所管里親実数（組）</t>
    <rPh sb="0" eb="3">
      <t>ネンドマツ</t>
    </rPh>
    <rPh sb="3" eb="5">
      <t>ショカン</t>
    </rPh>
    <rPh sb="5" eb="7">
      <t>サトオヤ</t>
    </rPh>
    <rPh sb="7" eb="8">
      <t>ジツ</t>
    </rPh>
    <rPh sb="8" eb="9">
      <t>カズ</t>
    </rPh>
    <rPh sb="10" eb="11">
      <t>クミ</t>
    </rPh>
    <phoneticPr fontId="6"/>
  </si>
  <si>
    <t>所管里親のうち
年度末委託里親数（組）</t>
    <rPh sb="0" eb="2">
      <t>ショカン</t>
    </rPh>
    <rPh sb="2" eb="4">
      <t>サトオヤ</t>
    </rPh>
    <rPh sb="8" eb="11">
      <t>ネンドマツ</t>
    </rPh>
    <rPh sb="11" eb="13">
      <t>イタク</t>
    </rPh>
    <rPh sb="13" eb="15">
      <t>サトオヤ</t>
    </rPh>
    <rPh sb="15" eb="16">
      <t>スウ</t>
    </rPh>
    <rPh sb="17" eb="18">
      <t>クミ</t>
    </rPh>
    <phoneticPr fontId="6"/>
  </si>
  <si>
    <t>所管里親への
年度末委託児童数（人）</t>
    <rPh sb="0" eb="2">
      <t>ショカン</t>
    </rPh>
    <rPh sb="2" eb="4">
      <t>サトオヤ</t>
    </rPh>
    <rPh sb="7" eb="9">
      <t>ネンド</t>
    </rPh>
    <rPh sb="9" eb="10">
      <t>マツ</t>
    </rPh>
    <rPh sb="10" eb="12">
      <t>イタク</t>
    </rPh>
    <rPh sb="12" eb="14">
      <t>ジドウ</t>
    </rPh>
    <rPh sb="14" eb="15">
      <t>スウ</t>
    </rPh>
    <rPh sb="16" eb="17">
      <t>ニン</t>
    </rPh>
    <phoneticPr fontId="6"/>
  </si>
  <si>
    <t>所管里親からの
委託解除児童数（人）</t>
    <rPh sb="0" eb="2">
      <t>ショカン</t>
    </rPh>
    <rPh sb="2" eb="4">
      <t>サトオヤ</t>
    </rPh>
    <rPh sb="8" eb="10">
      <t>イタク</t>
    </rPh>
    <rPh sb="10" eb="12">
      <t>カイジョ</t>
    </rPh>
    <rPh sb="12" eb="14">
      <t>ジドウ</t>
    </rPh>
    <rPh sb="14" eb="15">
      <t>スウ</t>
    </rPh>
    <rPh sb="16" eb="17">
      <t>ニン</t>
    </rPh>
    <phoneticPr fontId="6"/>
  </si>
  <si>
    <t>所管里親への
新規委託児童数（人）</t>
    <rPh sb="0" eb="2">
      <t>ショカン</t>
    </rPh>
    <rPh sb="2" eb="4">
      <t>サトオヤ</t>
    </rPh>
    <rPh sb="7" eb="9">
      <t>シンキ</t>
    </rPh>
    <rPh sb="9" eb="11">
      <t>イタク</t>
    </rPh>
    <rPh sb="11" eb="13">
      <t>ジドウ</t>
    </rPh>
    <rPh sb="13" eb="14">
      <t>スウ</t>
    </rPh>
    <rPh sb="15" eb="16">
      <t>ニン</t>
    </rPh>
    <phoneticPr fontId="6"/>
  </si>
  <si>
    <t>厚木</t>
    <rPh sb="0" eb="2">
      <t>アツギ</t>
    </rPh>
    <phoneticPr fontId="8"/>
  </si>
  <si>
    <t>小田原</t>
    <rPh sb="0" eb="3">
      <t>オダワラ</t>
    </rPh>
    <phoneticPr fontId="8"/>
  </si>
  <si>
    <t>横須賀市</t>
  </si>
  <si>
    <t>相模原市</t>
  </si>
  <si>
    <t/>
  </si>
  <si>
    <t>年度末管内里親委託児童</t>
  </si>
  <si>
    <t>年度末登録里親</t>
  </si>
  <si>
    <t>解除児童</t>
  </si>
  <si>
    <t>新規委託児童</t>
  </si>
  <si>
    <t>平塚児童相談所</t>
    <rPh sb="0" eb="2">
      <t>ヒラツカ</t>
    </rPh>
    <rPh sb="2" eb="4">
      <t>ジドウ</t>
    </rPh>
    <rPh sb="4" eb="6">
      <t>ソウダン</t>
    </rPh>
    <rPh sb="6" eb="7">
      <t>ジョ</t>
    </rPh>
    <phoneticPr fontId="6"/>
  </si>
  <si>
    <t>委託児童数（実数）</t>
    <rPh sb="0" eb="1">
      <t>イ</t>
    </rPh>
    <rPh sb="1" eb="2">
      <t>コトヅケ</t>
    </rPh>
    <rPh sb="2" eb="3">
      <t>ジ</t>
    </rPh>
    <rPh sb="3" eb="4">
      <t>ワラベ</t>
    </rPh>
    <rPh sb="4" eb="5">
      <t>スウ</t>
    </rPh>
    <rPh sb="6" eb="7">
      <t>ジツ</t>
    </rPh>
    <rPh sb="7" eb="8">
      <t>カズ</t>
    </rPh>
    <phoneticPr fontId="6"/>
  </si>
  <si>
    <t>委託里親数（実数）</t>
    <rPh sb="0" eb="1">
      <t>イ</t>
    </rPh>
    <rPh sb="1" eb="2">
      <t>コトヅケ</t>
    </rPh>
    <rPh sb="2" eb="3">
      <t>サト</t>
    </rPh>
    <rPh sb="3" eb="4">
      <t>オヤ</t>
    </rPh>
    <rPh sb="4" eb="5">
      <t>スウ</t>
    </rPh>
    <rPh sb="6" eb="7">
      <t>ジツ</t>
    </rPh>
    <rPh sb="7" eb="8">
      <t>カズ</t>
    </rPh>
    <phoneticPr fontId="6"/>
  </si>
  <si>
    <t>所管課</t>
    <rPh sb="0" eb="2">
      <t>ショカン</t>
    </rPh>
    <rPh sb="2" eb="3">
      <t>カ</t>
    </rPh>
    <phoneticPr fontId="3"/>
  </si>
  <si>
    <t>子ども家庭課</t>
  </si>
  <si>
    <t>次世代育成課</t>
  </si>
  <si>
    <t>区分</t>
    <phoneticPr fontId="6"/>
  </si>
  <si>
    <t>3-8表　保育所入所児童の状況（年齢別）</t>
    <rPh sb="3" eb="4">
      <t>ヒョウ</t>
    </rPh>
    <rPh sb="5" eb="7">
      <t>ホイク</t>
    </rPh>
    <rPh sb="7" eb="8">
      <t>ショ</t>
    </rPh>
    <rPh sb="8" eb="10">
      <t>ニュウショ</t>
    </rPh>
    <rPh sb="10" eb="12">
      <t>ジドウ</t>
    </rPh>
    <rPh sb="13" eb="15">
      <t>ジョウキョウ</t>
    </rPh>
    <phoneticPr fontId="6"/>
  </si>
  <si>
    <t>中央</t>
    <rPh sb="0" eb="1">
      <t>ナカ</t>
    </rPh>
    <rPh sb="1" eb="2">
      <t>ヒサシ</t>
    </rPh>
    <phoneticPr fontId="7"/>
  </si>
  <si>
    <t>鎌倉三浦地域</t>
    <rPh sb="0" eb="2">
      <t>カマクラ</t>
    </rPh>
    <rPh sb="2" eb="4">
      <t>ミウラ</t>
    </rPh>
    <rPh sb="4" eb="6">
      <t>チイキ</t>
    </rPh>
    <phoneticPr fontId="6"/>
  </si>
  <si>
    <t>項目</t>
  </si>
  <si>
    <t>項目</t>
    <phoneticPr fontId="6"/>
  </si>
  <si>
    <t>委託児童数</t>
  </si>
  <si>
    <t>委託児童数</t>
    <rPh sb="0" eb="2">
      <t>イタク</t>
    </rPh>
    <rPh sb="2" eb="4">
      <t>ジドウ</t>
    </rPh>
    <rPh sb="4" eb="5">
      <t>スウ</t>
    </rPh>
    <phoneticPr fontId="6"/>
  </si>
  <si>
    <t>中央</t>
    <phoneticPr fontId="6"/>
  </si>
  <si>
    <t>資料:子ども家庭課</t>
    <rPh sb="0" eb="2">
      <t>シリョウ</t>
    </rPh>
    <rPh sb="3" eb="4">
      <t>コ</t>
    </rPh>
    <rPh sb="6" eb="8">
      <t>カテイ</t>
    </rPh>
    <rPh sb="8" eb="9">
      <t>カ</t>
    </rPh>
    <phoneticPr fontId="6"/>
  </si>
  <si>
    <t>児童</t>
    <rPh sb="0" eb="2">
      <t>ジドウ</t>
    </rPh>
    <phoneticPr fontId="4"/>
  </si>
  <si>
    <t>里親</t>
    <rPh sb="0" eb="2">
      <t>サトオヤ</t>
    </rPh>
    <phoneticPr fontId="8"/>
  </si>
  <si>
    <t>資料：子ども家庭課</t>
    <rPh sb="3" eb="4">
      <t>コ</t>
    </rPh>
    <rPh sb="6" eb="8">
      <t>カテイ</t>
    </rPh>
    <phoneticPr fontId="0"/>
  </si>
  <si>
    <t>小田原児童相談所</t>
  </si>
  <si>
    <t>小田原児童相談所</t>
    <rPh sb="0" eb="3">
      <t>オダワラ</t>
    </rPh>
    <phoneticPr fontId="6"/>
  </si>
  <si>
    <t>厚木児童相談所</t>
    <rPh sb="0" eb="2">
      <t>アツギ</t>
    </rPh>
    <rPh sb="2" eb="7">
      <t>ジドウソウダンジョ</t>
    </rPh>
    <phoneticPr fontId="6"/>
  </si>
  <si>
    <t>委託日数（日）</t>
    <rPh sb="0" eb="1">
      <t>イ</t>
    </rPh>
    <rPh sb="1" eb="2">
      <t>コトヅケ</t>
    </rPh>
    <rPh sb="2" eb="3">
      <t>ヒ</t>
    </rPh>
    <rPh sb="3" eb="4">
      <t>カズ</t>
    </rPh>
    <rPh sb="5" eb="6">
      <t>ヒ</t>
    </rPh>
    <phoneticPr fontId="6"/>
  </si>
  <si>
    <t>中央児童相談所</t>
  </si>
  <si>
    <t>中央児童相談所</t>
    <rPh sb="0" eb="2">
      <t>チュウオウ</t>
    </rPh>
    <phoneticPr fontId="6"/>
  </si>
  <si>
    <t>鎌倉三浦地域児童相談所</t>
    <rPh sb="0" eb="2">
      <t>カマクラ</t>
    </rPh>
    <rPh sb="2" eb="4">
      <t>ミウラ</t>
    </rPh>
    <rPh sb="4" eb="6">
      <t>チイキ</t>
    </rPh>
    <rPh sb="6" eb="8">
      <t>ジドウ</t>
    </rPh>
    <phoneticPr fontId="6"/>
  </si>
  <si>
    <t>合計</t>
  </si>
  <si>
    <t>鎌倉三浦地域児童相談所</t>
    <rPh sb="0" eb="2">
      <t>カマクラ</t>
    </rPh>
    <rPh sb="2" eb="4">
      <t>ミウラ</t>
    </rPh>
    <rPh sb="4" eb="6">
      <t>チイキ</t>
    </rPh>
    <phoneticPr fontId="3"/>
  </si>
  <si>
    <t>厚木児童相談所</t>
    <rPh sb="0" eb="2">
      <t>アツギ</t>
    </rPh>
    <rPh sb="2" eb="4">
      <t>ジドウ</t>
    </rPh>
    <phoneticPr fontId="3"/>
  </si>
  <si>
    <t>登録</t>
  </si>
  <si>
    <t>委託</t>
  </si>
  <si>
    <t>未委託</t>
  </si>
  <si>
    <t>里親数</t>
  </si>
  <si>
    <t>神奈川県の措置児童数</t>
    <phoneticPr fontId="4"/>
  </si>
  <si>
    <t>指定都市及び横須賀市からの措置児童数</t>
    <rPh sb="4" eb="5">
      <t>オヨ</t>
    </rPh>
    <rPh sb="6" eb="10">
      <t>ヨコスカシ</t>
    </rPh>
    <phoneticPr fontId="0"/>
  </si>
  <si>
    <t>施設数</t>
    <rPh sb="2" eb="3">
      <t>スウ</t>
    </rPh>
    <phoneticPr fontId="6"/>
  </si>
  <si>
    <t>定員</t>
  </si>
  <si>
    <t>定員</t>
    <phoneticPr fontId="6"/>
  </si>
  <si>
    <t>入所人員</t>
    <phoneticPr fontId="6"/>
  </si>
  <si>
    <t>退所人員</t>
    <phoneticPr fontId="6"/>
  </si>
  <si>
    <t>施設別</t>
    <rPh sb="2" eb="3">
      <t>ベツ</t>
    </rPh>
    <phoneticPr fontId="6"/>
  </si>
  <si>
    <t>鎌倉市</t>
  </si>
  <si>
    <t>逗子市</t>
  </si>
  <si>
    <t>三浦市</t>
  </si>
  <si>
    <t>葉山町</t>
  </si>
  <si>
    <t>厚木市</t>
  </si>
  <si>
    <t>大和市</t>
  </si>
  <si>
    <t>座間市</t>
  </si>
  <si>
    <t>綾瀬市</t>
  </si>
  <si>
    <t>愛川町</t>
  </si>
  <si>
    <t>清川村</t>
  </si>
  <si>
    <t>平塚市</t>
  </si>
  <si>
    <t>藤沢市</t>
  </si>
  <si>
    <t>秦野市</t>
  </si>
  <si>
    <t>寒川町</t>
  </si>
  <si>
    <t>大磯町</t>
  </si>
  <si>
    <t>二宮町</t>
  </si>
  <si>
    <t>中井町</t>
  </si>
  <si>
    <t>大井町</t>
  </si>
  <si>
    <t>松田町</t>
  </si>
  <si>
    <t>山北町</t>
  </si>
  <si>
    <t>開成町</t>
  </si>
  <si>
    <t>箱根町</t>
  </si>
  <si>
    <t>真鶴町</t>
  </si>
  <si>
    <t>3-15表　緊急一時保護委託状況</t>
    <rPh sb="8" eb="10">
      <t>イチジ</t>
    </rPh>
    <rPh sb="10" eb="12">
      <t>ホゴ</t>
    </rPh>
    <phoneticPr fontId="5"/>
  </si>
  <si>
    <t>3-13表　里親委託状況の推移</t>
    <phoneticPr fontId="6"/>
  </si>
  <si>
    <t>3-12表　３日里親委託状況</t>
    <phoneticPr fontId="6"/>
  </si>
  <si>
    <t>3-10表　措置（協定）定員及び措置現員（県所管）</t>
    <phoneticPr fontId="6"/>
  </si>
  <si>
    <t>3-3表　児童相談所における処理状況</t>
    <phoneticPr fontId="6"/>
  </si>
  <si>
    <t>3-5表　児童相談所における所内一時保護児童の状況</t>
    <phoneticPr fontId="6"/>
  </si>
  <si>
    <t>3-9表　児童福祉施設の入・退所状況（県所管）</t>
    <phoneticPr fontId="6"/>
  </si>
  <si>
    <t>子どもの心身の正常な発達を妨げるような著しい減食又は長時間の放置その他の保護者としての監護を著しく怠ること。</t>
    <rPh sb="0" eb="1">
      <t>コ</t>
    </rPh>
    <rPh sb="4" eb="6">
      <t>シンシン</t>
    </rPh>
    <rPh sb="7" eb="9">
      <t>セイジョウ</t>
    </rPh>
    <rPh sb="10" eb="12">
      <t>ハッタツ</t>
    </rPh>
    <rPh sb="13" eb="14">
      <t>サマタ</t>
    </rPh>
    <rPh sb="19" eb="20">
      <t>イチジル</t>
    </rPh>
    <rPh sb="22" eb="24">
      <t>ゲンショク</t>
    </rPh>
    <rPh sb="24" eb="25">
      <t>マタ</t>
    </rPh>
    <rPh sb="26" eb="29">
      <t>チョウジカン</t>
    </rPh>
    <rPh sb="30" eb="32">
      <t>ホウチ</t>
    </rPh>
    <rPh sb="34" eb="35">
      <t>ホカ</t>
    </rPh>
    <rPh sb="36" eb="39">
      <t>ホゴシャ</t>
    </rPh>
    <phoneticPr fontId="6"/>
  </si>
  <si>
    <t>（注）ネグレクト</t>
    <rPh sb="1" eb="2">
      <t>チュウ</t>
    </rPh>
    <phoneticPr fontId="4"/>
  </si>
  <si>
    <t>（注）横浜市は対応件数</t>
    <rPh sb="1" eb="2">
      <t>チュウ</t>
    </rPh>
    <rPh sb="3" eb="6">
      <t>ヨコハマシ</t>
    </rPh>
    <rPh sb="7" eb="9">
      <t>タイオウ</t>
    </rPh>
    <rPh sb="9" eb="11">
      <t>ケンスウ</t>
    </rPh>
    <phoneticPr fontId="6"/>
  </si>
  <si>
    <r>
      <t>（注）横須賀市は平成17年度まで、相模原市は平成</t>
    </r>
    <r>
      <rPr>
        <sz val="11"/>
        <color theme="1"/>
        <rFont val="メイリオ"/>
        <family val="3"/>
        <charset val="128"/>
      </rPr>
      <t>21年度まで、県所管で集計</t>
    </r>
    <rPh sb="1" eb="2">
      <t>チュウ</t>
    </rPh>
    <rPh sb="3" eb="7">
      <t>ヨコスカシ</t>
    </rPh>
    <rPh sb="8" eb="10">
      <t>ヘイセイ</t>
    </rPh>
    <rPh sb="12" eb="14">
      <t>ネンド</t>
    </rPh>
    <rPh sb="17" eb="21">
      <t>サガミハラシ</t>
    </rPh>
    <rPh sb="22" eb="24">
      <t>ヘイセイ</t>
    </rPh>
    <rPh sb="26" eb="28">
      <t>ネンド</t>
    </rPh>
    <rPh sb="31" eb="32">
      <t>ケン</t>
    </rPh>
    <rPh sb="32" eb="34">
      <t>ショカン</t>
    </rPh>
    <rPh sb="35" eb="37">
      <t>シュウケイ</t>
    </rPh>
    <phoneticPr fontId="6"/>
  </si>
  <si>
    <t>（注）横浜市は、平成27年度から虐待相談対応件数</t>
    <rPh sb="1" eb="2">
      <t>チュウ</t>
    </rPh>
    <rPh sb="3" eb="6">
      <t>ヨコハマシ</t>
    </rPh>
    <rPh sb="8" eb="10">
      <t>ヘイセイ</t>
    </rPh>
    <rPh sb="12" eb="14">
      <t>ネンド</t>
    </rPh>
    <rPh sb="16" eb="18">
      <t>ギャクタイ</t>
    </rPh>
    <rPh sb="18" eb="20">
      <t>ソウダン</t>
    </rPh>
    <rPh sb="20" eb="22">
      <t>タイオウ</t>
    </rPh>
    <rPh sb="22" eb="24">
      <t>ケンスウ</t>
    </rPh>
    <phoneticPr fontId="7"/>
  </si>
  <si>
    <t>（注）里親数について、専門里親及び養子縁組里親は、養育里親の内数</t>
    <rPh sb="1" eb="2">
      <t>チュウ</t>
    </rPh>
    <rPh sb="3" eb="5">
      <t>サトオヤ</t>
    </rPh>
    <rPh sb="5" eb="6">
      <t>スウ</t>
    </rPh>
    <rPh sb="11" eb="13">
      <t>センモン</t>
    </rPh>
    <rPh sb="13" eb="15">
      <t>サトオヤ</t>
    </rPh>
    <rPh sb="15" eb="16">
      <t>オヨ</t>
    </rPh>
    <rPh sb="17" eb="19">
      <t>ヨウシ</t>
    </rPh>
    <rPh sb="19" eb="21">
      <t>エングミ</t>
    </rPh>
    <rPh sb="21" eb="23">
      <t>サトオヤ</t>
    </rPh>
    <rPh sb="25" eb="27">
      <t>ヨウイク</t>
    </rPh>
    <rPh sb="27" eb="29">
      <t>サトオヤ</t>
    </rPh>
    <rPh sb="30" eb="32">
      <t>ウチスウ</t>
    </rPh>
    <phoneticPr fontId="7"/>
  </si>
  <si>
    <t>（注２）母子生活支援施設については定員、入所・退所人員は世帯数</t>
    <rPh sb="4" eb="6">
      <t>ボシリョウ</t>
    </rPh>
    <rPh sb="6" eb="8">
      <t>セイカツ</t>
    </rPh>
    <rPh sb="8" eb="10">
      <t>シエン</t>
    </rPh>
    <rPh sb="10" eb="12">
      <t>シセツ</t>
    </rPh>
    <rPh sb="17" eb="19">
      <t>テイイン</t>
    </rPh>
    <rPh sb="20" eb="22">
      <t>ニュウショ</t>
    </rPh>
    <rPh sb="23" eb="25">
      <t>タイショ</t>
    </rPh>
    <rPh sb="25" eb="27">
      <t>ジンイン</t>
    </rPh>
    <rPh sb="28" eb="30">
      <t>セタイ</t>
    </rPh>
    <rPh sb="30" eb="31">
      <t>スウ</t>
    </rPh>
    <phoneticPr fontId="6"/>
  </si>
  <si>
    <t>（注３）助産施設の入所・退所人員には、国立病院を含む</t>
    <rPh sb="1" eb="2">
      <t>チュウ</t>
    </rPh>
    <rPh sb="4" eb="6">
      <t>ジョサン</t>
    </rPh>
    <rPh sb="6" eb="8">
      <t>シセツ</t>
    </rPh>
    <rPh sb="9" eb="11">
      <t>ニュウショ</t>
    </rPh>
    <rPh sb="12" eb="14">
      <t>タイショ</t>
    </rPh>
    <rPh sb="14" eb="16">
      <t>ジンイン</t>
    </rPh>
    <rPh sb="19" eb="21">
      <t>コクリツ</t>
    </rPh>
    <rPh sb="21" eb="23">
      <t>ビョウイン</t>
    </rPh>
    <rPh sb="24" eb="25">
      <t>フク</t>
    </rPh>
    <phoneticPr fontId="6"/>
  </si>
  <si>
    <t>年齢別</t>
    <rPh sb="0" eb="2">
      <t>ネンレイ</t>
    </rPh>
    <rPh sb="2" eb="3">
      <t>ベツ</t>
    </rPh>
    <phoneticPr fontId="4"/>
  </si>
  <si>
    <t>（注）保育所には、保育所型認定こども園を含む。</t>
    <rPh sb="1" eb="2">
      <t>チュウ</t>
    </rPh>
    <phoneticPr fontId="5"/>
  </si>
  <si>
    <t>区分</t>
  </si>
  <si>
    <t>（注）平成18年３月、津久井町、相模湖町が相模原市と合併</t>
    <rPh sb="1" eb="2">
      <t>チュウ</t>
    </rPh>
    <rPh sb="3" eb="5">
      <t>ヘイセイ</t>
    </rPh>
    <rPh sb="7" eb="8">
      <t>ネン</t>
    </rPh>
    <rPh sb="9" eb="10">
      <t>ツキ</t>
    </rPh>
    <rPh sb="11" eb="14">
      <t>ツクイ</t>
    </rPh>
    <rPh sb="14" eb="15">
      <t>マチ</t>
    </rPh>
    <rPh sb="16" eb="19">
      <t>サガミコ</t>
    </rPh>
    <rPh sb="19" eb="20">
      <t>マチ</t>
    </rPh>
    <rPh sb="21" eb="25">
      <t>サガミハラシ</t>
    </rPh>
    <rPh sb="26" eb="28">
      <t>ガッペイ</t>
    </rPh>
    <phoneticPr fontId="5"/>
  </si>
  <si>
    <t>（注）平成19年３月、藤野町、城山町が相模原市と合併</t>
    <rPh sb="1" eb="2">
      <t>チュウ</t>
    </rPh>
    <rPh sb="3" eb="5">
      <t>ヘイセイ</t>
    </rPh>
    <rPh sb="7" eb="8">
      <t>ネン</t>
    </rPh>
    <rPh sb="9" eb="10">
      <t>ツキ</t>
    </rPh>
    <rPh sb="11" eb="13">
      <t>フジノ</t>
    </rPh>
    <rPh sb="13" eb="14">
      <t>マチ</t>
    </rPh>
    <rPh sb="15" eb="17">
      <t>シロヤマ</t>
    </rPh>
    <rPh sb="17" eb="18">
      <t>マチ</t>
    </rPh>
    <rPh sb="19" eb="23">
      <t>サガミハラシ</t>
    </rPh>
    <rPh sb="24" eb="26">
      <t>ガッペイ</t>
    </rPh>
    <phoneticPr fontId="5"/>
  </si>
  <si>
    <t>所管</t>
  </si>
  <si>
    <t>施設数(設置主体別)</t>
    <rPh sb="4" eb="6">
      <t>セッチ</t>
    </rPh>
    <rPh sb="6" eb="8">
      <t>シュタイ</t>
    </rPh>
    <phoneticPr fontId="5"/>
  </si>
  <si>
    <t>公立</t>
    <rPh sb="0" eb="1">
      <t>オオヤケ</t>
    </rPh>
    <rPh sb="1" eb="2">
      <t>リツ</t>
    </rPh>
    <phoneticPr fontId="5"/>
  </si>
  <si>
    <t>私立</t>
    <rPh sb="0" eb="1">
      <t>ワタクシ</t>
    </rPh>
    <rPh sb="1" eb="2">
      <t>リツ</t>
    </rPh>
    <phoneticPr fontId="5"/>
  </si>
  <si>
    <t>3-6表　児童相談所テレホン相談取扱状況（県所管）</t>
    <phoneticPr fontId="4"/>
  </si>
  <si>
    <t>資料：子ども家庭課</t>
    <rPh sb="0" eb="2">
      <t>シリョウ</t>
    </rPh>
    <rPh sb="3" eb="4">
      <t>コ</t>
    </rPh>
    <rPh sb="6" eb="8">
      <t>カテイ</t>
    </rPh>
    <rPh sb="8" eb="9">
      <t>カ</t>
    </rPh>
    <phoneticPr fontId="8"/>
  </si>
  <si>
    <t>3-2表　児童相談所における内容別相談受付状況</t>
    <phoneticPr fontId="4"/>
  </si>
  <si>
    <t>他機関にあっせん</t>
    <rPh sb="0" eb="1">
      <t>タ</t>
    </rPh>
    <rPh sb="1" eb="3">
      <t>キカン</t>
    </rPh>
    <phoneticPr fontId="8"/>
  </si>
  <si>
    <t>3-4表　児童相談所における調査・判定及び心理治療・カウンセリング</t>
    <phoneticPr fontId="6"/>
  </si>
  <si>
    <t>指導</t>
    <rPh sb="0" eb="1">
      <t>ユビ</t>
    </rPh>
    <phoneticPr fontId="6"/>
  </si>
  <si>
    <t>心理治療・
カウンセリング</t>
    <rPh sb="0" eb="2">
      <t>シンリ</t>
    </rPh>
    <rPh sb="2" eb="4">
      <t>チリョウ</t>
    </rPh>
    <phoneticPr fontId="6"/>
  </si>
  <si>
    <t>０～５歳</t>
    <rPh sb="3" eb="4">
      <t>サイ</t>
    </rPh>
    <phoneticPr fontId="6"/>
  </si>
  <si>
    <t>他の児童相談所・機関に移送</t>
    <rPh sb="0" eb="1">
      <t>タ</t>
    </rPh>
    <rPh sb="2" eb="4">
      <t>ジドウ</t>
    </rPh>
    <rPh sb="4" eb="7">
      <t>ソウダンショ</t>
    </rPh>
    <rPh sb="11" eb="13">
      <t>イソウ</t>
    </rPh>
    <phoneticPr fontId="6"/>
  </si>
  <si>
    <t>3-1表　児童相談所における経路別相談受付状況</t>
  </si>
  <si>
    <t>3-10表　措置（協定）定員及び措置現員（県所管）</t>
  </si>
  <si>
    <t>3-11表　里親登録及び児童措置状況</t>
  </si>
  <si>
    <t>3-13表　里親委託状況の推移</t>
  </si>
  <si>
    <t>3-14表　里親委託状況</t>
  </si>
  <si>
    <t>3-16表　児童相談所における虐待相談受付件数推移</t>
  </si>
  <si>
    <t>3-17表　児童相談所における内容別虐待相談受付件数</t>
  </si>
  <si>
    <t>3-18表　交通遺児世帯数・人員</t>
  </si>
  <si>
    <t>3-2表　児童相談所における内容別相談受付状況</t>
  </si>
  <si>
    <t>3-8表　保育所入所児童の状況（年齢別）</t>
  </si>
  <si>
    <t>3-3表　児童相談所における処理状況</t>
  </si>
  <si>
    <t>3-12表　3日里親委託状況</t>
  </si>
  <si>
    <t>3-4表　児童相談所における調査・判定及び心理治療・カウンセリング</t>
  </si>
  <si>
    <t>3-5表　児童相談所における所内一時保護児童の状況</t>
  </si>
  <si>
    <t>3-6表　児童相談所テレホン相談取扱状況（県所管）</t>
  </si>
  <si>
    <t>3-7表　保育所の設置状況</t>
  </si>
  <si>
    <t>3-9表　児童福祉施設の入・退所状況（県所管）</t>
  </si>
  <si>
    <t>小計</t>
    <rPh sb="0" eb="1">
      <t>ショウ</t>
    </rPh>
    <rPh sb="1" eb="2">
      <t>ケイ</t>
    </rPh>
    <phoneticPr fontId="6"/>
  </si>
  <si>
    <t>県所管児童相談所</t>
    <rPh sb="0" eb="1">
      <t>ケン</t>
    </rPh>
    <rPh sb="3" eb="5">
      <t>ジドウ</t>
    </rPh>
    <rPh sb="5" eb="7">
      <t>ソウダン</t>
    </rPh>
    <rPh sb="7" eb="8">
      <t>ジョ</t>
    </rPh>
    <phoneticPr fontId="6"/>
  </si>
  <si>
    <t>県西</t>
    <rPh sb="0" eb="2">
      <t>ケンセイ</t>
    </rPh>
    <phoneticPr fontId="5"/>
  </si>
  <si>
    <t>地域</t>
    <rPh sb="0" eb="2">
      <t>チイキ</t>
    </rPh>
    <phoneticPr fontId="5"/>
  </si>
  <si>
    <t>県所管児童相談所</t>
    <rPh sb="0" eb="1">
      <t>ケン</t>
    </rPh>
    <rPh sb="1" eb="3">
      <t>ショカン</t>
    </rPh>
    <phoneticPr fontId="6"/>
  </si>
  <si>
    <t>合計</t>
    <rPh sb="0" eb="2">
      <t>ゴウケイ</t>
    </rPh>
    <phoneticPr fontId="4"/>
  </si>
  <si>
    <t>相談種別</t>
    <phoneticPr fontId="6"/>
  </si>
  <si>
    <t>件数</t>
    <rPh sb="0" eb="2">
      <t>ケンスウ</t>
    </rPh>
    <phoneticPr fontId="6"/>
  </si>
  <si>
    <t>横須賀
三浦</t>
    <rPh sb="0" eb="3">
      <t>ヨコスカ</t>
    </rPh>
    <rPh sb="4" eb="6">
      <t>ミウラ</t>
    </rPh>
    <phoneticPr fontId="5"/>
  </si>
  <si>
    <t>3　児童福祉</t>
    <phoneticPr fontId="4"/>
  </si>
  <si>
    <t>県計</t>
    <phoneticPr fontId="5"/>
  </si>
  <si>
    <t>町村</t>
    <phoneticPr fontId="5"/>
  </si>
  <si>
    <t>各年4月1日現在</t>
    <phoneticPr fontId="4"/>
  </si>
  <si>
    <t>3-7表　保育所の設置状況</t>
    <phoneticPr fontId="4"/>
  </si>
  <si>
    <t>（注４）児童心理治療施設は、平成30年4月1日開設</t>
    <rPh sb="1" eb="2">
      <t>チュウ</t>
    </rPh>
    <rPh sb="4" eb="6">
      <t>ジドウ</t>
    </rPh>
    <rPh sb="6" eb="8">
      <t>シンリ</t>
    </rPh>
    <rPh sb="8" eb="10">
      <t>チリョウ</t>
    </rPh>
    <rPh sb="10" eb="12">
      <t>シセツ</t>
    </rPh>
    <rPh sb="14" eb="16">
      <t>ヘイセイ</t>
    </rPh>
    <rPh sb="18" eb="19">
      <t>ネン</t>
    </rPh>
    <rPh sb="20" eb="21">
      <t>ガツ</t>
    </rPh>
    <rPh sb="22" eb="23">
      <t>ヒ</t>
    </rPh>
    <rPh sb="23" eb="25">
      <t>カイセツ</t>
    </rPh>
    <phoneticPr fontId="6"/>
  </si>
  <si>
    <t>（注）児童心理治療施設は、平成30年4月1日開設</t>
    <rPh sb="1" eb="2">
      <t>チュウ</t>
    </rPh>
    <rPh sb="3" eb="5">
      <t>ジドウ</t>
    </rPh>
    <rPh sb="5" eb="7">
      <t>シンリ</t>
    </rPh>
    <rPh sb="7" eb="9">
      <t>チリョウ</t>
    </rPh>
    <rPh sb="9" eb="11">
      <t>シセツ</t>
    </rPh>
    <rPh sb="13" eb="15">
      <t>ヘイセイ</t>
    </rPh>
    <rPh sb="17" eb="18">
      <t>ネン</t>
    </rPh>
    <rPh sb="19" eb="20">
      <t>ガツ</t>
    </rPh>
    <rPh sb="21" eb="22">
      <t>ニチ</t>
    </rPh>
    <rPh sb="22" eb="24">
      <t>カイセツ</t>
    </rPh>
    <phoneticPr fontId="6"/>
  </si>
  <si>
    <t>R1年度</t>
    <rPh sb="2" eb="4">
      <t>ネンド</t>
    </rPh>
    <phoneticPr fontId="8"/>
  </si>
  <si>
    <t>R1年度</t>
    <rPh sb="2" eb="4">
      <t>ネンド</t>
    </rPh>
    <phoneticPr fontId="0"/>
  </si>
  <si>
    <t>R1年度</t>
    <rPh sb="2" eb="4">
      <t>ネンド</t>
    </rPh>
    <phoneticPr fontId="4"/>
  </si>
  <si>
    <t>令和元年</t>
    <rPh sb="0" eb="2">
      <t>レイワ</t>
    </rPh>
    <rPh sb="2" eb="4">
      <t>ガンネン</t>
    </rPh>
    <phoneticPr fontId="5"/>
  </si>
  <si>
    <t>（備考１）</t>
    <phoneticPr fontId="4"/>
  </si>
  <si>
    <t>（備考２）</t>
    <rPh sb="1" eb="3">
      <t>ビコウ</t>
    </rPh>
    <phoneticPr fontId="4"/>
  </si>
  <si>
    <t>（備考３）</t>
    <rPh sb="1" eb="3">
      <t>ビコウ</t>
    </rPh>
    <phoneticPr fontId="4"/>
  </si>
  <si>
    <t>3-11表　里親登録及び児童措置状況</t>
    <phoneticPr fontId="6"/>
  </si>
  <si>
    <t>合計</t>
    <phoneticPr fontId="4"/>
  </si>
  <si>
    <t>（注）平成30年から定員は、利用定員数に変更（平成29年までは、認可定員数）</t>
    <rPh sb="7" eb="8">
      <t>ネン</t>
    </rPh>
    <rPh sb="10" eb="12">
      <t>テイイン</t>
    </rPh>
    <rPh sb="14" eb="16">
      <t>リヨウ</t>
    </rPh>
    <rPh sb="16" eb="19">
      <t>テイインスウ</t>
    </rPh>
    <rPh sb="20" eb="22">
      <t>ヘンコウ</t>
    </rPh>
    <rPh sb="23" eb="25">
      <t>ヘイセイ</t>
    </rPh>
    <rPh sb="27" eb="28">
      <t>ネン</t>
    </rPh>
    <rPh sb="32" eb="34">
      <t>ニンカ</t>
    </rPh>
    <rPh sb="34" eb="37">
      <t>テイインスウ</t>
    </rPh>
    <phoneticPr fontId="4"/>
  </si>
  <si>
    <t>R2年度</t>
    <rPh sb="2" eb="4">
      <t>ネンド</t>
    </rPh>
    <phoneticPr fontId="8"/>
  </si>
  <si>
    <t>R2年度</t>
    <rPh sb="2" eb="4">
      <t>ネンド</t>
    </rPh>
    <phoneticPr fontId="0"/>
  </si>
  <si>
    <t>R2年度</t>
    <rPh sb="2" eb="4">
      <t>ネンド</t>
    </rPh>
    <phoneticPr fontId="4"/>
  </si>
  <si>
    <t>3-1表　児童相談所における経路別相談受付状況</t>
    <phoneticPr fontId="6"/>
  </si>
  <si>
    <t>乳児院</t>
    <phoneticPr fontId="4"/>
  </si>
  <si>
    <t>3-16表　児童相談所における虐待相談受付件数推移</t>
    <phoneticPr fontId="6"/>
  </si>
  <si>
    <t>3-17表　児童相談所における内容別虐待相談受付件数</t>
    <phoneticPr fontId="6"/>
  </si>
  <si>
    <t>ネグレクト</t>
    <phoneticPr fontId="4"/>
  </si>
  <si>
    <t>（単位：人）</t>
    <phoneticPr fontId="3"/>
  </si>
  <si>
    <t xml:space="preserve">3-14表　里親委託状況  </t>
    <phoneticPr fontId="6"/>
  </si>
  <si>
    <t>3-15表　緊急一時保護委託状況</t>
    <phoneticPr fontId="6"/>
  </si>
  <si>
    <t>４歳以上</t>
    <rPh sb="2" eb="4">
      <t>イジョウ</t>
    </rPh>
    <phoneticPr fontId="4"/>
  </si>
  <si>
    <t>（注）令和３年度から年齢別表記を「保育所等利用待機児童数調査」様式と統一した。</t>
    <rPh sb="1" eb="2">
      <t>チュウ</t>
    </rPh>
    <rPh sb="3" eb="5">
      <t>レイワ</t>
    </rPh>
    <rPh sb="6" eb="8">
      <t>ネンド</t>
    </rPh>
    <rPh sb="10" eb="12">
      <t>ネンレイ</t>
    </rPh>
    <rPh sb="12" eb="13">
      <t>ベツ</t>
    </rPh>
    <rPh sb="13" eb="15">
      <t>ヒョウキ</t>
    </rPh>
    <rPh sb="17" eb="19">
      <t>ホイク</t>
    </rPh>
    <rPh sb="19" eb="20">
      <t>ジョ</t>
    </rPh>
    <rPh sb="20" eb="21">
      <t>トウ</t>
    </rPh>
    <rPh sb="21" eb="23">
      <t>リヨウ</t>
    </rPh>
    <rPh sb="23" eb="25">
      <t>タイキ</t>
    </rPh>
    <rPh sb="25" eb="27">
      <t>ジドウ</t>
    </rPh>
    <rPh sb="27" eb="28">
      <t>スウ</t>
    </rPh>
    <rPh sb="28" eb="30">
      <t>チョウサ</t>
    </rPh>
    <rPh sb="31" eb="33">
      <t>ヨウシキ</t>
    </rPh>
    <rPh sb="34" eb="36">
      <t>トウイツ</t>
    </rPh>
    <phoneticPr fontId="5"/>
  </si>
  <si>
    <t>R3年度</t>
    <rPh sb="2" eb="4">
      <t>ネンド</t>
    </rPh>
    <phoneticPr fontId="8"/>
  </si>
  <si>
    <t>R3年度</t>
    <rPh sb="2" eb="4">
      <t>ネンド</t>
    </rPh>
    <phoneticPr fontId="0"/>
  </si>
  <si>
    <t>（注）年度末管内里親委託児童には、管外からの委託児童が含まれている。</t>
    <phoneticPr fontId="4"/>
  </si>
  <si>
    <t>R3年度</t>
    <rPh sb="2" eb="4">
      <t>ネンド</t>
    </rPh>
    <phoneticPr fontId="4"/>
  </si>
  <si>
    <t>厚木</t>
    <phoneticPr fontId="4"/>
  </si>
  <si>
    <t>大和綾瀬地域</t>
    <rPh sb="0" eb="2">
      <t>ヤマト</t>
    </rPh>
    <rPh sb="2" eb="4">
      <t>アヤセ</t>
    </rPh>
    <phoneticPr fontId="4"/>
  </si>
  <si>
    <t>厚木</t>
    <rPh sb="0" eb="2">
      <t>アツギ</t>
    </rPh>
    <phoneticPr fontId="4"/>
  </si>
  <si>
    <t>大和綾瀬地域</t>
    <rPh sb="0" eb="2">
      <t>ヤマト</t>
    </rPh>
    <rPh sb="2" eb="4">
      <t>アヤセ</t>
    </rPh>
    <rPh sb="4" eb="6">
      <t>チイキ</t>
    </rPh>
    <phoneticPr fontId="6"/>
  </si>
  <si>
    <t>大和綾瀬地域</t>
    <rPh sb="0" eb="2">
      <t>ヤマト</t>
    </rPh>
    <rPh sb="2" eb="4">
      <t>アヤセ</t>
    </rPh>
    <rPh sb="4" eb="6">
      <t>チイキ</t>
    </rPh>
    <phoneticPr fontId="8"/>
  </si>
  <si>
    <t>大和綾瀬地域児童相談所</t>
    <rPh sb="0" eb="2">
      <t>ヤマト</t>
    </rPh>
    <rPh sb="2" eb="6">
      <t>アヤセチイキ</t>
    </rPh>
    <rPh sb="6" eb="11">
      <t>ジドウソウダンジョ</t>
    </rPh>
    <phoneticPr fontId="6"/>
  </si>
  <si>
    <t>資料：子ども家庭課</t>
    <phoneticPr fontId="4"/>
  </si>
  <si>
    <t>（注）令和３年度から長期委託のマッチングにかかる日数は含まない。</t>
    <rPh sb="1" eb="2">
      <t>チュウ</t>
    </rPh>
    <rPh sb="27" eb="28">
      <t>フク</t>
    </rPh>
    <phoneticPr fontId="6"/>
  </si>
  <si>
    <t>大和綾瀬地域</t>
    <rPh sb="0" eb="4">
      <t>ヤマトアヤセ</t>
    </rPh>
    <rPh sb="4" eb="6">
      <t>チイキ</t>
    </rPh>
    <phoneticPr fontId="8"/>
  </si>
  <si>
    <t>人</t>
    <rPh sb="0" eb="1">
      <t>ヒト</t>
    </rPh>
    <phoneticPr fontId="4"/>
  </si>
  <si>
    <t>日</t>
    <rPh sb="0" eb="1">
      <t>ニチ</t>
    </rPh>
    <phoneticPr fontId="4"/>
  </si>
  <si>
    <t>交通遺児等世帯数及び人員は「かながわ交通遺児等援護基金台帳」に記載されている20歳未満の登録者数であり、県内各市区町村に居住している世帯数及び遺児数。令和3年度からは、交通事故により保護者が重度後遺障害となった児童についても対象に追加された。</t>
    <rPh sb="4" eb="5">
      <t>トウ</t>
    </rPh>
    <rPh sb="5" eb="8">
      <t>セタイスウ</t>
    </rPh>
    <rPh sb="8" eb="9">
      <t>オヨ</t>
    </rPh>
    <rPh sb="10" eb="12">
      <t>ジンイン</t>
    </rPh>
    <rPh sb="18" eb="20">
      <t>コウツウ</t>
    </rPh>
    <rPh sb="20" eb="22">
      <t>イジ</t>
    </rPh>
    <rPh sb="22" eb="23">
      <t>トウ</t>
    </rPh>
    <rPh sb="23" eb="25">
      <t>エンゴ</t>
    </rPh>
    <rPh sb="25" eb="27">
      <t>キキン</t>
    </rPh>
    <rPh sb="27" eb="29">
      <t>ダイチョウ</t>
    </rPh>
    <rPh sb="31" eb="33">
      <t>キサイ</t>
    </rPh>
    <rPh sb="44" eb="47">
      <t>トウロクシャ</t>
    </rPh>
    <rPh sb="47" eb="48">
      <t>スウ</t>
    </rPh>
    <rPh sb="68" eb="69">
      <t>スウ</t>
    </rPh>
    <rPh sb="69" eb="70">
      <t>オヨ</t>
    </rPh>
    <rPh sb="71" eb="73">
      <t>イジ</t>
    </rPh>
    <rPh sb="73" eb="74">
      <t>スウ</t>
    </rPh>
    <rPh sb="75" eb="77">
      <t>レイワ</t>
    </rPh>
    <rPh sb="78" eb="79">
      <t>ネン</t>
    </rPh>
    <rPh sb="79" eb="80">
      <t>ド</t>
    </rPh>
    <rPh sb="84" eb="86">
      <t>コウツウ</t>
    </rPh>
    <rPh sb="86" eb="88">
      <t>ジコ</t>
    </rPh>
    <rPh sb="91" eb="94">
      <t>ホゴシャ</t>
    </rPh>
    <rPh sb="95" eb="97">
      <t>ジュウド</t>
    </rPh>
    <rPh sb="97" eb="99">
      <t>コウイ</t>
    </rPh>
    <rPh sb="99" eb="101">
      <t>ショウガイ</t>
    </rPh>
    <rPh sb="105" eb="107">
      <t>ジドウ</t>
    </rPh>
    <rPh sb="112" eb="114">
      <t>タイショウ</t>
    </rPh>
    <rPh sb="115" eb="117">
      <t>ツイカ</t>
    </rPh>
    <phoneticPr fontId="4"/>
  </si>
  <si>
    <t>R4年度</t>
    <rPh sb="2" eb="4">
      <t>ネンド</t>
    </rPh>
    <phoneticPr fontId="8"/>
  </si>
  <si>
    <t>各年４月１日現在（単位：人）</t>
    <phoneticPr fontId="4"/>
  </si>
  <si>
    <t>R4年度</t>
    <rPh sb="2" eb="4">
      <t>ネンド</t>
    </rPh>
    <phoneticPr fontId="0"/>
  </si>
  <si>
    <t>R4年度</t>
    <rPh sb="2" eb="4">
      <t>ネンド</t>
    </rPh>
    <phoneticPr fontId="4"/>
  </si>
  <si>
    <t>交通遺児等</t>
    <rPh sb="0" eb="2">
      <t>コウツウ</t>
    </rPh>
    <rPh sb="2" eb="4">
      <t>イジ</t>
    </rPh>
    <rPh sb="4" eb="5">
      <t>ナド</t>
    </rPh>
    <phoneticPr fontId="5"/>
  </si>
  <si>
    <t>大和綾瀬地域児童相談所</t>
    <rPh sb="0" eb="2">
      <t>ヤマト</t>
    </rPh>
    <rPh sb="2" eb="4">
      <t>アヤセ</t>
    </rPh>
    <rPh sb="4" eb="6">
      <t>チイキ</t>
    </rPh>
    <rPh sb="6" eb="8">
      <t>ジドウ</t>
    </rPh>
    <rPh sb="8" eb="10">
      <t>ソウダン</t>
    </rPh>
    <rPh sb="10" eb="11">
      <t>ジョ</t>
    </rPh>
    <phoneticPr fontId="3"/>
  </si>
  <si>
    <t>厚木児童相談所</t>
    <phoneticPr fontId="4"/>
  </si>
  <si>
    <t>大和綾瀬地域児童相談所</t>
    <phoneticPr fontId="4"/>
  </si>
  <si>
    <t>令和２年</t>
    <phoneticPr fontId="5"/>
  </si>
  <si>
    <t>令和３年</t>
    <phoneticPr fontId="5"/>
  </si>
  <si>
    <t>令和４年</t>
    <rPh sb="0" eb="2">
      <t>レイワ</t>
    </rPh>
    <rPh sb="3" eb="4">
      <t>ネン</t>
    </rPh>
    <phoneticPr fontId="5"/>
  </si>
  <si>
    <t>都道府県・指定都市・中核市</t>
    <phoneticPr fontId="4"/>
  </si>
  <si>
    <t>3-18表　交通遺児等世帯数・人員</t>
    <rPh sb="10" eb="11">
      <t>ナド</t>
    </rPh>
    <rPh sb="11" eb="14">
      <t>セタイスウ</t>
    </rPh>
    <phoneticPr fontId="6"/>
  </si>
  <si>
    <t>死者数は、事故発生場所の県内各市区町村別に計上。高速道路等での発生は（　）に記載し、県計に含む。（県警資料「かながわの交通事故」より。）</t>
    <rPh sb="0" eb="3">
      <t>シシャスウ</t>
    </rPh>
    <rPh sb="5" eb="7">
      <t>ジコ</t>
    </rPh>
    <rPh sb="7" eb="9">
      <t>ハッセイ</t>
    </rPh>
    <rPh sb="9" eb="11">
      <t>バショ</t>
    </rPh>
    <rPh sb="12" eb="14">
      <t>ケンナイ</t>
    </rPh>
    <rPh sb="14" eb="15">
      <t>カク</t>
    </rPh>
    <rPh sb="15" eb="17">
      <t>シク</t>
    </rPh>
    <rPh sb="17" eb="19">
      <t>チョウソン</t>
    </rPh>
    <rPh sb="19" eb="20">
      <t>ベツ</t>
    </rPh>
    <rPh sb="21" eb="23">
      <t>ケイジョウ</t>
    </rPh>
    <rPh sb="24" eb="26">
      <t>コウソク</t>
    </rPh>
    <rPh sb="26" eb="28">
      <t>ドウロ</t>
    </rPh>
    <rPh sb="28" eb="29">
      <t>ナド</t>
    </rPh>
    <rPh sb="31" eb="33">
      <t>ハッセイ</t>
    </rPh>
    <rPh sb="38" eb="40">
      <t>キサイ</t>
    </rPh>
    <rPh sb="42" eb="43">
      <t>ケン</t>
    </rPh>
    <rPh sb="43" eb="44">
      <t>ケイ</t>
    </rPh>
    <rPh sb="45" eb="46">
      <t>フク</t>
    </rPh>
    <rPh sb="49" eb="51">
      <t>ケンケイ</t>
    </rPh>
    <rPh sb="59" eb="61">
      <t>コウツウ</t>
    </rPh>
    <rPh sb="61" eb="63">
      <t>ジコ</t>
    </rPh>
    <phoneticPr fontId="4"/>
  </si>
  <si>
    <t>令和5年度（単位：件）</t>
    <rPh sb="0" eb="2">
      <t>レイワ</t>
    </rPh>
    <rPh sb="3" eb="5">
      <t>９ネンド</t>
    </rPh>
    <rPh sb="6" eb="8">
      <t>タンイ</t>
    </rPh>
    <rPh sb="9" eb="10">
      <t>ケン</t>
    </rPh>
    <phoneticPr fontId="6"/>
  </si>
  <si>
    <t>令和5年度(単位：件)</t>
    <rPh sb="0" eb="2">
      <t>レイワ</t>
    </rPh>
    <rPh sb="3" eb="5">
      <t>ネンド</t>
    </rPh>
    <rPh sb="4" eb="5">
      <t>ド</t>
    </rPh>
    <rPh sb="5" eb="7">
      <t>ヘイネンド</t>
    </rPh>
    <rPh sb="6" eb="8">
      <t>タンイ</t>
    </rPh>
    <rPh sb="9" eb="10">
      <t>ケン</t>
    </rPh>
    <phoneticPr fontId="7"/>
  </si>
  <si>
    <t>　令和5年度（単位：件）</t>
    <rPh sb="1" eb="3">
      <t>レイワ</t>
    </rPh>
    <rPh sb="4" eb="6">
      <t>ネンド</t>
    </rPh>
    <rPh sb="7" eb="9">
      <t>タンイ</t>
    </rPh>
    <rPh sb="10" eb="11">
      <t>ケン</t>
    </rPh>
    <phoneticPr fontId="6"/>
  </si>
  <si>
    <t>令和5年度（単位：件）</t>
    <rPh sb="0" eb="2">
      <t>レイワ</t>
    </rPh>
    <rPh sb="3" eb="5">
      <t>ネンド</t>
    </rPh>
    <rPh sb="6" eb="8">
      <t>タンイ</t>
    </rPh>
    <rPh sb="9" eb="10">
      <t>ケン</t>
    </rPh>
    <phoneticPr fontId="6"/>
  </si>
  <si>
    <t>令和5年度（単位：件）</t>
    <rPh sb="0" eb="2">
      <t>レイワ</t>
    </rPh>
    <rPh sb="3" eb="5">
      <t>ネンド</t>
    </rPh>
    <phoneticPr fontId="8"/>
  </si>
  <si>
    <t>令和５年</t>
    <rPh sb="0" eb="2">
      <t>レイワ</t>
    </rPh>
    <rPh sb="3" eb="4">
      <t>ネン</t>
    </rPh>
    <phoneticPr fontId="5"/>
  </si>
  <si>
    <t>令和6年4月1日現在</t>
    <rPh sb="0" eb="2">
      <t>レイワ</t>
    </rPh>
    <phoneticPr fontId="5"/>
  </si>
  <si>
    <t>R5年度</t>
    <rPh sb="2" eb="4">
      <t>ネンド</t>
    </rPh>
    <phoneticPr fontId="8"/>
  </si>
  <si>
    <t>令和6年3月31日現在（単位：人）</t>
    <rPh sb="0" eb="2">
      <t>レイワ</t>
    </rPh>
    <rPh sb="3" eb="4">
      <t>ネン</t>
    </rPh>
    <phoneticPr fontId="7"/>
  </si>
  <si>
    <t>令和5年度</t>
    <rPh sb="0" eb="2">
      <t>レイワ</t>
    </rPh>
    <phoneticPr fontId="7"/>
  </si>
  <si>
    <t>R5年度</t>
    <rPh sb="2" eb="4">
      <t>ネンド</t>
    </rPh>
    <phoneticPr fontId="0"/>
  </si>
  <si>
    <t>R5年度</t>
    <rPh sb="2" eb="4">
      <t>ネンド</t>
    </rPh>
    <phoneticPr fontId="4"/>
  </si>
  <si>
    <t>令和5年度（単位:件）</t>
    <rPh sb="0" eb="2">
      <t>レイワ</t>
    </rPh>
    <rPh sb="3" eb="5">
      <t>ネンド</t>
    </rPh>
    <rPh sb="6" eb="8">
      <t>タンイ</t>
    </rPh>
    <rPh sb="9" eb="10">
      <t>ケン</t>
    </rPh>
    <phoneticPr fontId="6"/>
  </si>
  <si>
    <t>令和5年中交通事故の死亡者数</t>
    <rPh sb="0" eb="2">
      <t>レイワ</t>
    </rPh>
    <rPh sb="3" eb="5">
      <t>ネンド</t>
    </rPh>
    <rPh sb="4" eb="5">
      <t>チュウ</t>
    </rPh>
    <rPh sb="5" eb="7">
      <t>コウツウ</t>
    </rPh>
    <rPh sb="7" eb="9">
      <t>ジコ</t>
    </rPh>
    <rPh sb="10" eb="14">
      <t>シボウシャスウ</t>
    </rPh>
    <phoneticPr fontId="5"/>
  </si>
  <si>
    <t>令和5年度中発生数</t>
    <rPh sb="0" eb="2">
      <t>レイワ</t>
    </rPh>
    <rPh sb="3" eb="6">
      <t>ネンチュウ</t>
    </rPh>
    <rPh sb="6" eb="9">
      <t>ハッセイスウ</t>
    </rPh>
    <phoneticPr fontId="5"/>
  </si>
  <si>
    <t>115(7)</t>
    <phoneticPr fontId="4"/>
  </si>
  <si>
    <t>-</t>
    <phoneticPr fontId="4"/>
  </si>
  <si>
    <t xml:space="preserve"> 12(11) </t>
  </si>
  <si>
    <t>886(764)</t>
    <phoneticPr fontId="4"/>
  </si>
  <si>
    <t>60(29)</t>
    <phoneticPr fontId="4"/>
  </si>
  <si>
    <t xml:space="preserve"> 60(29) </t>
  </si>
  <si>
    <t>42(39)</t>
    <phoneticPr fontId="4"/>
  </si>
  <si>
    <t xml:space="preserve"> 42(39) </t>
  </si>
  <si>
    <t>令和5年中の交通事故の死亡者数は、令和5年1月1日から12月31日までの合計。（県警資料「かながわの交通事故」より。）</t>
    <rPh sb="0" eb="1">
      <t>レイ</t>
    </rPh>
    <rPh sb="1" eb="2">
      <t>ワ</t>
    </rPh>
    <rPh sb="3" eb="4">
      <t>ネン</t>
    </rPh>
    <rPh sb="4" eb="5">
      <t>チュウ</t>
    </rPh>
    <rPh sb="6" eb="8">
      <t>コウツウ</t>
    </rPh>
    <rPh sb="8" eb="10">
      <t>ジコ</t>
    </rPh>
    <rPh sb="11" eb="13">
      <t>シボウ</t>
    </rPh>
    <rPh sb="13" eb="14">
      <t>シャ</t>
    </rPh>
    <rPh sb="14" eb="15">
      <t>スウ</t>
    </rPh>
    <rPh sb="17" eb="18">
      <t>レイ</t>
    </rPh>
    <rPh sb="18" eb="19">
      <t>ワ</t>
    </rPh>
    <rPh sb="20" eb="21">
      <t>ネン</t>
    </rPh>
    <rPh sb="22" eb="23">
      <t>ガツ</t>
    </rPh>
    <rPh sb="24" eb="25">
      <t>ヒ</t>
    </rPh>
    <rPh sb="29" eb="30">
      <t>ガツ</t>
    </rPh>
    <rPh sb="32" eb="33">
      <t>ヒ</t>
    </rPh>
    <rPh sb="36" eb="38">
      <t>ゴウケイ</t>
    </rPh>
    <rPh sb="40" eb="42">
      <t>ケンケイ</t>
    </rPh>
    <rPh sb="42" eb="44">
      <t>シリョウ</t>
    </rPh>
    <rPh sb="50" eb="52">
      <t>コウツウ</t>
    </rPh>
    <rPh sb="52" eb="54">
      <t>ジコ</t>
    </rPh>
    <phoneticPr fontId="4"/>
  </si>
  <si>
    <t>（注１）施設及び定員は、令和5年4月1日現在。定員欄の（）は暫定定員</t>
    <rPh sb="4" eb="6">
      <t>シセツ</t>
    </rPh>
    <rPh sb="6" eb="7">
      <t>オヨ</t>
    </rPh>
    <rPh sb="8" eb="10">
      <t>テイイン</t>
    </rPh>
    <rPh sb="12" eb="14">
      <t>レイワ</t>
    </rPh>
    <rPh sb="15" eb="16">
      <t>ネン</t>
    </rPh>
    <rPh sb="17" eb="18">
      <t>ツキ</t>
    </rPh>
    <rPh sb="19" eb="20">
      <t>ニチ</t>
    </rPh>
    <rPh sb="20" eb="22">
      <t>ゲンザイ</t>
    </rPh>
    <rPh sb="23" eb="25">
      <t>テイイン</t>
    </rPh>
    <rPh sb="25" eb="26">
      <t>ラン</t>
    </rPh>
    <rPh sb="30" eb="32">
      <t>ザンテイ</t>
    </rPh>
    <rPh sb="32" eb="34">
      <t>テイイン</t>
    </rPh>
    <phoneticPr fontId="6"/>
  </si>
  <si>
    <t>令和5年度版　神奈川県 福祉統計</t>
    <rPh sb="0" eb="2">
      <t>レイワ</t>
    </rPh>
    <rPh sb="4" eb="5">
      <t>ド</t>
    </rPh>
    <phoneticPr fontId="4"/>
  </si>
  <si>
    <t>（R5年度中）</t>
    <rPh sb="5" eb="6">
      <t>ナカ</t>
    </rPh>
    <phoneticPr fontId="6"/>
  </si>
  <si>
    <t>（R5年度中）</t>
    <rPh sb="3" eb="4">
      <t>ネン</t>
    </rPh>
    <rPh sb="4" eb="5">
      <t>ネンド</t>
    </rPh>
    <rPh sb="5" eb="6">
      <t>ナカ</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</si>
</sst>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 #,##0_ ;_ * \-#,##0_ ;_ * &quot;-&quot;_ ;_ @_ "/>
    <numFmt numFmtId="176" formatCode="#,##0_ ;[Red]\-#,##0\ "/>
    <numFmt numFmtId="177" formatCode="#,##0_ "/>
    <numFmt numFmtId="178" formatCode="#,##0_);[Red]\(#,##0\)"/>
    <numFmt numFmtId="179" formatCode="#,##0.0_);[Red]\(#,##0.0\)"/>
    <numFmt numFmtId="180" formatCode="##&quot;年&quot;&quot;度&quot;"/>
    <numFmt numFmtId="181" formatCode="0.0_ "/>
    <numFmt numFmtId="182" formatCode="0.0"/>
  </numFmts>
  <fonts count="19">
    <font>
      <sz val="11"/>
      <color theme="1"/>
      <name val="ＭＳ Ｐゴシック"/>
      <family val="2"/>
      <scheme val="minor"/>
    </font>
    <font>
      <sz val="12"/>
      <color theme="1"/>
      <name val="ＭＳ 明朝"/>
      <family val="2"/>
      <charset val="128"/>
    </font>
    <font>
      <sz val="11"/>
      <name val="ＭＳ Ｐゴシック"/>
      <family val="3"/>
      <charset val="128"/>
    </font>
    <font>
      <sz val="11"/>
      <name val="ＭＳ 明朝"/>
      <family val="1"/>
      <charset val="128"/>
    </font>
    <font>
      <sz val="6"/>
      <name val="ＭＳ Ｐゴシック"/>
      <family val="3"/>
      <charset val="128"/>
      <scheme val="minor"/>
    </font>
    <font>
      <sz val="6"/>
      <name val="ＭＳ Ｐゴシック"/>
      <family val="3"/>
      <charset val="128"/>
    </font>
    <font>
      <sz val="6"/>
      <name val="ＭＳ Ｐ明朝"/>
      <family val="1"/>
      <charset val="128"/>
    </font>
    <font>
      <sz val="6"/>
      <name val="ＭＳ 明朝"/>
      <family val="1"/>
      <charset val="128"/>
    </font>
    <font>
      <sz val="12"/>
      <name val="ＭＳ 明朝"/>
      <family val="1"/>
      <charset val="128"/>
    </font>
    <font>
      <sz val="11"/>
      <name val="メイリオ"/>
      <family val="3"/>
      <charset val="128"/>
    </font>
    <font>
      <sz val="11"/>
      <color theme="1"/>
      <name val="メイリオ"/>
      <family val="3"/>
      <charset val="128"/>
    </font>
    <font>
      <sz val="9"/>
      <name val="メイリオ"/>
      <family val="3"/>
      <charset val="128"/>
    </font>
    <font>
      <sz val="11"/>
      <color theme="4" tint="-0.499984740745262"/>
      <name val="メイリオ"/>
      <family val="3"/>
      <charset val="128"/>
    </font>
    <font>
      <sz val="11"/>
      <color theme="1"/>
      <name val="ＭＳ Ｐゴシック"/>
      <family val="2"/>
      <scheme val="minor"/>
    </font>
    <font>
      <u/>
      <sz val="11"/>
      <color theme="10"/>
      <name val="ＭＳ Ｐゴシック"/>
      <family val="2"/>
      <scheme val="minor"/>
    </font>
    <font>
      <u/>
      <sz val="11"/>
      <color theme="10"/>
      <name val="メイリオ"/>
      <family val="3"/>
      <charset val="128"/>
    </font>
    <font>
      <sz val="16"/>
      <name val="メイリオ"/>
      <family val="3"/>
      <charset val="128"/>
    </font>
    <font>
      <sz val="11"/>
      <color rgb="FFFF0000"/>
      <name val="メイリオ"/>
      <family val="3"/>
      <charset val="128"/>
    </font>
    <font>
      <sz val="10"/>
      <name val="メイリオ"/>
      <family val="3"/>
      <charset val="128"/>
    </font>
  </fonts>
  <fills count="5">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5" tint="0.79998168889431442"/>
        <bgColor indexed="64"/>
      </patternFill>
    </fill>
  </fills>
  <borders count="215">
    <border>
      <left/>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double">
        <color indexed="64"/>
      </left>
      <right style="thin">
        <color indexed="64"/>
      </right>
      <top style="dashed">
        <color indexed="64"/>
      </top>
      <bottom style="dashed">
        <color indexed="64"/>
      </bottom>
      <diagonal/>
    </border>
    <border>
      <left style="medium">
        <color indexed="64"/>
      </left>
      <right style="thin">
        <color indexed="64"/>
      </right>
      <top/>
      <bottom style="thin">
        <color indexed="64"/>
      </bottom>
      <diagonal/>
    </border>
    <border>
      <left style="double">
        <color indexed="64"/>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style="double">
        <color indexed="64"/>
      </left>
      <right/>
      <top style="dashed">
        <color indexed="64"/>
      </top>
      <bottom style="dashed">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dashed">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bottom/>
      <diagonal/>
    </border>
    <border>
      <left style="medium">
        <color indexed="64"/>
      </left>
      <right style="thin">
        <color indexed="64"/>
      </right>
      <top/>
      <bottom/>
      <diagonal/>
    </border>
    <border>
      <left/>
      <right style="double">
        <color indexed="64"/>
      </right>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style="double">
        <color indexed="64"/>
      </left>
      <right style="thin">
        <color indexed="64"/>
      </right>
      <top/>
      <bottom style="medium">
        <color indexed="64"/>
      </bottom>
      <diagonal/>
    </border>
    <border>
      <left style="double">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8"/>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double">
        <color indexed="64"/>
      </right>
      <top/>
      <bottom/>
      <diagonal/>
    </border>
    <border>
      <left style="thin">
        <color indexed="8"/>
      </left>
      <right style="thin">
        <color indexed="64"/>
      </right>
      <top/>
      <bottom style="thin">
        <color indexed="64"/>
      </bottom>
      <diagonal/>
    </border>
    <border>
      <left/>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8"/>
      </top>
      <bottom/>
      <diagonal/>
    </border>
    <border>
      <left style="medium">
        <color indexed="64"/>
      </left>
      <right style="thin">
        <color indexed="64"/>
      </right>
      <top/>
      <bottom style="thin">
        <color indexed="8"/>
      </bottom>
      <diagonal/>
    </border>
    <border>
      <left style="medium">
        <color indexed="64"/>
      </left>
      <right style="double">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top/>
      <bottom style="thin">
        <color indexed="64"/>
      </bottom>
      <diagonal/>
    </border>
    <border>
      <left style="medium">
        <color indexed="64"/>
      </left>
      <right style="double">
        <color indexed="64"/>
      </right>
      <top/>
      <bottom style="medium">
        <color indexed="64"/>
      </bottom>
      <diagonal/>
    </border>
    <border>
      <left style="thin">
        <color indexed="64"/>
      </left>
      <right style="thin">
        <color indexed="64"/>
      </right>
      <top/>
      <bottom style="medium">
        <color indexed="64"/>
      </bottom>
      <diagonal/>
    </border>
    <border>
      <left/>
      <right style="thin">
        <color indexed="8"/>
      </right>
      <top/>
      <bottom/>
      <diagonal/>
    </border>
    <border>
      <left/>
      <right style="thin">
        <color indexed="8"/>
      </right>
      <top style="medium">
        <color indexed="64"/>
      </top>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double">
        <color indexed="64"/>
      </right>
      <top style="medium">
        <color indexed="64"/>
      </top>
      <bottom style="thin">
        <color indexed="64"/>
      </bottom>
      <diagonal/>
    </border>
    <border>
      <left/>
      <right style="thin">
        <color indexed="8"/>
      </right>
      <top style="medium">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bottom/>
      <diagonal/>
    </border>
    <border>
      <left style="thin">
        <color indexed="64"/>
      </left>
      <right/>
      <top/>
      <bottom/>
      <diagonal/>
    </border>
    <border>
      <left style="medium">
        <color indexed="64"/>
      </left>
      <right style="double">
        <color indexed="64"/>
      </right>
      <top/>
      <bottom style="thin">
        <color indexed="64"/>
      </bottom>
      <diagonal/>
    </border>
    <border>
      <left style="medium">
        <color indexed="64"/>
      </left>
      <right/>
      <top/>
      <bottom style="thin">
        <color indexed="64"/>
      </bottom>
      <diagonal/>
    </border>
    <border>
      <left style="thin">
        <color indexed="8"/>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8"/>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double">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8"/>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8"/>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64"/>
      </left>
      <right style="thin">
        <color indexed="64"/>
      </right>
      <top style="medium">
        <color indexed="64"/>
      </top>
      <bottom style="hair">
        <color indexed="8"/>
      </bottom>
      <diagonal/>
    </border>
    <border>
      <left/>
      <right style="medium">
        <color indexed="64"/>
      </right>
      <top style="medium">
        <color indexed="64"/>
      </top>
      <bottom style="hair">
        <color indexed="8"/>
      </bottom>
      <diagonal/>
    </border>
    <border>
      <left/>
      <right style="thin">
        <color indexed="64"/>
      </right>
      <top style="hair">
        <color indexed="8"/>
      </top>
      <bottom style="hair">
        <color indexed="8"/>
      </bottom>
      <diagonal/>
    </border>
    <border>
      <left/>
      <right/>
      <top style="hair">
        <color indexed="8"/>
      </top>
      <bottom style="hair">
        <color indexed="8"/>
      </bottom>
      <diagonal/>
    </border>
    <border>
      <left style="thin">
        <color indexed="64"/>
      </left>
      <right style="thin">
        <color indexed="64"/>
      </right>
      <top style="hair">
        <color indexed="8"/>
      </top>
      <bottom style="hair">
        <color indexed="8"/>
      </bottom>
      <diagonal/>
    </border>
    <border>
      <left/>
      <right style="medium">
        <color indexed="64"/>
      </right>
      <top style="hair">
        <color indexed="8"/>
      </top>
      <bottom style="hair">
        <color indexed="8"/>
      </bottom>
      <diagonal/>
    </border>
    <border>
      <left style="medium">
        <color indexed="64"/>
      </left>
      <right style="double">
        <color indexed="64"/>
      </right>
      <top style="hair">
        <color indexed="8"/>
      </top>
      <bottom style="hair">
        <color indexed="8"/>
      </bottom>
      <diagonal/>
    </border>
    <border>
      <left/>
      <right style="thin">
        <color indexed="64"/>
      </right>
      <top style="hair">
        <color indexed="8"/>
      </top>
      <bottom style="medium">
        <color indexed="64"/>
      </bottom>
      <diagonal/>
    </border>
    <border>
      <left/>
      <right/>
      <top style="hair">
        <color indexed="8"/>
      </top>
      <bottom style="medium">
        <color indexed="64"/>
      </bottom>
      <diagonal/>
    </border>
    <border>
      <left style="thin">
        <color indexed="64"/>
      </left>
      <right style="thin">
        <color indexed="64"/>
      </right>
      <top style="hair">
        <color indexed="8"/>
      </top>
      <bottom style="medium">
        <color indexed="64"/>
      </bottom>
      <diagonal/>
    </border>
    <border>
      <left/>
      <right style="medium">
        <color indexed="64"/>
      </right>
      <top style="hair">
        <color indexed="8"/>
      </top>
      <bottom style="medium">
        <color indexed="64"/>
      </bottom>
      <diagonal/>
    </border>
    <border>
      <left style="medium">
        <color indexed="64"/>
      </left>
      <right style="double">
        <color indexed="64"/>
      </right>
      <top style="hair">
        <color indexed="8"/>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double">
        <color indexed="64"/>
      </right>
      <top style="medium">
        <color indexed="64"/>
      </top>
      <bottom style="hair">
        <color indexed="8"/>
      </bottom>
      <diagonal/>
    </border>
    <border>
      <left style="thin">
        <color indexed="8"/>
      </left>
      <right style="medium">
        <color indexed="64"/>
      </right>
      <top style="medium">
        <color indexed="64"/>
      </top>
      <bottom style="hair">
        <color indexed="8"/>
      </bottom>
      <diagonal/>
    </border>
    <border>
      <left style="thin">
        <color indexed="8"/>
      </left>
      <right style="medium">
        <color indexed="64"/>
      </right>
      <top style="hair">
        <color indexed="8"/>
      </top>
      <bottom style="hair">
        <color indexed="8"/>
      </bottom>
      <diagonal/>
    </border>
    <border>
      <left/>
      <right style="thin">
        <color indexed="8"/>
      </right>
      <top/>
      <bottom style="medium">
        <color indexed="64"/>
      </bottom>
      <diagonal/>
    </border>
    <border>
      <left style="thin">
        <color indexed="8"/>
      </left>
      <right style="medium">
        <color indexed="64"/>
      </right>
      <top style="hair">
        <color indexed="8"/>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8"/>
      </left>
      <right style="thin">
        <color indexed="64"/>
      </right>
      <top style="hair">
        <color indexed="64"/>
      </top>
      <bottom style="medium">
        <color indexed="64"/>
      </bottom>
      <diagonal/>
    </border>
    <border>
      <left style="medium">
        <color indexed="64"/>
      </left>
      <right style="double">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bottom style="hair">
        <color indexed="64"/>
      </bottom>
      <diagonal/>
    </border>
    <border>
      <left style="medium">
        <color indexed="64"/>
      </left>
      <right style="double">
        <color indexed="64"/>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medium">
        <color indexed="64"/>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medium">
        <color indexed="64"/>
      </bottom>
      <diagonal style="thin">
        <color indexed="64"/>
      </diagonal>
    </border>
    <border>
      <left style="medium">
        <color indexed="64"/>
      </left>
      <right style="double">
        <color indexed="64"/>
      </right>
      <top style="dashed">
        <color indexed="64"/>
      </top>
      <bottom style="dashed">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double">
        <color indexed="64"/>
      </bottom>
      <diagonal/>
    </border>
    <border>
      <left style="thin">
        <color indexed="64"/>
      </left>
      <right/>
      <top/>
      <bottom style="hair">
        <color indexed="64"/>
      </bottom>
      <diagonal/>
    </border>
    <border>
      <left/>
      <right/>
      <top/>
      <bottom style="hair">
        <color indexed="64"/>
      </bottom>
      <diagonal/>
    </border>
    <border>
      <left style="thin">
        <color indexed="8"/>
      </left>
      <right style="thin">
        <color indexed="64"/>
      </right>
      <top/>
      <bottom style="hair">
        <color indexed="64"/>
      </bottom>
      <diagonal/>
    </border>
    <border>
      <left style="medium">
        <color indexed="64"/>
      </left>
      <right/>
      <top style="medium">
        <color indexed="64"/>
      </top>
      <bottom style="double">
        <color indexed="64"/>
      </bottom>
      <diagonal/>
    </border>
    <border>
      <left/>
      <right style="thin">
        <color indexed="64"/>
      </right>
      <top/>
      <bottom style="double">
        <color indexed="64"/>
      </bottom>
      <diagonal/>
    </border>
    <border>
      <left style="medium">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style="double">
        <color indexed="64"/>
      </right>
      <top/>
      <bottom style="double">
        <color indexed="64"/>
      </bottom>
      <diagonal/>
    </border>
    <border>
      <left/>
      <right style="medium">
        <color indexed="64"/>
      </right>
      <top/>
      <bottom style="double">
        <color indexed="64"/>
      </bottom>
      <diagonal/>
    </border>
    <border>
      <left style="medium">
        <color indexed="64"/>
      </left>
      <right style="double">
        <color indexed="64"/>
      </right>
      <top style="thin">
        <color indexed="64"/>
      </top>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hair">
        <color indexed="8"/>
      </top>
      <bottom/>
      <diagonal/>
    </border>
    <border>
      <left style="thin">
        <color indexed="64"/>
      </left>
      <right style="medium">
        <color indexed="64"/>
      </right>
      <top style="medium">
        <color indexed="64"/>
      </top>
      <bottom style="double">
        <color indexed="64"/>
      </bottom>
      <diagonal/>
    </border>
    <border>
      <left style="thin">
        <color indexed="64"/>
      </left>
      <right/>
      <top style="medium">
        <color indexed="64"/>
      </top>
      <bottom style="thin">
        <color indexed="64"/>
      </bottom>
      <diagonal/>
    </border>
    <border>
      <left style="medium">
        <color indexed="64"/>
      </left>
      <right style="double">
        <color indexed="64"/>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style="medium">
        <color indexed="64"/>
      </top>
      <bottom/>
      <diagonal/>
    </border>
    <border>
      <left/>
      <right style="double">
        <color indexed="64"/>
      </right>
      <top style="medium">
        <color indexed="64"/>
      </top>
      <bottom style="double">
        <color indexed="64"/>
      </bottom>
      <diagonal/>
    </border>
    <border>
      <left/>
      <right style="double">
        <color indexed="64"/>
      </right>
      <top/>
      <bottom style="dashed">
        <color indexed="64"/>
      </bottom>
      <diagonal/>
    </border>
    <border>
      <left/>
      <right style="double">
        <color indexed="64"/>
      </right>
      <top style="dashed">
        <color indexed="64"/>
      </top>
      <bottom style="dashed">
        <color indexed="64"/>
      </bottom>
      <diagonal/>
    </border>
    <border>
      <left/>
      <right style="double">
        <color indexed="64"/>
      </right>
      <top style="dashed">
        <color indexed="64"/>
      </top>
      <bottom style="medium">
        <color indexed="64"/>
      </bottom>
      <diagonal/>
    </border>
    <border>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dashed">
        <color indexed="64"/>
      </top>
      <bottom style="medium">
        <color indexed="64"/>
      </bottom>
      <diagonal/>
    </border>
    <border>
      <left style="double">
        <color indexed="64"/>
      </left>
      <right style="thin">
        <color indexed="64"/>
      </right>
      <top style="dashed">
        <color indexed="64"/>
      </top>
      <bottom style="medium">
        <color indexed="64"/>
      </bottom>
      <diagonal/>
    </border>
    <border>
      <left/>
      <right style="double">
        <color indexed="64"/>
      </right>
      <top/>
      <bottom/>
      <diagonal/>
    </border>
    <border>
      <left style="thin">
        <color indexed="64"/>
      </left>
      <right style="medium">
        <color indexed="64"/>
      </right>
      <top style="dashed">
        <color indexed="64"/>
      </top>
      <bottom style="dotted">
        <color indexed="64"/>
      </bottom>
      <diagonal/>
    </border>
    <border>
      <left style="thin">
        <color indexed="64"/>
      </left>
      <right/>
      <top style="medium">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double">
        <color indexed="64"/>
      </right>
      <top style="hair">
        <color indexed="64"/>
      </top>
      <bottom/>
      <diagonal/>
    </border>
    <border>
      <left style="thin">
        <color indexed="64"/>
      </left>
      <right style="thin">
        <color indexed="64"/>
      </right>
      <top style="double">
        <color indexed="64"/>
      </top>
      <bottom style="thin">
        <color indexed="64"/>
      </bottom>
      <diagonal/>
    </border>
    <border>
      <left style="double">
        <color indexed="64"/>
      </left>
      <right/>
      <top/>
      <bottom style="thin">
        <color indexed="64"/>
      </bottom>
      <diagonal/>
    </border>
    <border>
      <left style="double">
        <color indexed="64"/>
      </left>
      <right style="thin">
        <color indexed="64"/>
      </right>
      <top style="medium">
        <color indexed="64"/>
      </top>
      <bottom/>
      <diagonal/>
    </border>
    <border>
      <left style="thin">
        <color indexed="64"/>
      </left>
      <right style="medium">
        <color indexed="64"/>
      </right>
      <top style="thin">
        <color indexed="64"/>
      </top>
      <bottom style="dashed">
        <color indexed="64"/>
      </bottom>
      <diagonal/>
    </border>
    <border>
      <left/>
      <right style="double">
        <color indexed="64"/>
      </right>
      <top style="thin">
        <color indexed="64"/>
      </top>
      <bottom style="dashed">
        <color indexed="64"/>
      </bottom>
      <diagonal/>
    </border>
    <border>
      <left style="double">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ouble">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top style="thin">
        <color indexed="64"/>
      </top>
      <bottom/>
      <diagonal/>
    </border>
    <border>
      <left/>
      <right/>
      <top style="medium">
        <color indexed="64"/>
      </top>
      <bottom style="double">
        <color indexed="64"/>
      </bottom>
      <diagonal/>
    </border>
    <border>
      <left style="thin">
        <color indexed="64"/>
      </left>
      <right/>
      <top/>
      <bottom style="medium">
        <color indexed="64"/>
      </bottom>
      <diagonal/>
    </border>
  </borders>
  <cellStyleXfs count="11">
    <xf numFmtId="0" fontId="0" fillId="0" borderId="0"/>
    <xf numFmtId="0" fontId="2" fillId="0" borderId="0"/>
    <xf numFmtId="0" fontId="3" fillId="0" borderId="0"/>
    <xf numFmtId="38" fontId="3" fillId="0" borderId="0" applyFont="0" applyFill="0" applyBorder="0" applyAlignment="0" applyProtection="0"/>
    <xf numFmtId="0" fontId="3" fillId="0" borderId="0"/>
    <xf numFmtId="38" fontId="3" fillId="0" borderId="0" applyFont="0" applyFill="0" applyBorder="0" applyAlignment="0" applyProtection="0">
      <alignment vertical="center"/>
    </xf>
    <xf numFmtId="0" fontId="2" fillId="0" borderId="0"/>
    <xf numFmtId="0" fontId="1" fillId="0" borderId="0">
      <alignment vertical="center"/>
    </xf>
    <xf numFmtId="38" fontId="13" fillId="0" borderId="0" applyFont="0" applyFill="0" applyBorder="0" applyAlignment="0" applyProtection="0">
      <alignment vertical="center"/>
    </xf>
    <xf numFmtId="0" fontId="14" fillId="0" borderId="0" applyNumberFormat="0" applyFill="0" applyBorder="0" applyAlignment="0" applyProtection="0"/>
    <xf numFmtId="9" fontId="13" fillId="0" borderId="0" applyFont="0" applyFill="0" applyBorder="0" applyAlignment="0" applyProtection="0">
      <alignment vertical="center"/>
    </xf>
  </cellStyleXfs>
  <cellXfs count="831">
    <xf numFmtId="0" fontId="0" fillId="0" borderId="0" xfId="0"/>
    <xf numFmtId="0" fontId="9" fillId="2" borderId="0" xfId="6" applyFont="1" applyFill="1" applyAlignment="1">
      <alignment vertical="center"/>
    </xf>
    <xf numFmtId="41" fontId="9" fillId="0" borderId="0" xfId="4" applyNumberFormat="1" applyFont="1" applyFill="1"/>
    <xf numFmtId="0" fontId="9" fillId="2" borderId="0" xfId="4" applyFont="1" applyFill="1"/>
    <xf numFmtId="41" fontId="9" fillId="0" borderId="16" xfId="4" applyNumberFormat="1" applyFont="1" applyFill="1" applyBorder="1" applyAlignment="1">
      <alignment vertical="center"/>
    </xf>
    <xf numFmtId="177" fontId="9" fillId="0" borderId="0" xfId="4" applyNumberFormat="1" applyFont="1" applyFill="1"/>
    <xf numFmtId="41" fontId="9" fillId="0" borderId="17" xfId="4" applyNumberFormat="1" applyFont="1" applyFill="1" applyBorder="1" applyAlignment="1">
      <alignment vertical="center"/>
    </xf>
    <xf numFmtId="41" fontId="9" fillId="0" borderId="16" xfId="4" applyNumberFormat="1" applyFont="1" applyFill="1" applyBorder="1" applyAlignment="1">
      <alignment horizontal="right" vertical="center"/>
    </xf>
    <xf numFmtId="56" fontId="9" fillId="2" borderId="0" xfId="6" applyNumberFormat="1" applyFont="1" applyFill="1" applyBorder="1" applyAlignment="1">
      <alignment horizontal="left" vertical="center"/>
    </xf>
    <xf numFmtId="0" fontId="9" fillId="2" borderId="0" xfId="6" applyFont="1" applyFill="1" applyBorder="1" applyAlignment="1">
      <alignment vertical="center"/>
    </xf>
    <xf numFmtId="0" fontId="9" fillId="2" borderId="81" xfId="6" applyFont="1" applyFill="1" applyBorder="1" applyAlignment="1">
      <alignment vertical="center"/>
    </xf>
    <xf numFmtId="41" fontId="9" fillId="2" borderId="17" xfId="6" applyNumberFormat="1" applyFont="1" applyFill="1" applyBorder="1" applyAlignment="1">
      <alignment vertical="center"/>
    </xf>
    <xf numFmtId="41" fontId="9" fillId="2" borderId="86" xfId="6" applyNumberFormat="1" applyFont="1" applyFill="1" applyBorder="1" applyAlignment="1">
      <alignment vertical="center"/>
    </xf>
    <xf numFmtId="0" fontId="9" fillId="2" borderId="27" xfId="6" applyFont="1" applyFill="1" applyBorder="1" applyAlignment="1">
      <alignment vertical="center"/>
    </xf>
    <xf numFmtId="41" fontId="9" fillId="2" borderId="89" xfId="6" applyNumberFormat="1" applyFont="1" applyFill="1" applyBorder="1" applyAlignment="1">
      <alignment vertical="center"/>
    </xf>
    <xf numFmtId="41" fontId="9" fillId="2" borderId="38" xfId="6" applyNumberFormat="1" applyFont="1" applyFill="1" applyBorder="1" applyAlignment="1">
      <alignment vertical="center"/>
    </xf>
    <xf numFmtId="0" fontId="9" fillId="0" borderId="0" xfId="4" applyFont="1" applyFill="1" applyAlignment="1">
      <alignment horizontal="left"/>
    </xf>
    <xf numFmtId="0" fontId="9" fillId="0" borderId="0" xfId="4" applyFont="1" applyFill="1"/>
    <xf numFmtId="41" fontId="9" fillId="0" borderId="91" xfId="4" applyNumberFormat="1" applyFont="1" applyFill="1" applyBorder="1" applyAlignment="1">
      <alignment vertical="center" wrapText="1"/>
    </xf>
    <xf numFmtId="41" fontId="9" fillId="0" borderId="91" xfId="4" applyNumberFormat="1" applyFont="1" applyFill="1" applyBorder="1" applyAlignment="1">
      <alignment vertical="center"/>
    </xf>
    <xf numFmtId="41" fontId="9" fillId="0" borderId="91" xfId="4" applyNumberFormat="1" applyFont="1" applyFill="1" applyBorder="1" applyAlignment="1">
      <alignment horizontal="right" vertical="center"/>
    </xf>
    <xf numFmtId="0" fontId="9" fillId="2" borderId="0" xfId="4" applyFont="1" applyFill="1" applyAlignment="1">
      <alignment horizontal="distributed" vertical="distributed"/>
    </xf>
    <xf numFmtId="0" fontId="9" fillId="0" borderId="24" xfId="4" quotePrefix="1" applyFont="1" applyFill="1" applyBorder="1" applyAlignment="1">
      <alignment horizontal="left" vertical="center"/>
    </xf>
    <xf numFmtId="0" fontId="9" fillId="0" borderId="24" xfId="4" applyFont="1" applyFill="1" applyBorder="1" applyAlignment="1">
      <alignment horizontal="left" vertical="center"/>
    </xf>
    <xf numFmtId="0" fontId="9" fillId="0" borderId="0" xfId="4" applyFont="1" applyFill="1" applyAlignment="1">
      <alignment horizontal="center" vertical="center"/>
    </xf>
    <xf numFmtId="0" fontId="9" fillId="0" borderId="0" xfId="4" applyFont="1" applyFill="1" applyBorder="1" applyAlignment="1">
      <alignment horizontal="center"/>
    </xf>
    <xf numFmtId="0" fontId="9" fillId="0" borderId="0" xfId="4" applyFont="1" applyFill="1" applyAlignment="1">
      <alignment horizontal="center"/>
    </xf>
    <xf numFmtId="41" fontId="9" fillId="0" borderId="85" xfId="4" applyNumberFormat="1" applyFont="1" applyFill="1" applyBorder="1" applyAlignment="1">
      <alignment vertical="center"/>
    </xf>
    <xf numFmtId="41" fontId="9" fillId="0" borderId="0" xfId="4" applyNumberFormat="1" applyFont="1" applyFill="1" applyBorder="1" applyAlignment="1"/>
    <xf numFmtId="41" fontId="9" fillId="0" borderId="14" xfId="4" applyNumberFormat="1" applyFont="1" applyFill="1" applyBorder="1" applyAlignment="1">
      <alignment vertical="center"/>
    </xf>
    <xf numFmtId="41" fontId="9" fillId="0" borderId="0" xfId="4" applyNumberFormat="1" applyFont="1" applyFill="1" applyBorder="1"/>
    <xf numFmtId="41" fontId="9" fillId="0" borderId="0" xfId="4" applyNumberFormat="1" applyFont="1" applyFill="1" applyAlignment="1"/>
    <xf numFmtId="41" fontId="9" fillId="0" borderId="26" xfId="4" applyNumberFormat="1" applyFont="1" applyFill="1" applyBorder="1" applyAlignment="1">
      <alignment vertical="center"/>
    </xf>
    <xf numFmtId="41" fontId="9" fillId="0" borderId="38" xfId="4" applyNumberFormat="1" applyFont="1" applyFill="1" applyBorder="1" applyAlignment="1">
      <alignment vertical="center"/>
    </xf>
    <xf numFmtId="41" fontId="9" fillId="0" borderId="37" xfId="4" applyNumberFormat="1" applyFont="1" applyFill="1" applyBorder="1" applyAlignment="1">
      <alignment vertical="center"/>
    </xf>
    <xf numFmtId="0" fontId="9" fillId="0" borderId="0" xfId="4" applyFont="1" applyFill="1" applyAlignment="1">
      <alignment vertical="top"/>
    </xf>
    <xf numFmtId="41" fontId="9" fillId="2" borderId="0" xfId="4" applyNumberFormat="1" applyFont="1" applyFill="1"/>
    <xf numFmtId="41" fontId="9" fillId="2" borderId="91" xfId="4" applyNumberFormat="1" applyFont="1" applyFill="1" applyBorder="1" applyAlignment="1">
      <alignment vertical="center"/>
    </xf>
    <xf numFmtId="41" fontId="9" fillId="2" borderId="85" xfId="4" applyNumberFormat="1" applyFont="1" applyFill="1" applyBorder="1" applyAlignment="1">
      <alignment vertical="center"/>
    </xf>
    <xf numFmtId="41" fontId="9" fillId="2" borderId="3" xfId="4" applyNumberFormat="1" applyFont="1" applyFill="1" applyBorder="1" applyAlignment="1">
      <alignment vertical="center"/>
    </xf>
    <xf numFmtId="41" fontId="9" fillId="2" borderId="17" xfId="4" applyNumberFormat="1" applyFont="1" applyFill="1" applyBorder="1" applyAlignment="1">
      <alignment vertical="center"/>
    </xf>
    <xf numFmtId="176" fontId="10" fillId="2" borderId="0" xfId="3" applyNumberFormat="1" applyFont="1" applyFill="1" applyBorder="1" applyAlignment="1">
      <alignment vertical="center"/>
    </xf>
    <xf numFmtId="176" fontId="10" fillId="2" borderId="5" xfId="3" applyNumberFormat="1" applyFont="1" applyFill="1" applyBorder="1" applyAlignment="1">
      <alignment vertical="center"/>
    </xf>
    <xf numFmtId="177" fontId="9" fillId="0" borderId="24" xfId="4" applyNumberFormat="1" applyFont="1" applyFill="1" applyBorder="1" applyAlignment="1">
      <alignment horizontal="left"/>
    </xf>
    <xf numFmtId="177" fontId="9" fillId="0" borderId="24" xfId="4" applyNumberFormat="1" applyFont="1" applyFill="1" applyBorder="1"/>
    <xf numFmtId="177" fontId="9" fillId="0" borderId="0" xfId="4" applyNumberFormat="1" applyFont="1" applyFill="1" applyBorder="1"/>
    <xf numFmtId="41" fontId="9" fillId="0" borderId="78" xfId="4" applyNumberFormat="1" applyFont="1" applyFill="1" applyBorder="1" applyAlignment="1">
      <alignment horizontal="right" vertical="center"/>
    </xf>
    <xf numFmtId="177" fontId="9" fillId="0" borderId="0" xfId="4" applyNumberFormat="1" applyFont="1" applyFill="1" applyAlignment="1">
      <alignment vertical="center"/>
    </xf>
    <xf numFmtId="41" fontId="9" fillId="0" borderId="22" xfId="4" applyNumberFormat="1" applyFont="1" applyFill="1" applyBorder="1" applyAlignment="1">
      <alignment vertical="center"/>
    </xf>
    <xf numFmtId="41" fontId="9" fillId="0" borderId="72" xfId="4" applyNumberFormat="1" applyFont="1" applyFill="1" applyBorder="1" applyAlignment="1">
      <alignment vertical="center"/>
    </xf>
    <xf numFmtId="41" fontId="9" fillId="0" borderId="20" xfId="4" applyNumberFormat="1" applyFont="1" applyFill="1" applyBorder="1" applyAlignment="1">
      <alignment vertical="center"/>
    </xf>
    <xf numFmtId="41" fontId="9" fillId="0" borderId="0" xfId="4" applyNumberFormat="1" applyFont="1" applyFill="1" applyAlignment="1">
      <alignment vertical="center"/>
    </xf>
    <xf numFmtId="41" fontId="9" fillId="0" borderId="63" xfId="4" applyNumberFormat="1" applyFont="1" applyFill="1" applyBorder="1" applyAlignment="1">
      <alignment vertical="center"/>
    </xf>
    <xf numFmtId="41" fontId="9" fillId="0" borderId="50" xfId="4" applyNumberFormat="1" applyFont="1" applyFill="1" applyBorder="1" applyAlignment="1">
      <alignment horizontal="right" vertical="center"/>
    </xf>
    <xf numFmtId="41" fontId="9" fillId="0" borderId="3" xfId="4" applyNumberFormat="1" applyFont="1" applyFill="1" applyBorder="1" applyAlignment="1">
      <alignment horizontal="right" vertical="center"/>
    </xf>
    <xf numFmtId="41" fontId="9" fillId="0" borderId="17" xfId="4" applyNumberFormat="1" applyFont="1" applyFill="1" applyBorder="1" applyAlignment="1">
      <alignment horizontal="right" vertical="center"/>
    </xf>
    <xf numFmtId="41" fontId="9" fillId="0" borderId="24" xfId="4" applyNumberFormat="1" applyFont="1" applyFill="1" applyBorder="1" applyAlignment="1">
      <alignment horizontal="right" vertical="center"/>
    </xf>
    <xf numFmtId="41" fontId="9" fillId="0" borderId="63" xfId="4" applyNumberFormat="1" applyFont="1" applyFill="1" applyBorder="1" applyAlignment="1">
      <alignment horizontal="right" vertical="center"/>
    </xf>
    <xf numFmtId="41" fontId="9" fillId="0" borderId="37" xfId="4" applyNumberFormat="1" applyFont="1" applyFill="1" applyBorder="1" applyAlignment="1">
      <alignment horizontal="right" vertical="center"/>
    </xf>
    <xf numFmtId="177" fontId="9" fillId="0" borderId="0" xfId="4" applyNumberFormat="1" applyFont="1" applyFill="1" applyAlignment="1">
      <alignment vertical="top"/>
    </xf>
    <xf numFmtId="0" fontId="9" fillId="2" borderId="0" xfId="4" quotePrefix="1" applyFont="1" applyFill="1" applyAlignment="1">
      <alignment horizontal="left" vertical="center"/>
    </xf>
    <xf numFmtId="0" fontId="9" fillId="2" borderId="0" xfId="4" applyFont="1" applyFill="1" applyAlignment="1">
      <alignment horizontal="left" vertical="center"/>
    </xf>
    <xf numFmtId="0" fontId="9" fillId="2" borderId="0" xfId="4" applyFont="1" applyFill="1" applyBorder="1" applyAlignment="1">
      <alignment horizontal="right" vertical="center"/>
    </xf>
    <xf numFmtId="41" fontId="9" fillId="0" borderId="3" xfId="4" applyNumberFormat="1" applyFont="1" applyFill="1" applyBorder="1" applyAlignment="1">
      <alignment horizontal="center" vertical="center"/>
    </xf>
    <xf numFmtId="41" fontId="9" fillId="0" borderId="17" xfId="4" applyNumberFormat="1" applyFont="1" applyFill="1" applyBorder="1" applyAlignment="1">
      <alignment horizontal="center" vertical="center"/>
    </xf>
    <xf numFmtId="41" fontId="9" fillId="0" borderId="16" xfId="4" applyNumberFormat="1" applyFont="1" applyFill="1" applyBorder="1" applyAlignment="1">
      <alignment horizontal="center" vertical="center"/>
    </xf>
    <xf numFmtId="41" fontId="9" fillId="0" borderId="91" xfId="4" applyNumberFormat="1" applyFont="1" applyFill="1" applyBorder="1" applyAlignment="1">
      <alignment horizontal="center" vertical="center"/>
    </xf>
    <xf numFmtId="41" fontId="9" fillId="0" borderId="92" xfId="4" applyNumberFormat="1" applyFont="1" applyFill="1" applyBorder="1" applyAlignment="1">
      <alignment horizontal="center" vertical="center"/>
    </xf>
    <xf numFmtId="41" fontId="9" fillId="0" borderId="85" xfId="4" applyNumberFormat="1" applyFont="1" applyFill="1" applyBorder="1" applyAlignment="1">
      <alignment horizontal="center" vertical="center"/>
    </xf>
    <xf numFmtId="0" fontId="9" fillId="0" borderId="0" xfId="4" quotePrefix="1" applyFont="1" applyFill="1" applyAlignment="1">
      <alignment horizontal="left" vertical="center"/>
    </xf>
    <xf numFmtId="0" fontId="9" fillId="0" borderId="0" xfId="4" applyFont="1" applyFill="1" applyAlignment="1">
      <alignment horizontal="left" vertical="center"/>
    </xf>
    <xf numFmtId="177" fontId="9" fillId="0" borderId="0" xfId="4" applyNumberFormat="1" applyFont="1" applyFill="1" applyAlignment="1">
      <alignment horizontal="center" vertical="center"/>
    </xf>
    <xf numFmtId="177" fontId="9" fillId="0" borderId="0" xfId="4" applyNumberFormat="1" applyFont="1" applyFill="1" applyAlignment="1">
      <alignment horizontal="right" vertical="center"/>
    </xf>
    <xf numFmtId="41" fontId="9" fillId="0" borderId="38" xfId="4" applyNumberFormat="1" applyFont="1" applyFill="1" applyBorder="1" applyAlignment="1">
      <alignment horizontal="right" vertical="center"/>
    </xf>
    <xf numFmtId="41" fontId="9" fillId="0" borderId="49" xfId="4" applyNumberFormat="1" applyFont="1" applyFill="1" applyBorder="1" applyAlignment="1">
      <alignment horizontal="right" vertical="center"/>
    </xf>
    <xf numFmtId="41" fontId="9" fillId="0" borderId="14" xfId="4" applyNumberFormat="1" applyFont="1" applyFill="1" applyBorder="1" applyAlignment="1">
      <alignment horizontal="right" vertical="center"/>
    </xf>
    <xf numFmtId="41" fontId="9" fillId="0" borderId="46" xfId="4" applyNumberFormat="1" applyFont="1" applyFill="1" applyBorder="1" applyAlignment="1">
      <alignment horizontal="right" vertical="center"/>
    </xf>
    <xf numFmtId="41" fontId="9" fillId="0" borderId="45" xfId="4" applyNumberFormat="1" applyFont="1" applyFill="1" applyBorder="1" applyAlignment="1">
      <alignment horizontal="right" vertical="center"/>
    </xf>
    <xf numFmtId="0" fontId="10" fillId="0" borderId="0" xfId="7" applyFont="1">
      <alignment vertical="center"/>
    </xf>
    <xf numFmtId="180" fontId="9" fillId="2" borderId="3" xfId="4" applyNumberFormat="1" applyFont="1" applyFill="1" applyBorder="1" applyAlignment="1">
      <alignment horizontal="center" vertical="center"/>
    </xf>
    <xf numFmtId="180" fontId="9" fillId="2" borderId="0" xfId="4" applyNumberFormat="1" applyFont="1" applyFill="1" applyBorder="1" applyAlignment="1">
      <alignment horizontal="left" vertical="center"/>
    </xf>
    <xf numFmtId="180" fontId="9" fillId="2" borderId="42" xfId="4" applyNumberFormat="1" applyFont="1" applyFill="1" applyBorder="1" applyAlignment="1">
      <alignment horizontal="left" vertical="center"/>
    </xf>
    <xf numFmtId="177" fontId="9" fillId="2" borderId="17" xfId="4" applyNumberFormat="1" applyFont="1" applyFill="1" applyBorder="1" applyAlignment="1">
      <alignment horizontal="right" vertical="center"/>
    </xf>
    <xf numFmtId="0" fontId="9" fillId="2" borderId="0" xfId="4" applyFont="1" applyFill="1" applyAlignment="1">
      <alignment horizontal="right" vertical="center"/>
    </xf>
    <xf numFmtId="41" fontId="9" fillId="0" borderId="68" xfId="4" applyNumberFormat="1" applyFont="1" applyFill="1" applyBorder="1" applyAlignment="1">
      <alignment horizontal="center" vertical="center"/>
    </xf>
    <xf numFmtId="41" fontId="9" fillId="0" borderId="38" xfId="4" applyNumberFormat="1" applyFont="1" applyFill="1" applyBorder="1" applyAlignment="1">
      <alignment horizontal="center" vertical="center"/>
    </xf>
    <xf numFmtId="41" fontId="9" fillId="0" borderId="45" xfId="4" applyNumberFormat="1" applyFont="1" applyFill="1" applyBorder="1" applyAlignment="1">
      <alignment horizontal="center" vertical="center"/>
    </xf>
    <xf numFmtId="177" fontId="9" fillId="2" borderId="14" xfId="4" applyNumberFormat="1" applyFont="1" applyFill="1" applyBorder="1" applyAlignment="1">
      <alignment horizontal="right" vertical="center"/>
    </xf>
    <xf numFmtId="177" fontId="9" fillId="0" borderId="17" xfId="4" applyNumberFormat="1" applyFont="1" applyFill="1" applyBorder="1" applyAlignment="1">
      <alignment vertical="center"/>
    </xf>
    <xf numFmtId="41" fontId="9" fillId="2" borderId="26" xfId="4" applyNumberFormat="1" applyFont="1" applyFill="1" applyBorder="1" applyAlignment="1">
      <alignment vertical="center"/>
    </xf>
    <xf numFmtId="41" fontId="9" fillId="2" borderId="25" xfId="4" applyNumberFormat="1" applyFont="1" applyFill="1" applyBorder="1" applyAlignment="1">
      <alignment vertical="center"/>
    </xf>
    <xf numFmtId="41" fontId="9" fillId="2" borderId="14" xfId="4" applyNumberFormat="1" applyFont="1" applyFill="1" applyBorder="1" applyAlignment="1">
      <alignment vertical="center"/>
    </xf>
    <xf numFmtId="0" fontId="9" fillId="2" borderId="0" xfId="4" quotePrefix="1" applyFont="1" applyFill="1" applyBorder="1" applyAlignment="1">
      <alignment vertical="center"/>
    </xf>
    <xf numFmtId="0" fontId="9" fillId="2" borderId="0" xfId="4" quotePrefix="1" applyFont="1" applyFill="1" applyBorder="1" applyAlignment="1">
      <alignment horizontal="right" vertical="center"/>
    </xf>
    <xf numFmtId="178" fontId="9" fillId="2" borderId="91" xfId="4" applyNumberFormat="1" applyFont="1" applyFill="1" applyBorder="1" applyAlignment="1">
      <alignment vertical="center"/>
    </xf>
    <xf numFmtId="41" fontId="9" fillId="0" borderId="25" xfId="4" applyNumberFormat="1" applyFont="1" applyFill="1" applyBorder="1" applyAlignment="1">
      <alignment vertical="center"/>
    </xf>
    <xf numFmtId="178" fontId="9" fillId="0" borderId="3" xfId="4" applyNumberFormat="1" applyFont="1" applyFill="1" applyBorder="1" applyAlignment="1">
      <alignment horizontal="right" vertical="center"/>
    </xf>
    <xf numFmtId="178" fontId="9" fillId="0" borderId="14" xfId="4" applyNumberFormat="1" applyFont="1" applyFill="1" applyBorder="1" applyAlignment="1">
      <alignment horizontal="right" vertical="center"/>
    </xf>
    <xf numFmtId="41" fontId="9" fillId="0" borderId="1" xfId="4" applyNumberFormat="1" applyFont="1" applyFill="1" applyBorder="1" applyAlignment="1">
      <alignment horizontal="right" vertical="center"/>
    </xf>
    <xf numFmtId="41" fontId="9" fillId="0" borderId="18" xfId="4" applyNumberFormat="1" applyFont="1" applyFill="1" applyBorder="1" applyAlignment="1">
      <alignment horizontal="right" vertical="center"/>
    </xf>
    <xf numFmtId="41" fontId="9" fillId="0" borderId="85" xfId="4" applyNumberFormat="1" applyFont="1" applyFill="1" applyBorder="1" applyAlignment="1">
      <alignment horizontal="right" vertical="center"/>
    </xf>
    <xf numFmtId="41" fontId="9" fillId="0" borderId="26" xfId="4" applyNumberFormat="1" applyFont="1" applyFill="1" applyBorder="1" applyAlignment="1">
      <alignment vertical="center" wrapText="1"/>
    </xf>
    <xf numFmtId="0" fontId="9" fillId="0" borderId="84" xfId="4" applyFont="1" applyFill="1" applyBorder="1" applyAlignment="1">
      <alignment vertical="center"/>
    </xf>
    <xf numFmtId="0" fontId="9" fillId="0" borderId="83" xfId="4" applyFont="1" applyFill="1" applyBorder="1" applyAlignment="1">
      <alignment vertical="center"/>
    </xf>
    <xf numFmtId="41" fontId="9" fillId="0" borderId="92" xfId="4" applyNumberFormat="1" applyFont="1" applyFill="1" applyBorder="1" applyAlignment="1">
      <alignment vertical="center" wrapText="1"/>
    </xf>
    <xf numFmtId="41" fontId="9" fillId="0" borderId="33" xfId="4" applyNumberFormat="1" applyFont="1" applyFill="1" applyBorder="1" applyAlignment="1">
      <alignment vertical="center" wrapText="1"/>
    </xf>
    <xf numFmtId="41" fontId="9" fillId="0" borderId="62" xfId="4" applyNumberFormat="1" applyFont="1" applyFill="1" applyBorder="1" applyAlignment="1">
      <alignment vertical="center" wrapText="1"/>
    </xf>
    <xf numFmtId="41" fontId="9" fillId="0" borderId="71" xfId="4" applyNumberFormat="1" applyFont="1" applyFill="1" applyBorder="1" applyAlignment="1">
      <alignment vertical="center" wrapText="1"/>
    </xf>
    <xf numFmtId="41" fontId="9" fillId="2" borderId="0" xfId="6" applyNumberFormat="1" applyFont="1" applyFill="1" applyBorder="1" applyAlignment="1">
      <alignment vertical="center"/>
    </xf>
    <xf numFmtId="0" fontId="9" fillId="2" borderId="0" xfId="2" applyNumberFormat="1" applyFont="1" applyFill="1" applyBorder="1" applyAlignment="1">
      <alignment vertical="center" wrapText="1"/>
    </xf>
    <xf numFmtId="0" fontId="9" fillId="2" borderId="0" xfId="2" applyNumberFormat="1" applyFont="1" applyFill="1" applyBorder="1" applyAlignment="1" applyProtection="1">
      <alignment vertical="center" wrapText="1"/>
    </xf>
    <xf numFmtId="0" fontId="9" fillId="2" borderId="0" xfId="1" applyNumberFormat="1" applyFont="1" applyFill="1" applyAlignment="1">
      <alignment vertical="center" wrapText="1"/>
    </xf>
    <xf numFmtId="176" fontId="10" fillId="2" borderId="0" xfId="3" applyNumberFormat="1" applyFont="1" applyFill="1" applyAlignment="1">
      <alignment vertical="center"/>
    </xf>
    <xf numFmtId="177" fontId="9" fillId="0" borderId="97" xfId="4" applyNumberFormat="1" applyFont="1" applyFill="1" applyBorder="1" applyAlignment="1">
      <alignment horizontal="right" vertical="center"/>
    </xf>
    <xf numFmtId="177" fontId="9" fillId="0" borderId="32" xfId="4" applyNumberFormat="1" applyFont="1" applyFill="1" applyBorder="1" applyAlignment="1">
      <alignment horizontal="right" vertical="center"/>
    </xf>
    <xf numFmtId="38" fontId="9" fillId="0" borderId="0" xfId="5" applyFont="1" applyFill="1" applyAlignment="1">
      <alignment vertical="center" wrapText="1"/>
    </xf>
    <xf numFmtId="177" fontId="9" fillId="0" borderId="0" xfId="4" applyNumberFormat="1" applyFont="1" applyFill="1" applyAlignment="1">
      <alignment vertical="center" wrapText="1"/>
    </xf>
    <xf numFmtId="41" fontId="9" fillId="0" borderId="17" xfId="5" applyNumberFormat="1" applyFont="1" applyFill="1" applyBorder="1" applyAlignment="1">
      <alignment vertical="center" wrapText="1"/>
    </xf>
    <xf numFmtId="38" fontId="9" fillId="0" borderId="0" xfId="4" applyNumberFormat="1" applyFont="1" applyFill="1" applyAlignment="1">
      <alignment vertical="center" wrapText="1"/>
    </xf>
    <xf numFmtId="41" fontId="9" fillId="0" borderId="17" xfId="4" applyNumberFormat="1" applyFont="1" applyFill="1" applyBorder="1" applyAlignment="1">
      <alignment vertical="center" wrapText="1"/>
    </xf>
    <xf numFmtId="177" fontId="9" fillId="0" borderId="0" xfId="4" quotePrefix="1" applyNumberFormat="1" applyFont="1" applyFill="1" applyBorder="1" applyAlignment="1">
      <alignment vertical="center" wrapText="1"/>
    </xf>
    <xf numFmtId="41" fontId="9" fillId="0" borderId="16" xfId="4" applyNumberFormat="1" applyFont="1" applyFill="1" applyBorder="1" applyAlignment="1">
      <alignment vertical="center" wrapText="1"/>
    </xf>
    <xf numFmtId="41" fontId="9" fillId="0" borderId="38" xfId="4" applyNumberFormat="1" applyFont="1" applyFill="1" applyBorder="1" applyAlignment="1">
      <alignment vertical="center" wrapText="1"/>
    </xf>
    <xf numFmtId="41" fontId="9" fillId="0" borderId="37" xfId="4" applyNumberFormat="1" applyFont="1" applyFill="1" applyBorder="1" applyAlignment="1">
      <alignment vertical="center" wrapText="1"/>
    </xf>
    <xf numFmtId="41" fontId="9" fillId="0" borderId="16" xfId="5" applyNumberFormat="1" applyFont="1" applyFill="1" applyBorder="1" applyAlignment="1">
      <alignment vertical="center" wrapText="1"/>
    </xf>
    <xf numFmtId="41" fontId="9" fillId="0" borderId="38" xfId="5" applyNumberFormat="1" applyFont="1" applyFill="1" applyBorder="1" applyAlignment="1">
      <alignment vertical="center" wrapText="1"/>
    </xf>
    <xf numFmtId="41" fontId="9" fillId="0" borderId="37" xfId="5" applyNumberFormat="1" applyFont="1" applyFill="1" applyBorder="1" applyAlignment="1">
      <alignment vertical="center" wrapText="1"/>
    </xf>
    <xf numFmtId="41" fontId="9" fillId="0" borderId="100" xfId="4" applyNumberFormat="1" applyFont="1" applyFill="1" applyBorder="1" applyAlignment="1">
      <alignment horizontal="right" vertical="center"/>
    </xf>
    <xf numFmtId="41" fontId="9" fillId="0" borderId="101" xfId="4" applyNumberFormat="1" applyFont="1" applyFill="1" applyBorder="1" applyAlignment="1">
      <alignment horizontal="right" vertical="center"/>
    </xf>
    <xf numFmtId="41" fontId="9" fillId="0" borderId="102" xfId="4" applyNumberFormat="1" applyFont="1" applyFill="1" applyBorder="1" applyAlignment="1">
      <alignment horizontal="right" vertical="center"/>
    </xf>
    <xf numFmtId="41" fontId="9" fillId="0" borderId="103" xfId="4" applyNumberFormat="1" applyFont="1" applyFill="1" applyBorder="1" applyAlignment="1">
      <alignment horizontal="right" vertical="center"/>
    </xf>
    <xf numFmtId="41" fontId="9" fillId="0" borderId="104" xfId="4" applyNumberFormat="1" applyFont="1" applyFill="1" applyBorder="1" applyAlignment="1">
      <alignment horizontal="right" vertical="center"/>
    </xf>
    <xf numFmtId="41" fontId="9" fillId="0" borderId="106" xfId="4" applyNumberFormat="1" applyFont="1" applyFill="1" applyBorder="1" applyAlignment="1">
      <alignment horizontal="right" vertical="center"/>
    </xf>
    <xf numFmtId="41" fontId="9" fillId="0" borderId="107" xfId="4" applyNumberFormat="1" applyFont="1" applyFill="1" applyBorder="1" applyAlignment="1">
      <alignment horizontal="right" vertical="center"/>
    </xf>
    <xf numFmtId="41" fontId="9" fillId="0" borderId="108" xfId="4" applyNumberFormat="1" applyFont="1" applyFill="1" applyBorder="1" applyAlignment="1">
      <alignment horizontal="right" vertical="center"/>
    </xf>
    <xf numFmtId="41" fontId="9" fillId="0" borderId="109" xfId="4" applyNumberFormat="1" applyFont="1" applyFill="1" applyBorder="1" applyAlignment="1">
      <alignment horizontal="right" vertical="center"/>
    </xf>
    <xf numFmtId="41" fontId="9" fillId="0" borderId="110" xfId="4" applyNumberFormat="1" applyFont="1" applyFill="1" applyBorder="1" applyAlignment="1">
      <alignment horizontal="right" vertical="center"/>
    </xf>
    <xf numFmtId="41" fontId="9" fillId="0" borderId="113" xfId="4" applyNumberFormat="1" applyFont="1" applyFill="1" applyBorder="1" applyAlignment="1">
      <alignment horizontal="right" vertical="center"/>
    </xf>
    <xf numFmtId="41" fontId="9" fillId="0" borderId="114" xfId="4" applyNumberFormat="1" applyFont="1" applyFill="1" applyBorder="1" applyAlignment="1">
      <alignment horizontal="right" vertical="center"/>
    </xf>
    <xf numFmtId="41" fontId="9" fillId="0" borderId="115" xfId="4" applyNumberFormat="1" applyFont="1" applyFill="1" applyBorder="1" applyAlignment="1">
      <alignment horizontal="right" vertical="center"/>
    </xf>
    <xf numFmtId="41" fontId="9" fillId="0" borderId="111" xfId="4" applyNumberFormat="1" applyFont="1" applyFill="1" applyBorder="1" applyAlignment="1">
      <alignment horizontal="right" vertical="center"/>
    </xf>
    <xf numFmtId="41" fontId="9" fillId="0" borderId="116" xfId="4" applyNumberFormat="1" applyFont="1" applyFill="1" applyBorder="1" applyAlignment="1">
      <alignment horizontal="right" vertical="center"/>
    </xf>
    <xf numFmtId="41" fontId="9" fillId="0" borderId="113" xfId="4" applyNumberFormat="1" applyFont="1" applyFill="1" applyBorder="1" applyAlignment="1">
      <alignment vertical="center" wrapText="1"/>
    </xf>
    <xf numFmtId="41" fontId="9" fillId="0" borderId="116" xfId="4" applyNumberFormat="1" applyFont="1" applyFill="1" applyBorder="1" applyAlignment="1">
      <alignment vertical="center" wrapText="1"/>
    </xf>
    <xf numFmtId="41" fontId="9" fillId="0" borderId="106" xfId="4" applyNumberFormat="1" applyFont="1" applyFill="1" applyBorder="1" applyAlignment="1">
      <alignment vertical="center" wrapText="1"/>
    </xf>
    <xf numFmtId="41" fontId="9" fillId="0" borderId="110" xfId="4" applyNumberFormat="1" applyFont="1" applyFill="1" applyBorder="1" applyAlignment="1">
      <alignment vertical="center" wrapText="1"/>
    </xf>
    <xf numFmtId="177" fontId="9" fillId="0" borderId="109" xfId="4" applyNumberFormat="1" applyFont="1" applyFill="1" applyBorder="1" applyAlignment="1">
      <alignment vertical="center" wrapText="1"/>
    </xf>
    <xf numFmtId="41" fontId="9" fillId="0" borderId="100" xfId="4" applyNumberFormat="1" applyFont="1" applyFill="1" applyBorder="1" applyAlignment="1">
      <alignment vertical="center" wrapText="1"/>
    </xf>
    <xf numFmtId="41" fontId="9" fillId="0" borderId="104" xfId="4" applyNumberFormat="1" applyFont="1" applyFill="1" applyBorder="1" applyAlignment="1">
      <alignment vertical="center" wrapText="1"/>
    </xf>
    <xf numFmtId="38" fontId="9" fillId="0" borderId="103" xfId="5" applyFont="1" applyFill="1" applyBorder="1" applyAlignment="1">
      <alignment vertical="center" wrapText="1"/>
    </xf>
    <xf numFmtId="41" fontId="9" fillId="0" borderId="100" xfId="5" applyNumberFormat="1" applyFont="1" applyFill="1" applyBorder="1" applyAlignment="1">
      <alignment vertical="center" wrapText="1"/>
    </xf>
    <xf numFmtId="41" fontId="9" fillId="0" borderId="104" xfId="5" applyNumberFormat="1" applyFont="1" applyFill="1" applyBorder="1" applyAlignment="1">
      <alignment vertical="center" wrapText="1"/>
    </xf>
    <xf numFmtId="38" fontId="9" fillId="0" borderId="109" xfId="5" applyFont="1" applyFill="1" applyBorder="1" applyAlignment="1">
      <alignment vertical="center" wrapText="1"/>
    </xf>
    <xf numFmtId="41" fontId="9" fillId="0" borderId="106" xfId="5" applyNumberFormat="1" applyFont="1" applyFill="1" applyBorder="1" applyAlignment="1">
      <alignment vertical="center" wrapText="1"/>
    </xf>
    <xf numFmtId="41" fontId="9" fillId="0" borderId="110" xfId="5" applyNumberFormat="1" applyFont="1" applyFill="1" applyBorder="1" applyAlignment="1">
      <alignment vertical="center" wrapText="1"/>
    </xf>
    <xf numFmtId="41" fontId="9" fillId="0" borderId="113" xfId="4" applyNumberFormat="1" applyFont="1" applyFill="1" applyBorder="1" applyAlignment="1">
      <alignment vertical="center"/>
    </xf>
    <xf numFmtId="41" fontId="9" fillId="0" borderId="114" xfId="4" applyNumberFormat="1" applyFont="1" applyFill="1" applyBorder="1" applyAlignment="1">
      <alignment vertical="center"/>
    </xf>
    <xf numFmtId="41" fontId="9" fillId="0" borderId="117" xfId="4" applyNumberFormat="1" applyFont="1" applyFill="1" applyBorder="1" applyAlignment="1">
      <alignment vertical="center"/>
    </xf>
    <xf numFmtId="41" fontId="9" fillId="0" borderId="116" xfId="4" applyNumberFormat="1" applyFont="1" applyFill="1" applyBorder="1" applyAlignment="1">
      <alignment vertical="center"/>
    </xf>
    <xf numFmtId="41" fontId="9" fillId="0" borderId="100" xfId="4" applyNumberFormat="1" applyFont="1" applyFill="1" applyBorder="1" applyAlignment="1">
      <alignment vertical="center"/>
    </xf>
    <xf numFmtId="41" fontId="9" fillId="0" borderId="101" xfId="4" applyNumberFormat="1" applyFont="1" applyFill="1" applyBorder="1" applyAlignment="1">
      <alignment vertical="center"/>
    </xf>
    <xf numFmtId="41" fontId="9" fillId="0" borderId="118" xfId="4" applyNumberFormat="1" applyFont="1" applyFill="1" applyBorder="1" applyAlignment="1">
      <alignment vertical="center"/>
    </xf>
    <xf numFmtId="41" fontId="9" fillId="0" borderId="104" xfId="4" applyNumberFormat="1" applyFont="1" applyFill="1" applyBorder="1" applyAlignment="1">
      <alignment vertical="center"/>
    </xf>
    <xf numFmtId="41" fontId="9" fillId="0" borderId="106" xfId="4" applyNumberFormat="1" applyFont="1" applyFill="1" applyBorder="1" applyAlignment="1">
      <alignment vertical="center"/>
    </xf>
    <xf numFmtId="41" fontId="9" fillId="0" borderId="107" xfId="4" applyNumberFormat="1" applyFont="1" applyFill="1" applyBorder="1" applyAlignment="1">
      <alignment vertical="center"/>
    </xf>
    <xf numFmtId="41" fontId="9" fillId="0" borderId="119" xfId="4" applyNumberFormat="1" applyFont="1" applyFill="1" applyBorder="1" applyAlignment="1">
      <alignment vertical="center"/>
    </xf>
    <xf numFmtId="41" fontId="9" fillId="0" borderId="110" xfId="4" applyNumberFormat="1" applyFont="1" applyFill="1" applyBorder="1" applyAlignment="1">
      <alignment vertical="center"/>
    </xf>
    <xf numFmtId="41" fontId="9" fillId="0" borderId="120" xfId="4" applyNumberFormat="1" applyFont="1" applyFill="1" applyBorder="1" applyAlignment="1">
      <alignment vertical="center"/>
    </xf>
    <xf numFmtId="41" fontId="9" fillId="0" borderId="121" xfId="4" applyNumberFormat="1" applyFont="1" applyFill="1" applyBorder="1" applyAlignment="1">
      <alignment vertical="center"/>
    </xf>
    <xf numFmtId="41" fontId="9" fillId="0" borderId="122" xfId="4" applyNumberFormat="1" applyFont="1" applyFill="1" applyBorder="1" applyAlignment="1">
      <alignment vertical="center"/>
    </xf>
    <xf numFmtId="41" fontId="9" fillId="0" borderId="123" xfId="4" applyNumberFormat="1" applyFont="1" applyFill="1" applyBorder="1" applyAlignment="1">
      <alignment vertical="center"/>
    </xf>
    <xf numFmtId="41" fontId="9" fillId="0" borderId="124" xfId="4" applyNumberFormat="1" applyFont="1" applyFill="1" applyBorder="1" applyAlignment="1">
      <alignment vertical="center"/>
    </xf>
    <xf numFmtId="41" fontId="9" fillId="0" borderId="125" xfId="4" applyNumberFormat="1" applyFont="1" applyFill="1" applyBorder="1" applyAlignment="1">
      <alignment vertical="center"/>
    </xf>
    <xf numFmtId="41" fontId="9" fillId="0" borderId="126" xfId="4" applyNumberFormat="1" applyFont="1" applyFill="1" applyBorder="1" applyAlignment="1">
      <alignment vertical="center"/>
    </xf>
    <xf numFmtId="41" fontId="9" fillId="0" borderId="127" xfId="4" applyNumberFormat="1" applyFont="1" applyFill="1" applyBorder="1" applyAlignment="1">
      <alignment vertical="center"/>
    </xf>
    <xf numFmtId="41" fontId="9" fillId="0" borderId="129" xfId="4" applyNumberFormat="1" applyFont="1" applyFill="1" applyBorder="1" applyAlignment="1">
      <alignment vertical="center"/>
    </xf>
    <xf numFmtId="41" fontId="9" fillId="0" borderId="130" xfId="4" applyNumberFormat="1" applyFont="1" applyFill="1" applyBorder="1" applyAlignment="1">
      <alignment vertical="center"/>
    </xf>
    <xf numFmtId="41" fontId="9" fillId="0" borderId="131" xfId="4" applyNumberFormat="1" applyFont="1" applyFill="1" applyBorder="1" applyAlignment="1">
      <alignment vertical="center"/>
    </xf>
    <xf numFmtId="41" fontId="9" fillId="0" borderId="132" xfId="4" applyNumberFormat="1" applyFont="1" applyFill="1" applyBorder="1" applyAlignment="1">
      <alignment vertical="center"/>
    </xf>
    <xf numFmtId="41" fontId="9" fillId="0" borderId="103" xfId="4" applyNumberFormat="1" applyFont="1" applyFill="1" applyBorder="1" applyAlignment="1">
      <alignment vertical="center"/>
    </xf>
    <xf numFmtId="41" fontId="9" fillId="0" borderId="134" xfId="4" applyNumberFormat="1" applyFont="1" applyFill="1" applyBorder="1" applyAlignment="1">
      <alignment vertical="center"/>
    </xf>
    <xf numFmtId="177" fontId="9" fillId="0" borderId="111" xfId="4" applyNumberFormat="1" applyFont="1" applyFill="1" applyBorder="1" applyAlignment="1">
      <alignment vertical="center"/>
    </xf>
    <xf numFmtId="177" fontId="9" fillId="0" borderId="103" xfId="4" applyNumberFormat="1" applyFont="1" applyFill="1" applyBorder="1" applyAlignment="1">
      <alignment vertical="center"/>
    </xf>
    <xf numFmtId="177" fontId="9" fillId="0" borderId="109" xfId="4" applyNumberFormat="1" applyFont="1" applyFill="1" applyBorder="1" applyAlignment="1">
      <alignment vertical="center"/>
    </xf>
    <xf numFmtId="177" fontId="9" fillId="0" borderId="136" xfId="4" applyNumberFormat="1" applyFont="1" applyFill="1" applyBorder="1" applyAlignment="1">
      <alignment vertical="center"/>
    </xf>
    <xf numFmtId="177" fontId="9" fillId="0" borderId="137" xfId="4" applyNumberFormat="1" applyFont="1" applyFill="1" applyBorder="1" applyAlignment="1">
      <alignment vertical="center"/>
    </xf>
    <xf numFmtId="177" fontId="9" fillId="0" borderId="139" xfId="4" applyNumberFormat="1" applyFont="1" applyFill="1" applyBorder="1" applyAlignment="1">
      <alignment vertical="center"/>
    </xf>
    <xf numFmtId="177" fontId="9" fillId="0" borderId="58" xfId="4" applyNumberFormat="1" applyFont="1" applyFill="1" applyBorder="1" applyAlignment="1">
      <alignment horizontal="left" vertical="center" justifyLastLine="1"/>
    </xf>
    <xf numFmtId="177" fontId="9" fillId="0" borderId="21" xfId="4" applyNumberFormat="1" applyFont="1" applyFill="1" applyBorder="1" applyAlignment="1">
      <alignment horizontal="left" vertical="center" justifyLastLine="1"/>
    </xf>
    <xf numFmtId="177" fontId="9" fillId="0" borderId="20" xfId="4" applyNumberFormat="1" applyFont="1" applyFill="1" applyBorder="1" applyAlignment="1">
      <alignment horizontal="left" vertical="center" justifyLastLine="1"/>
    </xf>
    <xf numFmtId="177" fontId="9" fillId="0" borderId="0" xfId="4" applyNumberFormat="1" applyFont="1" applyFill="1" applyBorder="1" applyAlignment="1">
      <alignment vertical="center"/>
    </xf>
    <xf numFmtId="41" fontId="9" fillId="0" borderId="102" xfId="4" applyNumberFormat="1" applyFont="1" applyFill="1" applyBorder="1" applyAlignment="1">
      <alignment vertical="center"/>
    </xf>
    <xf numFmtId="177" fontId="9" fillId="0" borderId="134" xfId="4" applyNumberFormat="1" applyFont="1" applyFill="1" applyBorder="1" applyAlignment="1">
      <alignment vertical="center"/>
    </xf>
    <xf numFmtId="41" fontId="9" fillId="0" borderId="140" xfId="4" applyNumberFormat="1" applyFont="1" applyFill="1" applyBorder="1" applyAlignment="1">
      <alignment vertical="center"/>
    </xf>
    <xf numFmtId="41" fontId="9" fillId="0" borderId="141" xfId="4" applyNumberFormat="1" applyFont="1" applyFill="1" applyBorder="1" applyAlignment="1">
      <alignment vertical="center"/>
    </xf>
    <xf numFmtId="41" fontId="9" fillId="0" borderId="142" xfId="4" applyNumberFormat="1" applyFont="1" applyFill="1" applyBorder="1" applyAlignment="1">
      <alignment vertical="center"/>
    </xf>
    <xf numFmtId="41" fontId="9" fillId="0" borderId="144" xfId="4" applyNumberFormat="1" applyFont="1" applyFill="1" applyBorder="1" applyAlignment="1">
      <alignment vertical="center"/>
    </xf>
    <xf numFmtId="41" fontId="9" fillId="0" borderId="147" xfId="4" applyNumberFormat="1" applyFont="1" applyFill="1" applyBorder="1" applyAlignment="1">
      <alignment vertical="center" wrapText="1"/>
    </xf>
    <xf numFmtId="41" fontId="9" fillId="0" borderId="148" xfId="4" applyNumberFormat="1" applyFont="1" applyFill="1" applyBorder="1" applyAlignment="1">
      <alignment vertical="center" wrapText="1"/>
    </xf>
    <xf numFmtId="38" fontId="9" fillId="0" borderId="145" xfId="5" applyFont="1" applyFill="1" applyBorder="1" applyAlignment="1">
      <alignment vertical="center" wrapText="1"/>
    </xf>
    <xf numFmtId="41" fontId="9" fillId="0" borderId="147" xfId="5" applyNumberFormat="1" applyFont="1" applyFill="1" applyBorder="1" applyAlignment="1">
      <alignment vertical="center" wrapText="1"/>
    </xf>
    <xf numFmtId="41" fontId="9" fillId="0" borderId="148" xfId="5" applyNumberFormat="1" applyFont="1" applyFill="1" applyBorder="1" applyAlignment="1">
      <alignment vertical="center" wrapText="1"/>
    </xf>
    <xf numFmtId="176" fontId="10" fillId="2" borderId="0" xfId="3" quotePrefix="1" applyNumberFormat="1" applyFont="1" applyFill="1" applyBorder="1" applyAlignment="1">
      <alignment vertical="center"/>
    </xf>
    <xf numFmtId="38" fontId="9" fillId="2" borderId="12" xfId="8" applyFont="1" applyFill="1" applyBorder="1" applyAlignment="1" applyProtection="1">
      <alignment vertical="center" wrapText="1"/>
    </xf>
    <xf numFmtId="38" fontId="9" fillId="2" borderId="6" xfId="8" applyFont="1" applyFill="1" applyBorder="1" applyAlignment="1" applyProtection="1">
      <alignment vertical="center" wrapText="1"/>
    </xf>
    <xf numFmtId="38" fontId="9" fillId="2" borderId="5" xfId="8" applyFont="1" applyFill="1" applyBorder="1" applyAlignment="1" applyProtection="1">
      <alignment vertical="center" wrapText="1"/>
    </xf>
    <xf numFmtId="38" fontId="9" fillId="2" borderId="7" xfId="8" applyFont="1" applyFill="1" applyBorder="1" applyAlignment="1" applyProtection="1">
      <alignment vertical="center" wrapText="1"/>
    </xf>
    <xf numFmtId="38" fontId="9" fillId="0" borderId="40" xfId="8" applyFont="1" applyFill="1" applyBorder="1" applyAlignment="1" applyProtection="1">
      <alignment vertical="center" wrapText="1"/>
    </xf>
    <xf numFmtId="38" fontId="9" fillId="0" borderId="38" xfId="8" applyFont="1" applyFill="1" applyBorder="1" applyAlignment="1" applyProtection="1">
      <alignment vertical="center" wrapText="1"/>
    </xf>
    <xf numFmtId="38" fontId="9" fillId="0" borderId="68" xfId="8" applyFont="1" applyFill="1" applyBorder="1" applyAlignment="1" applyProtection="1">
      <alignment vertical="center" wrapText="1"/>
    </xf>
    <xf numFmtId="38" fontId="9" fillId="0" borderId="45" xfId="8" applyFont="1" applyFill="1" applyBorder="1" applyAlignment="1" applyProtection="1">
      <alignment vertical="center" wrapText="1"/>
    </xf>
    <xf numFmtId="38" fontId="9" fillId="2" borderId="7" xfId="8" applyFont="1" applyFill="1" applyBorder="1" applyAlignment="1">
      <alignment vertical="center" wrapText="1"/>
    </xf>
    <xf numFmtId="38" fontId="9" fillId="2" borderId="12" xfId="8" applyFont="1" applyFill="1" applyBorder="1" applyAlignment="1">
      <alignment vertical="center" wrapText="1"/>
    </xf>
    <xf numFmtId="38" fontId="9" fillId="2" borderId="6" xfId="8" applyFont="1" applyFill="1" applyBorder="1" applyAlignment="1">
      <alignment vertical="center" wrapText="1"/>
    </xf>
    <xf numFmtId="38" fontId="9" fillId="2" borderId="5" xfId="8" applyFont="1" applyFill="1" applyBorder="1" applyAlignment="1">
      <alignment vertical="center" wrapText="1"/>
    </xf>
    <xf numFmtId="38" fontId="9" fillId="2" borderId="15" xfId="8" applyFont="1" applyFill="1" applyBorder="1" applyAlignment="1">
      <alignment vertical="center" wrapText="1"/>
    </xf>
    <xf numFmtId="38" fontId="9" fillId="2" borderId="13" xfId="8" applyFont="1" applyFill="1" applyBorder="1" applyAlignment="1">
      <alignment vertical="center" wrapText="1"/>
    </xf>
    <xf numFmtId="38" fontId="9" fillId="2" borderId="10" xfId="8" applyFont="1" applyFill="1" applyBorder="1" applyAlignment="1">
      <alignment vertical="center" wrapText="1"/>
    </xf>
    <xf numFmtId="38" fontId="9" fillId="2" borderId="11" xfId="8" applyFont="1" applyFill="1" applyBorder="1" applyAlignment="1">
      <alignment vertical="center" wrapText="1"/>
    </xf>
    <xf numFmtId="38" fontId="9" fillId="2" borderId="9" xfId="8" applyFont="1" applyFill="1" applyBorder="1" applyAlignment="1">
      <alignment vertical="center" wrapText="1"/>
    </xf>
    <xf numFmtId="41" fontId="9" fillId="0" borderId="92" xfId="4" applyNumberFormat="1" applyFont="1" applyFill="1" applyBorder="1" applyAlignment="1">
      <alignment vertical="center"/>
    </xf>
    <xf numFmtId="41" fontId="9" fillId="0" borderId="33" xfId="4" applyNumberFormat="1" applyFont="1" applyFill="1" applyBorder="1" applyAlignment="1">
      <alignment vertical="center"/>
    </xf>
    <xf numFmtId="0" fontId="15" fillId="0" borderId="0" xfId="9" applyFont="1" applyAlignment="1">
      <alignment horizontal="left" vertical="center" indent="1"/>
    </xf>
    <xf numFmtId="177" fontId="9" fillId="3" borderId="39" xfId="4" applyNumberFormat="1" applyFont="1" applyFill="1" applyBorder="1" applyAlignment="1">
      <alignment horizontal="distributed" vertical="center" justifyLastLine="1"/>
    </xf>
    <xf numFmtId="41" fontId="12" fillId="4" borderId="99" xfId="4" applyNumberFormat="1" applyFont="1" applyFill="1" applyBorder="1" applyAlignment="1">
      <alignment horizontal="right" vertical="center"/>
    </xf>
    <xf numFmtId="41" fontId="12" fillId="4" borderId="105" xfId="4" applyNumberFormat="1" applyFont="1" applyFill="1" applyBorder="1" applyAlignment="1">
      <alignment horizontal="right" vertical="center"/>
    </xf>
    <xf numFmtId="41" fontId="12" fillId="4" borderId="112" xfId="4" applyNumberFormat="1" applyFont="1" applyFill="1" applyBorder="1" applyAlignment="1">
      <alignment horizontal="right" vertical="center"/>
    </xf>
    <xf numFmtId="41" fontId="12" fillId="4" borderId="51" xfId="4" applyNumberFormat="1" applyFont="1" applyFill="1" applyBorder="1" applyAlignment="1">
      <alignment horizontal="right" vertical="center"/>
    </xf>
    <xf numFmtId="41" fontId="12" fillId="4" borderId="48" xfId="4" applyNumberFormat="1" applyFont="1" applyFill="1" applyBorder="1" applyAlignment="1">
      <alignment horizontal="right" vertical="center"/>
    </xf>
    <xf numFmtId="41" fontId="12" fillId="4" borderId="44" xfId="4" applyNumberFormat="1" applyFont="1" applyFill="1" applyBorder="1" applyAlignment="1">
      <alignment horizontal="right" vertical="center"/>
    </xf>
    <xf numFmtId="41" fontId="12" fillId="4" borderId="146" xfId="4" applyNumberFormat="1" applyFont="1" applyFill="1" applyBorder="1" applyAlignment="1">
      <alignment vertical="center" wrapText="1"/>
    </xf>
    <xf numFmtId="41" fontId="12" fillId="4" borderId="105" xfId="4" applyNumberFormat="1" applyFont="1" applyFill="1" applyBorder="1" applyAlignment="1">
      <alignment vertical="center" wrapText="1"/>
    </xf>
    <xf numFmtId="41" fontId="12" fillId="4" borderId="80" xfId="4" applyNumberFormat="1" applyFont="1" applyFill="1" applyBorder="1" applyAlignment="1">
      <alignment vertical="center" wrapText="1"/>
    </xf>
    <xf numFmtId="41" fontId="12" fillId="4" borderId="112" xfId="4" applyNumberFormat="1" applyFont="1" applyFill="1" applyBorder="1" applyAlignment="1">
      <alignment vertical="center" wrapText="1"/>
    </xf>
    <xf numFmtId="41" fontId="12" fillId="4" borderId="99" xfId="4" applyNumberFormat="1" applyFont="1" applyFill="1" applyBorder="1" applyAlignment="1">
      <alignment vertical="center" wrapText="1"/>
    </xf>
    <xf numFmtId="41" fontId="12" fillId="4" borderId="67" xfId="4" applyNumberFormat="1" applyFont="1" applyFill="1" applyBorder="1" applyAlignment="1">
      <alignment vertical="center" wrapText="1"/>
    </xf>
    <xf numFmtId="177" fontId="9" fillId="3" borderId="44" xfId="4" applyNumberFormat="1" applyFont="1" applyFill="1" applyBorder="1" applyAlignment="1">
      <alignment horizontal="distributed" vertical="center" wrapText="1" justifyLastLine="1"/>
    </xf>
    <xf numFmtId="177" fontId="9" fillId="3" borderId="38" xfId="4" applyNumberFormat="1" applyFont="1" applyFill="1" applyBorder="1" applyAlignment="1">
      <alignment horizontal="distributed" vertical="center" wrapText="1" justifyLastLine="1" shrinkToFit="1"/>
    </xf>
    <xf numFmtId="41" fontId="12" fillId="4" borderId="146" xfId="5" applyNumberFormat="1" applyFont="1" applyFill="1" applyBorder="1" applyAlignment="1">
      <alignment vertical="center" wrapText="1"/>
    </xf>
    <xf numFmtId="41" fontId="12" fillId="4" borderId="99" xfId="5" applyNumberFormat="1" applyFont="1" applyFill="1" applyBorder="1" applyAlignment="1">
      <alignment vertical="center" wrapText="1"/>
    </xf>
    <xf numFmtId="41" fontId="12" fillId="4" borderId="105" xfId="5" applyNumberFormat="1" applyFont="1" applyFill="1" applyBorder="1" applyAlignment="1">
      <alignment vertical="center" wrapText="1"/>
    </xf>
    <xf numFmtId="41" fontId="12" fillId="4" borderId="80" xfId="5" applyNumberFormat="1" applyFont="1" applyFill="1" applyBorder="1" applyAlignment="1">
      <alignment vertical="center" wrapText="1"/>
    </xf>
    <xf numFmtId="41" fontId="12" fillId="4" borderId="67" xfId="5" applyNumberFormat="1" applyFont="1" applyFill="1" applyBorder="1" applyAlignment="1">
      <alignment vertical="center" wrapText="1"/>
    </xf>
    <xf numFmtId="41" fontId="12" fillId="4" borderId="80" xfId="4" applyNumberFormat="1" applyFont="1" applyFill="1" applyBorder="1" applyAlignment="1">
      <alignment vertical="center"/>
    </xf>
    <xf numFmtId="41" fontId="12" fillId="4" borderId="112" xfId="4" applyNumberFormat="1" applyFont="1" applyFill="1" applyBorder="1" applyAlignment="1">
      <alignment vertical="center"/>
    </xf>
    <xf numFmtId="41" fontId="12" fillId="4" borderId="99" xfId="4" applyNumberFormat="1" applyFont="1" applyFill="1" applyBorder="1" applyAlignment="1">
      <alignment vertical="center"/>
    </xf>
    <xf numFmtId="41" fontId="12" fillId="4" borderId="105" xfId="4" applyNumberFormat="1" applyFont="1" applyFill="1" applyBorder="1" applyAlignment="1">
      <alignment vertical="center"/>
    </xf>
    <xf numFmtId="41" fontId="12" fillId="4" borderId="67" xfId="4" applyNumberFormat="1" applyFont="1" applyFill="1" applyBorder="1" applyAlignment="1">
      <alignment vertical="center"/>
    </xf>
    <xf numFmtId="41" fontId="12" fillId="4" borderId="135" xfId="4" applyNumberFormat="1" applyFont="1" applyFill="1" applyBorder="1" applyAlignment="1">
      <alignment vertical="center"/>
    </xf>
    <xf numFmtId="41" fontId="12" fillId="4" borderId="128" xfId="4" applyNumberFormat="1" applyFont="1" applyFill="1" applyBorder="1" applyAlignment="1">
      <alignment vertical="center"/>
    </xf>
    <xf numFmtId="41" fontId="12" fillId="4" borderId="133" xfId="4" applyNumberFormat="1" applyFont="1" applyFill="1" applyBorder="1" applyAlignment="1">
      <alignment vertical="center"/>
    </xf>
    <xf numFmtId="41" fontId="12" fillId="4" borderId="73" xfId="4" applyNumberFormat="1" applyFont="1" applyFill="1" applyBorder="1" applyAlignment="1">
      <alignment vertical="center"/>
    </xf>
    <xf numFmtId="41" fontId="12" fillId="4" borderId="143" xfId="4" applyNumberFormat="1" applyFont="1" applyFill="1" applyBorder="1" applyAlignment="1">
      <alignment vertical="center"/>
    </xf>
    <xf numFmtId="0" fontId="9" fillId="3" borderId="38" xfId="4" applyFont="1" applyFill="1" applyBorder="1" applyAlignment="1">
      <alignment horizontal="distributed" vertical="center" wrapText="1" justifyLastLine="1"/>
    </xf>
    <xf numFmtId="0" fontId="9" fillId="3" borderId="19" xfId="4" applyFont="1" applyFill="1" applyBorder="1" applyAlignment="1">
      <alignment horizontal="distributed" vertical="center" justifyLastLine="1"/>
    </xf>
    <xf numFmtId="0" fontId="9" fillId="3" borderId="1" xfId="4" applyFont="1" applyFill="1" applyBorder="1" applyAlignment="1">
      <alignment horizontal="distributed" vertical="center" wrapText="1" justifyLastLine="1"/>
    </xf>
    <xf numFmtId="0" fontId="9" fillId="3" borderId="1" xfId="4" applyFont="1" applyFill="1" applyBorder="1" applyAlignment="1">
      <alignment horizontal="distributed" vertical="center" justifyLastLine="1"/>
    </xf>
    <xf numFmtId="0" fontId="9" fillId="3" borderId="18" xfId="4" applyFont="1" applyFill="1" applyBorder="1" applyAlignment="1">
      <alignment horizontal="distributed" vertical="center" justifyLastLine="1"/>
    </xf>
    <xf numFmtId="41" fontId="9" fillId="4" borderId="3" xfId="4" applyNumberFormat="1" applyFont="1" applyFill="1" applyBorder="1" applyAlignment="1">
      <alignment horizontal="right" vertical="center"/>
    </xf>
    <xf numFmtId="41" fontId="12" fillId="4" borderId="1" xfId="4" applyNumberFormat="1" applyFont="1" applyFill="1" applyBorder="1" applyAlignment="1">
      <alignment horizontal="right" vertical="center"/>
    </xf>
    <xf numFmtId="41" fontId="9" fillId="4" borderId="1" xfId="4" applyNumberFormat="1" applyFont="1" applyFill="1" applyBorder="1" applyAlignment="1">
      <alignment horizontal="right" vertical="center"/>
    </xf>
    <xf numFmtId="41" fontId="12" fillId="4" borderId="91" xfId="4" applyNumberFormat="1" applyFont="1" applyFill="1" applyBorder="1" applyAlignment="1">
      <alignment horizontal="right" vertical="center"/>
    </xf>
    <xf numFmtId="41" fontId="12" fillId="4" borderId="3" xfId="4" applyNumberFormat="1" applyFont="1" applyFill="1" applyBorder="1" applyAlignment="1">
      <alignment horizontal="right" vertical="center"/>
    </xf>
    <xf numFmtId="41" fontId="12" fillId="4" borderId="63" xfId="4" applyNumberFormat="1" applyFont="1" applyFill="1" applyBorder="1" applyAlignment="1">
      <alignment horizontal="right" vertical="center"/>
    </xf>
    <xf numFmtId="178" fontId="11" fillId="4" borderId="63" xfId="4" applyNumberFormat="1" applyFont="1" applyFill="1" applyBorder="1" applyAlignment="1">
      <alignment horizontal="right" vertical="center"/>
    </xf>
    <xf numFmtId="178" fontId="11" fillId="2" borderId="63" xfId="4" applyNumberFormat="1" applyFont="1" applyFill="1" applyBorder="1" applyAlignment="1">
      <alignment horizontal="right" vertical="center"/>
    </xf>
    <xf numFmtId="178" fontId="11" fillId="2" borderId="78" xfId="4" applyNumberFormat="1" applyFont="1" applyFill="1" applyBorder="1" applyAlignment="1">
      <alignment horizontal="right" vertical="center"/>
    </xf>
    <xf numFmtId="178" fontId="9" fillId="3" borderId="26" xfId="4" applyNumberFormat="1" applyFont="1" applyFill="1" applyBorder="1" applyAlignment="1">
      <alignment horizontal="distributed" vertical="center" justifyLastLine="1"/>
    </xf>
    <xf numFmtId="178" fontId="9" fillId="3" borderId="25" xfId="4" applyNumberFormat="1" applyFont="1" applyFill="1" applyBorder="1" applyAlignment="1">
      <alignment horizontal="distributed" vertical="center" justifyLastLine="1"/>
    </xf>
    <xf numFmtId="0" fontId="9" fillId="3" borderId="26" xfId="4" applyFont="1" applyFill="1" applyBorder="1" applyAlignment="1">
      <alignment horizontal="distributed" vertical="center" justifyLastLine="1"/>
    </xf>
    <xf numFmtId="0" fontId="9" fillId="3" borderId="26" xfId="4" applyFont="1" applyFill="1" applyBorder="1" applyAlignment="1">
      <alignment vertical="center" wrapText="1"/>
    </xf>
    <xf numFmtId="0" fontId="9" fillId="3" borderId="25" xfId="4" applyFont="1" applyFill="1" applyBorder="1" applyAlignment="1">
      <alignment vertical="center" wrapText="1"/>
    </xf>
    <xf numFmtId="0" fontId="9" fillId="3" borderId="93" xfId="4" applyFont="1" applyFill="1" applyBorder="1" applyAlignment="1">
      <alignment horizontal="distributed" vertical="center" justifyLastLine="1"/>
    </xf>
    <xf numFmtId="0" fontId="9" fillId="3" borderId="88" xfId="4" applyFont="1" applyFill="1" applyBorder="1" applyAlignment="1">
      <alignment horizontal="distributed" vertical="center" justifyLastLine="1"/>
    </xf>
    <xf numFmtId="0" fontId="9" fillId="3" borderId="93" xfId="4" applyFont="1" applyFill="1" applyBorder="1" applyAlignment="1">
      <alignment horizontal="center" vertical="center"/>
    </xf>
    <xf numFmtId="0" fontId="9" fillId="0" borderId="16" xfId="4" applyFont="1" applyFill="1" applyBorder="1" applyAlignment="1">
      <alignment horizontal="left" vertical="center" wrapText="1"/>
    </xf>
    <xf numFmtId="0" fontId="9" fillId="0" borderId="37" xfId="4" applyFont="1" applyFill="1" applyBorder="1" applyAlignment="1">
      <alignment horizontal="left" vertical="center"/>
    </xf>
    <xf numFmtId="41" fontId="12" fillId="4" borderId="44" xfId="4" applyNumberFormat="1" applyFont="1" applyFill="1" applyBorder="1" applyAlignment="1">
      <alignment vertical="center"/>
    </xf>
    <xf numFmtId="41" fontId="12" fillId="4" borderId="51" xfId="4" applyNumberFormat="1" applyFont="1" applyFill="1" applyBorder="1" applyAlignment="1">
      <alignment vertical="center"/>
    </xf>
    <xf numFmtId="41" fontId="12" fillId="4" borderId="22" xfId="4" applyNumberFormat="1" applyFont="1" applyFill="1" applyBorder="1" applyAlignment="1">
      <alignment vertical="center"/>
    </xf>
    <xf numFmtId="0" fontId="9" fillId="4" borderId="87" xfId="4" applyFont="1" applyFill="1" applyBorder="1" applyAlignment="1">
      <alignment horizontal="center" vertical="center"/>
    </xf>
    <xf numFmtId="0" fontId="9" fillId="2" borderId="85" xfId="4" applyFont="1" applyFill="1" applyBorder="1" applyAlignment="1">
      <alignment vertical="center"/>
    </xf>
    <xf numFmtId="0" fontId="9" fillId="2" borderId="25" xfId="4" applyFont="1" applyFill="1" applyBorder="1" applyAlignment="1">
      <alignment vertical="center"/>
    </xf>
    <xf numFmtId="41" fontId="12" fillId="4" borderId="23" xfId="4" applyNumberFormat="1" applyFont="1" applyFill="1" applyBorder="1" applyAlignment="1">
      <alignment vertical="center"/>
    </xf>
    <xf numFmtId="41" fontId="12" fillId="4" borderId="87" xfId="4" applyNumberFormat="1" applyFont="1" applyFill="1" applyBorder="1" applyAlignment="1">
      <alignment vertical="center"/>
    </xf>
    <xf numFmtId="41" fontId="9" fillId="2" borderId="4" xfId="4" applyNumberFormat="1" applyFont="1" applyFill="1" applyBorder="1" applyAlignment="1">
      <alignment vertical="center"/>
    </xf>
    <xf numFmtId="41" fontId="9" fillId="2" borderId="95" xfId="4" applyNumberFormat="1" applyFont="1" applyFill="1" applyBorder="1" applyAlignment="1">
      <alignment vertical="center"/>
    </xf>
    <xf numFmtId="0" fontId="9" fillId="3" borderId="29" xfId="4" applyFont="1" applyFill="1" applyBorder="1" applyAlignment="1">
      <alignment horizontal="distributed" vertical="distributed" wrapText="1"/>
    </xf>
    <xf numFmtId="0" fontId="9" fillId="3" borderId="36" xfId="4" applyFont="1" applyFill="1" applyBorder="1" applyAlignment="1">
      <alignment horizontal="center" vertical="center"/>
    </xf>
    <xf numFmtId="0" fontId="9" fillId="3" borderId="98" xfId="4" applyFont="1" applyFill="1" applyBorder="1" applyAlignment="1">
      <alignment horizontal="distributed" vertical="center" justifyLastLine="1"/>
    </xf>
    <xf numFmtId="0" fontId="9" fillId="3" borderId="57" xfId="4" applyFont="1" applyFill="1" applyBorder="1" applyAlignment="1">
      <alignment horizontal="distributed" vertical="center" justifyLastLine="1"/>
    </xf>
    <xf numFmtId="0" fontId="9" fillId="3" borderId="38" xfId="6" applyFont="1" applyFill="1" applyBorder="1" applyAlignment="1">
      <alignment horizontal="center" vertical="center"/>
    </xf>
    <xf numFmtId="0" fontId="9" fillId="3" borderId="37" xfId="6" applyFont="1" applyFill="1" applyBorder="1" applyAlignment="1">
      <alignment horizontal="center" vertical="center"/>
    </xf>
    <xf numFmtId="41" fontId="12" fillId="4" borderId="51" xfId="3" applyNumberFormat="1" applyFont="1" applyFill="1" applyBorder="1" applyAlignment="1">
      <alignment vertical="center"/>
    </xf>
    <xf numFmtId="41" fontId="12" fillId="4" borderId="44" xfId="3" applyNumberFormat="1" applyFont="1" applyFill="1" applyBorder="1" applyAlignment="1">
      <alignment vertical="center"/>
    </xf>
    <xf numFmtId="0" fontId="9" fillId="0" borderId="86" xfId="4" applyFont="1" applyFill="1" applyBorder="1" applyAlignment="1">
      <alignment vertical="center"/>
    </xf>
    <xf numFmtId="41" fontId="12" fillId="4" borderId="80" xfId="3" applyNumberFormat="1" applyFont="1" applyFill="1" applyBorder="1" applyAlignment="1">
      <alignment vertical="center"/>
    </xf>
    <xf numFmtId="41" fontId="9" fillId="0" borderId="3" xfId="4" applyNumberFormat="1" applyFont="1" applyFill="1" applyBorder="1" applyAlignment="1">
      <alignment vertical="center" wrapText="1"/>
    </xf>
    <xf numFmtId="41" fontId="9" fillId="0" borderId="66" xfId="4" applyNumberFormat="1" applyFont="1" applyFill="1" applyBorder="1" applyAlignment="1">
      <alignment vertical="center" wrapText="1"/>
    </xf>
    <xf numFmtId="41" fontId="9" fillId="0" borderId="3" xfId="4" applyNumberFormat="1" applyFont="1" applyFill="1" applyBorder="1" applyAlignment="1">
      <alignment vertical="center"/>
    </xf>
    <xf numFmtId="180" fontId="9" fillId="2" borderId="89" xfId="4" applyNumberFormat="1" applyFont="1" applyFill="1" applyBorder="1" applyAlignment="1">
      <alignment horizontal="distributed" vertical="center" justifyLastLine="1"/>
    </xf>
    <xf numFmtId="177" fontId="9" fillId="0" borderId="154" xfId="4" applyNumberFormat="1" applyFont="1" applyFill="1" applyBorder="1" applyAlignment="1">
      <alignment horizontal="left" vertical="center"/>
    </xf>
    <xf numFmtId="177" fontId="9" fillId="0" borderId="155" xfId="4" applyNumberFormat="1" applyFont="1" applyFill="1" applyBorder="1" applyAlignment="1">
      <alignment horizontal="left" vertical="center"/>
    </xf>
    <xf numFmtId="177" fontId="9" fillId="0" borderId="156" xfId="4" applyNumberFormat="1" applyFont="1" applyFill="1" applyBorder="1" applyAlignment="1">
      <alignment horizontal="left" vertical="center"/>
    </xf>
    <xf numFmtId="176" fontId="10" fillId="3" borderId="43" xfId="3" applyNumberFormat="1" applyFont="1" applyFill="1" applyBorder="1" applyAlignment="1">
      <alignment horizontal="distributed" vertical="center" justifyLastLine="1"/>
    </xf>
    <xf numFmtId="177" fontId="9" fillId="0" borderId="160" xfId="4" applyNumberFormat="1" applyFont="1" applyFill="1" applyBorder="1" applyAlignment="1">
      <alignment horizontal="left" vertical="center"/>
    </xf>
    <xf numFmtId="41" fontId="9" fillId="0" borderId="147" xfId="4" applyNumberFormat="1" applyFont="1" applyFill="1" applyBorder="1" applyAlignment="1">
      <alignment horizontal="right" vertical="center"/>
    </xf>
    <xf numFmtId="41" fontId="9" fillId="0" borderId="161" xfId="4" applyNumberFormat="1" applyFont="1" applyFill="1" applyBorder="1" applyAlignment="1">
      <alignment horizontal="right" vertical="center"/>
    </xf>
    <xf numFmtId="41" fontId="9" fillId="0" borderId="162" xfId="4" applyNumberFormat="1" applyFont="1" applyFill="1" applyBorder="1" applyAlignment="1">
      <alignment horizontal="right" vertical="center"/>
    </xf>
    <xf numFmtId="41" fontId="9" fillId="0" borderId="145" xfId="4" applyNumberFormat="1" applyFont="1" applyFill="1" applyBorder="1" applyAlignment="1">
      <alignment horizontal="right" vertical="center"/>
    </xf>
    <xf numFmtId="41" fontId="12" fillId="4" borderId="146" xfId="4" applyNumberFormat="1" applyFont="1" applyFill="1" applyBorder="1" applyAlignment="1">
      <alignment horizontal="right" vertical="center"/>
    </xf>
    <xf numFmtId="41" fontId="9" fillId="0" borderId="148" xfId="4" applyNumberFormat="1" applyFont="1" applyFill="1" applyBorder="1" applyAlignment="1">
      <alignment horizontal="right" vertical="center"/>
    </xf>
    <xf numFmtId="41" fontId="12" fillId="4" borderId="164" xfId="4" applyNumberFormat="1" applyFont="1" applyFill="1" applyBorder="1" applyAlignment="1">
      <alignment horizontal="right" vertical="center"/>
    </xf>
    <xf numFmtId="41" fontId="12" fillId="4" borderId="170" xfId="4" applyNumberFormat="1" applyFont="1" applyFill="1" applyBorder="1" applyAlignment="1">
      <alignment horizontal="right" vertical="center"/>
    </xf>
    <xf numFmtId="41" fontId="12" fillId="4" borderId="171" xfId="4" applyNumberFormat="1" applyFont="1" applyFill="1" applyBorder="1" applyAlignment="1">
      <alignment horizontal="right" vertical="center"/>
    </xf>
    <xf numFmtId="41" fontId="12" fillId="4" borderId="172" xfId="4" applyNumberFormat="1" applyFont="1" applyFill="1" applyBorder="1" applyAlignment="1">
      <alignment horizontal="right" vertical="center"/>
    </xf>
    <xf numFmtId="41" fontId="12" fillId="4" borderId="165" xfId="4" applyNumberFormat="1" applyFont="1" applyFill="1" applyBorder="1" applyAlignment="1">
      <alignment vertical="center" wrapText="1"/>
    </xf>
    <xf numFmtId="41" fontId="12" fillId="4" borderId="166" xfId="4" applyNumberFormat="1" applyFont="1" applyFill="1" applyBorder="1" applyAlignment="1">
      <alignment vertical="center" wrapText="1"/>
    </xf>
    <xf numFmtId="41" fontId="12" fillId="4" borderId="167" xfId="4" applyNumberFormat="1" applyFont="1" applyFill="1" applyBorder="1" applyAlignment="1">
      <alignment vertical="center" wrapText="1"/>
    </xf>
    <xf numFmtId="41" fontId="12" fillId="4" borderId="174" xfId="4" applyNumberFormat="1" applyFont="1" applyFill="1" applyBorder="1" applyAlignment="1">
      <alignment vertical="center"/>
    </xf>
    <xf numFmtId="38" fontId="10" fillId="0" borderId="21" xfId="5" applyFont="1" applyFill="1" applyBorder="1" applyAlignment="1">
      <alignment vertical="center"/>
    </xf>
    <xf numFmtId="41" fontId="12" fillId="4" borderId="166" xfId="4" applyNumberFormat="1" applyFont="1" applyFill="1" applyBorder="1" applyAlignment="1">
      <alignment vertical="center"/>
    </xf>
    <xf numFmtId="177" fontId="9" fillId="0" borderId="16" xfId="4" applyNumberFormat="1" applyFont="1" applyFill="1" applyBorder="1" applyAlignment="1">
      <alignment horizontal="right" vertical="center"/>
    </xf>
    <xf numFmtId="177" fontId="9" fillId="3" borderId="56" xfId="4" applyNumberFormat="1" applyFont="1" applyFill="1" applyBorder="1" applyAlignment="1">
      <alignment horizontal="distributed" vertical="center" justifyLastLine="1"/>
    </xf>
    <xf numFmtId="177" fontId="12" fillId="4" borderId="171" xfId="4" applyNumberFormat="1" applyFont="1" applyFill="1" applyBorder="1" applyAlignment="1">
      <alignment vertical="center"/>
    </xf>
    <xf numFmtId="177" fontId="9" fillId="3" borderId="98" xfId="4" applyNumberFormat="1" applyFont="1" applyFill="1" applyBorder="1" applyAlignment="1">
      <alignment horizontal="distributed" vertical="center" justifyLastLine="1"/>
    </xf>
    <xf numFmtId="177" fontId="9" fillId="4" borderId="159" xfId="4" applyNumberFormat="1" applyFont="1" applyFill="1" applyBorder="1" applyAlignment="1">
      <alignment horizontal="distributed" vertical="center" justifyLastLine="1"/>
    </xf>
    <xf numFmtId="177" fontId="9" fillId="0" borderId="86" xfId="4" applyNumberFormat="1" applyFont="1" applyFill="1" applyBorder="1" applyAlignment="1">
      <alignment vertical="center"/>
    </xf>
    <xf numFmtId="177" fontId="9" fillId="0" borderId="84" xfId="4" applyNumberFormat="1" applyFont="1" applyFill="1" applyBorder="1" applyAlignment="1">
      <alignment vertical="center"/>
    </xf>
    <xf numFmtId="177" fontId="9" fillId="0" borderId="83" xfId="4" applyNumberFormat="1" applyFont="1" applyFill="1" applyBorder="1" applyAlignment="1">
      <alignment vertical="center"/>
    </xf>
    <xf numFmtId="176" fontId="10" fillId="3" borderId="30" xfId="3" applyNumberFormat="1" applyFont="1" applyFill="1" applyBorder="1" applyAlignment="1">
      <alignment horizontal="distributed" vertical="center" justifyLastLine="1"/>
    </xf>
    <xf numFmtId="176" fontId="10" fillId="3" borderId="48" xfId="3" applyNumberFormat="1" applyFont="1" applyFill="1" applyBorder="1" applyAlignment="1">
      <alignment horizontal="distributed" vertical="center" justifyLastLine="1"/>
    </xf>
    <xf numFmtId="176" fontId="10" fillId="3" borderId="29" xfId="3" applyNumberFormat="1" applyFont="1" applyFill="1" applyBorder="1" applyAlignment="1">
      <alignment horizontal="distributed" vertical="center" justifyLastLine="1"/>
    </xf>
    <xf numFmtId="176" fontId="10" fillId="3" borderId="36" xfId="3" applyNumberFormat="1" applyFont="1" applyFill="1" applyBorder="1" applyAlignment="1">
      <alignment horizontal="distributed" vertical="center" justifyLastLine="1"/>
    </xf>
    <xf numFmtId="176" fontId="10" fillId="2" borderId="15" xfId="3" applyNumberFormat="1" applyFont="1" applyFill="1" applyBorder="1" applyAlignment="1">
      <alignment vertical="center"/>
    </xf>
    <xf numFmtId="176" fontId="12" fillId="4" borderId="73" xfId="3" applyNumberFormat="1" applyFont="1" applyFill="1" applyBorder="1" applyAlignment="1">
      <alignment vertical="center"/>
    </xf>
    <xf numFmtId="176" fontId="12" fillId="4" borderId="72" xfId="3" applyNumberFormat="1" applyFont="1" applyFill="1" applyBorder="1" applyAlignment="1">
      <alignment vertical="center"/>
    </xf>
    <xf numFmtId="176" fontId="12" fillId="4" borderId="20" xfId="3" applyNumberFormat="1" applyFont="1" applyFill="1" applyBorder="1" applyAlignment="1">
      <alignment vertical="center"/>
    </xf>
    <xf numFmtId="176" fontId="10" fillId="4" borderId="87" xfId="3" applyNumberFormat="1" applyFont="1" applyFill="1" applyBorder="1" applyAlignment="1">
      <alignment horizontal="center" vertical="center"/>
    </xf>
    <xf numFmtId="38" fontId="9" fillId="2" borderId="11" xfId="8" applyFont="1" applyFill="1" applyBorder="1" applyAlignment="1" applyProtection="1">
      <alignment vertical="center" wrapText="1"/>
    </xf>
    <xf numFmtId="38" fontId="9" fillId="2" borderId="10" xfId="8" applyFont="1" applyFill="1" applyBorder="1" applyAlignment="1" applyProtection="1">
      <alignment vertical="center" wrapText="1"/>
    </xf>
    <xf numFmtId="38" fontId="9" fillId="2" borderId="15" xfId="8" applyFont="1" applyFill="1" applyBorder="1" applyAlignment="1" applyProtection="1">
      <alignment vertical="center" wrapText="1"/>
    </xf>
    <xf numFmtId="38" fontId="12" fillId="4" borderId="182" xfId="8" applyFont="1" applyFill="1" applyBorder="1" applyAlignment="1" applyProtection="1">
      <alignment vertical="center"/>
    </xf>
    <xf numFmtId="38" fontId="12" fillId="4" borderId="166" xfId="8" applyFont="1" applyFill="1" applyBorder="1" applyAlignment="1" applyProtection="1">
      <alignment vertical="center"/>
    </xf>
    <xf numFmtId="0" fontId="9" fillId="3" borderId="33" xfId="2" applyNumberFormat="1" applyFont="1" applyFill="1" applyBorder="1" applyAlignment="1" applyProtection="1">
      <alignment horizontal="distributed" vertical="center" wrapText="1" justifyLastLine="1"/>
    </xf>
    <xf numFmtId="0" fontId="9" fillId="3" borderId="26" xfId="2" applyNumberFormat="1" applyFont="1" applyFill="1" applyBorder="1" applyAlignment="1" applyProtection="1">
      <alignment horizontal="distributed" vertical="center" wrapText="1" justifyLastLine="1"/>
    </xf>
    <xf numFmtId="0" fontId="9" fillId="3" borderId="25" xfId="2" applyNumberFormat="1" applyFont="1" applyFill="1" applyBorder="1" applyAlignment="1" applyProtection="1">
      <alignment horizontal="distributed" vertical="center" wrapText="1" justifyLastLine="1"/>
    </xf>
    <xf numFmtId="38" fontId="9" fillId="2" borderId="180" xfId="8" applyFont="1" applyFill="1" applyBorder="1" applyAlignment="1">
      <alignment vertical="center" wrapText="1"/>
    </xf>
    <xf numFmtId="38" fontId="9" fillId="2" borderId="63" xfId="8" applyFont="1" applyFill="1" applyBorder="1" applyAlignment="1">
      <alignment vertical="center" wrapText="1"/>
    </xf>
    <xf numFmtId="38" fontId="9" fillId="2" borderId="29" xfId="8" applyFont="1" applyFill="1" applyBorder="1" applyAlignment="1">
      <alignment vertical="center" wrapText="1"/>
    </xf>
    <xf numFmtId="38" fontId="9" fillId="2" borderId="78" xfId="8" applyFont="1" applyFill="1" applyBorder="1" applyAlignment="1">
      <alignment vertical="center" wrapText="1"/>
    </xf>
    <xf numFmtId="38" fontId="12" fillId="4" borderId="184" xfId="8" applyFont="1" applyFill="1" applyBorder="1" applyAlignment="1" applyProtection="1">
      <alignment vertical="center" wrapText="1" shrinkToFit="1"/>
    </xf>
    <xf numFmtId="38" fontId="12" fillId="4" borderId="186" xfId="8" applyFont="1" applyFill="1" applyBorder="1" applyAlignment="1" applyProtection="1">
      <alignment vertical="center" wrapText="1"/>
    </xf>
    <xf numFmtId="38" fontId="12" fillId="4" borderId="187" xfId="8" applyFont="1" applyFill="1" applyBorder="1" applyAlignment="1" applyProtection="1">
      <alignment vertical="center" wrapText="1"/>
    </xf>
    <xf numFmtId="0" fontId="9" fillId="2" borderId="15" xfId="2" applyNumberFormat="1" applyFont="1" applyFill="1" applyBorder="1" applyAlignment="1" applyProtection="1">
      <alignment vertical="center" wrapText="1"/>
    </xf>
    <xf numFmtId="0" fontId="9" fillId="2" borderId="5" xfId="2" applyNumberFormat="1" applyFont="1" applyFill="1" applyBorder="1" applyAlignment="1" applyProtection="1">
      <alignment vertical="center" wrapText="1"/>
    </xf>
    <xf numFmtId="0" fontId="9" fillId="2" borderId="45" xfId="2" applyNumberFormat="1" applyFont="1" applyFill="1" applyBorder="1" applyAlignment="1" applyProtection="1">
      <alignment vertical="center" wrapText="1"/>
    </xf>
    <xf numFmtId="38" fontId="12" fillId="4" borderId="185" xfId="8" applyFont="1" applyFill="1" applyBorder="1" applyAlignment="1" applyProtection="1">
      <alignment vertical="center" wrapText="1"/>
    </xf>
    <xf numFmtId="0" fontId="9" fillId="2" borderId="78" xfId="2" applyNumberFormat="1" applyFont="1" applyFill="1" applyBorder="1" applyAlignment="1" applyProtection="1">
      <alignment vertical="center" wrapText="1"/>
    </xf>
    <xf numFmtId="0" fontId="9" fillId="4" borderId="14" xfId="2" applyNumberFormat="1" applyFont="1" applyFill="1" applyBorder="1" applyAlignment="1" applyProtection="1">
      <alignment horizontal="distributed" vertical="center" wrapText="1" justifyLastLine="1"/>
    </xf>
    <xf numFmtId="38" fontId="12" fillId="4" borderId="31" xfId="8" applyFont="1" applyFill="1" applyBorder="1" applyAlignment="1" applyProtection="1">
      <alignment vertical="center" wrapText="1"/>
    </xf>
    <xf numFmtId="38" fontId="12" fillId="4" borderId="3" xfId="8" applyFont="1" applyFill="1" applyBorder="1" applyAlignment="1" applyProtection="1">
      <alignment vertical="center" wrapText="1"/>
    </xf>
    <xf numFmtId="0" fontId="9" fillId="4" borderId="87" xfId="2" applyNumberFormat="1" applyFont="1" applyFill="1" applyBorder="1" applyAlignment="1" applyProtection="1">
      <alignment horizontal="distributed" vertical="center" wrapText="1" justifyLastLine="1"/>
    </xf>
    <xf numFmtId="38" fontId="12" fillId="4" borderId="188" xfId="8" applyFont="1" applyFill="1" applyBorder="1" applyAlignment="1" applyProtection="1">
      <alignment vertical="center" wrapText="1"/>
    </xf>
    <xf numFmtId="38" fontId="9" fillId="2" borderId="40" xfId="8" applyFont="1" applyFill="1" applyBorder="1" applyAlignment="1">
      <alignment vertical="center" wrapText="1"/>
    </xf>
    <xf numFmtId="38" fontId="9" fillId="2" borderId="190" xfId="8" applyFont="1" applyFill="1" applyBorder="1" applyAlignment="1">
      <alignment vertical="center" wrapText="1"/>
    </xf>
    <xf numFmtId="38" fontId="9" fillId="2" borderId="38" xfId="8" applyFont="1" applyFill="1" applyBorder="1" applyAlignment="1">
      <alignment vertical="center" wrapText="1"/>
    </xf>
    <xf numFmtId="38" fontId="12" fillId="4" borderId="189" xfId="8" applyFont="1" applyFill="1" applyBorder="1" applyAlignment="1" applyProtection="1">
      <alignment vertical="center" wrapText="1"/>
    </xf>
    <xf numFmtId="38" fontId="12" fillId="4" borderId="22" xfId="8" applyFont="1" applyFill="1" applyBorder="1" applyAlignment="1" applyProtection="1">
      <alignment vertical="center" wrapText="1"/>
    </xf>
    <xf numFmtId="38" fontId="12" fillId="4" borderId="87" xfId="8" applyFont="1" applyFill="1" applyBorder="1" applyAlignment="1" applyProtection="1">
      <alignment vertical="center" wrapText="1"/>
    </xf>
    <xf numFmtId="38" fontId="9" fillId="2" borderId="68" xfId="8" applyFont="1" applyFill="1" applyBorder="1" applyAlignment="1">
      <alignment vertical="center" wrapText="1"/>
    </xf>
    <xf numFmtId="38" fontId="9" fillId="2" borderId="45" xfId="8" applyFont="1" applyFill="1" applyBorder="1" applyAlignment="1">
      <alignment vertical="center" wrapText="1"/>
    </xf>
    <xf numFmtId="38" fontId="9" fillId="2" borderId="191" xfId="8" applyFont="1" applyFill="1" applyBorder="1" applyAlignment="1">
      <alignment vertical="center" wrapText="1"/>
    </xf>
    <xf numFmtId="38" fontId="9" fillId="2" borderId="179" xfId="8" applyFont="1" applyFill="1" applyBorder="1" applyAlignment="1">
      <alignment vertical="center" wrapText="1"/>
    </xf>
    <xf numFmtId="38" fontId="12" fillId="4" borderId="184" xfId="8" applyFont="1" applyFill="1" applyBorder="1" applyAlignment="1" applyProtection="1">
      <alignment vertical="center" wrapText="1"/>
    </xf>
    <xf numFmtId="38" fontId="12" fillId="4" borderId="166" xfId="8" applyFont="1" applyFill="1" applyBorder="1" applyAlignment="1" applyProtection="1">
      <alignment vertical="center" wrapText="1"/>
    </xf>
    <xf numFmtId="38" fontId="12" fillId="4" borderId="175" xfId="8" applyFont="1" applyFill="1" applyBorder="1" applyAlignment="1" applyProtection="1">
      <alignment vertical="center"/>
    </xf>
    <xf numFmtId="38" fontId="12" fillId="4" borderId="167" xfId="8" applyFont="1" applyFill="1" applyBorder="1" applyAlignment="1" applyProtection="1">
      <alignment vertical="center" wrapText="1"/>
    </xf>
    <xf numFmtId="176" fontId="10" fillId="3" borderId="192" xfId="3" applyNumberFormat="1" applyFont="1" applyFill="1" applyBorder="1" applyAlignment="1">
      <alignment horizontal="distributed" vertical="center" justifyLastLine="1"/>
    </xf>
    <xf numFmtId="176" fontId="12" fillId="4" borderId="188" xfId="3" applyNumberFormat="1" applyFont="1" applyFill="1" applyBorder="1" applyAlignment="1">
      <alignment vertical="center"/>
    </xf>
    <xf numFmtId="176" fontId="10" fillId="2" borderId="193" xfId="3" applyNumberFormat="1" applyFont="1" applyFill="1" applyBorder="1" applyAlignment="1">
      <alignment vertical="center"/>
    </xf>
    <xf numFmtId="176" fontId="10" fillId="2" borderId="78" xfId="3" applyNumberFormat="1" applyFont="1" applyFill="1" applyBorder="1" applyAlignment="1">
      <alignment vertical="center"/>
    </xf>
    <xf numFmtId="176" fontId="10" fillId="2" borderId="45" xfId="3" applyNumberFormat="1" applyFont="1" applyFill="1" applyBorder="1" applyAlignment="1">
      <alignment vertical="center"/>
    </xf>
    <xf numFmtId="176" fontId="12" fillId="0" borderId="192" xfId="3" applyNumberFormat="1" applyFont="1" applyFill="1" applyBorder="1" applyAlignment="1">
      <alignment vertical="center"/>
    </xf>
    <xf numFmtId="176" fontId="12" fillId="0" borderId="48" xfId="3" applyNumberFormat="1" applyFont="1" applyFill="1" applyBorder="1" applyAlignment="1">
      <alignment vertical="center"/>
    </xf>
    <xf numFmtId="176" fontId="12" fillId="0" borderId="186" xfId="3" applyNumberFormat="1" applyFont="1" applyFill="1" applyBorder="1" applyAlignment="1">
      <alignment vertical="center"/>
    </xf>
    <xf numFmtId="176" fontId="12" fillId="0" borderId="153" xfId="3" applyNumberFormat="1" applyFont="1" applyFill="1" applyBorder="1" applyAlignment="1">
      <alignment vertical="center"/>
    </xf>
    <xf numFmtId="176" fontId="12" fillId="0" borderId="187" xfId="3" applyNumberFormat="1" applyFont="1" applyFill="1" applyBorder="1" applyAlignment="1">
      <alignment vertical="center"/>
    </xf>
    <xf numFmtId="176" fontId="12" fillId="0" borderId="177" xfId="3" applyNumberFormat="1" applyFont="1" applyFill="1" applyBorder="1" applyAlignment="1">
      <alignment vertical="center"/>
    </xf>
    <xf numFmtId="178" fontId="9" fillId="3" borderId="33" xfId="4" applyNumberFormat="1" applyFont="1" applyFill="1" applyBorder="1" applyAlignment="1">
      <alignment horizontal="distributed" vertical="center" justifyLastLine="1"/>
    </xf>
    <xf numFmtId="178" fontId="11" fillId="4" borderId="29" xfId="4" applyNumberFormat="1" applyFont="1" applyFill="1" applyBorder="1" applyAlignment="1">
      <alignment horizontal="right" vertical="center"/>
    </xf>
    <xf numFmtId="41" fontId="12" fillId="4" borderId="29" xfId="4" applyNumberFormat="1" applyFont="1" applyFill="1" applyBorder="1" applyAlignment="1">
      <alignment horizontal="right" vertical="center"/>
    </xf>
    <xf numFmtId="41" fontId="9" fillId="4" borderId="17" xfId="4" applyNumberFormat="1" applyFont="1" applyFill="1" applyBorder="1" applyAlignment="1">
      <alignment horizontal="right" vertical="center"/>
    </xf>
    <xf numFmtId="41" fontId="12" fillId="4" borderId="19" xfId="4" applyNumberFormat="1" applyFont="1" applyFill="1" applyBorder="1" applyAlignment="1">
      <alignment horizontal="right" vertical="center"/>
    </xf>
    <xf numFmtId="41" fontId="9" fillId="4" borderId="19" xfId="4" applyNumberFormat="1" applyFont="1" applyFill="1" applyBorder="1" applyAlignment="1">
      <alignment horizontal="right" vertical="center"/>
    </xf>
    <xf numFmtId="41" fontId="12" fillId="4" borderId="92" xfId="4" applyNumberFormat="1" applyFont="1" applyFill="1" applyBorder="1" applyAlignment="1">
      <alignment horizontal="right" vertical="center"/>
    </xf>
    <xf numFmtId="178" fontId="9" fillId="2" borderId="83" xfId="4" applyNumberFormat="1" applyFont="1" applyFill="1" applyBorder="1" applyAlignment="1">
      <alignment vertical="center"/>
    </xf>
    <xf numFmtId="0" fontId="9" fillId="4" borderId="14" xfId="4" applyFont="1" applyFill="1" applyBorder="1" applyAlignment="1">
      <alignment horizontal="center" vertical="center"/>
    </xf>
    <xf numFmtId="41" fontId="12" fillId="4" borderId="8" xfId="4" applyNumberFormat="1" applyFont="1" applyFill="1" applyBorder="1" applyAlignment="1">
      <alignment vertical="center"/>
    </xf>
    <xf numFmtId="41" fontId="12" fillId="4" borderId="3" xfId="4" applyNumberFormat="1" applyFont="1" applyFill="1" applyBorder="1" applyAlignment="1">
      <alignment vertical="center"/>
    </xf>
    <xf numFmtId="41" fontId="12" fillId="4" borderId="14" xfId="4" applyNumberFormat="1" applyFont="1" applyFill="1" applyBorder="1" applyAlignment="1">
      <alignment vertical="center"/>
    </xf>
    <xf numFmtId="41" fontId="12" fillId="4" borderId="181" xfId="4" applyNumberFormat="1" applyFont="1" applyFill="1" applyBorder="1" applyAlignment="1">
      <alignment vertical="center"/>
    </xf>
    <xf numFmtId="41" fontId="12" fillId="4" borderId="182" xfId="4" applyNumberFormat="1" applyFont="1" applyFill="1" applyBorder="1" applyAlignment="1">
      <alignment vertical="center"/>
    </xf>
    <xf numFmtId="41" fontId="12" fillId="4" borderId="175" xfId="4" applyNumberFormat="1" applyFont="1" applyFill="1" applyBorder="1" applyAlignment="1">
      <alignment vertical="center"/>
    </xf>
    <xf numFmtId="0" fontId="9" fillId="3" borderId="71" xfId="4" applyFont="1" applyFill="1" applyBorder="1" applyAlignment="1">
      <alignment horizontal="distributed" vertical="center" justifyLastLine="1"/>
    </xf>
    <xf numFmtId="41" fontId="12" fillId="4" borderId="194" xfId="4" applyNumberFormat="1" applyFont="1" applyFill="1" applyBorder="1" applyAlignment="1">
      <alignment vertical="center"/>
    </xf>
    <xf numFmtId="41" fontId="12" fillId="4" borderId="66" xfId="4" applyNumberFormat="1" applyFont="1" applyFill="1" applyBorder="1" applyAlignment="1">
      <alignment vertical="center"/>
    </xf>
    <xf numFmtId="41" fontId="9" fillId="2" borderId="62" xfId="4" applyNumberFormat="1" applyFont="1" applyFill="1" applyBorder="1" applyAlignment="1">
      <alignment vertical="center"/>
    </xf>
    <xf numFmtId="41" fontId="9" fillId="2" borderId="71" xfId="4" applyNumberFormat="1" applyFont="1" applyFill="1" applyBorder="1" applyAlignment="1">
      <alignment vertical="center"/>
    </xf>
    <xf numFmtId="41" fontId="12" fillId="4" borderId="176" xfId="4" applyNumberFormat="1" applyFont="1" applyFill="1" applyBorder="1" applyAlignment="1">
      <alignment vertical="center"/>
    </xf>
    <xf numFmtId="41" fontId="9" fillId="0" borderId="4" xfId="4" applyNumberFormat="1" applyFont="1" applyFill="1" applyBorder="1" applyAlignment="1">
      <alignment vertical="center"/>
    </xf>
    <xf numFmtId="41" fontId="9" fillId="2" borderId="92" xfId="4" applyNumberFormat="1" applyFont="1" applyFill="1" applyBorder="1" applyAlignment="1">
      <alignment vertical="center"/>
    </xf>
    <xf numFmtId="0" fontId="9" fillId="2" borderId="86" xfId="4" applyFont="1" applyFill="1" applyBorder="1" applyAlignment="1">
      <alignment vertical="center"/>
    </xf>
    <xf numFmtId="0" fontId="9" fillId="2" borderId="84" xfId="4" applyFont="1" applyFill="1" applyBorder="1" applyAlignment="1">
      <alignment vertical="center"/>
    </xf>
    <xf numFmtId="0" fontId="9" fillId="2" borderId="83" xfId="4" applyFont="1" applyFill="1" applyBorder="1" applyAlignment="1">
      <alignment vertical="center"/>
    </xf>
    <xf numFmtId="41" fontId="9" fillId="2" borderId="33" xfId="4" applyNumberFormat="1" applyFont="1" applyFill="1" applyBorder="1" applyAlignment="1">
      <alignment vertical="center"/>
    </xf>
    <xf numFmtId="0" fontId="12" fillId="4" borderId="173" xfId="4" applyFont="1" applyFill="1" applyBorder="1" applyAlignment="1">
      <alignment horizontal="distributed" vertical="center" justifyLastLine="1"/>
    </xf>
    <xf numFmtId="41" fontId="12" fillId="4" borderId="164" xfId="4" applyNumberFormat="1" applyFont="1" applyFill="1" applyBorder="1" applyAlignment="1">
      <alignment horizontal="center" vertical="center"/>
    </xf>
    <xf numFmtId="0" fontId="11" fillId="4" borderId="77" xfId="4" applyFont="1" applyFill="1" applyBorder="1" applyAlignment="1">
      <alignment horizontal="right" vertical="distributed"/>
    </xf>
    <xf numFmtId="0" fontId="11" fillId="4" borderId="75" xfId="4" applyFont="1" applyFill="1" applyBorder="1" applyAlignment="1">
      <alignment horizontal="right" vertical="center"/>
    </xf>
    <xf numFmtId="0" fontId="9" fillId="2" borderId="86" xfId="4" applyFont="1" applyFill="1" applyBorder="1" applyAlignment="1">
      <alignment vertical="distributed"/>
    </xf>
    <xf numFmtId="0" fontId="9" fillId="2" borderId="84" xfId="4" applyFont="1" applyFill="1" applyBorder="1" applyAlignment="1">
      <alignment vertical="distributed"/>
    </xf>
    <xf numFmtId="0" fontId="9" fillId="2" borderId="83" xfId="4" applyFont="1" applyFill="1" applyBorder="1" applyAlignment="1">
      <alignment vertical="distributed"/>
    </xf>
    <xf numFmtId="41" fontId="12" fillId="4" borderId="171" xfId="4" applyNumberFormat="1" applyFont="1" applyFill="1" applyBorder="1" applyAlignment="1">
      <alignment horizontal="center" vertical="center"/>
    </xf>
    <xf numFmtId="0" fontId="9" fillId="4" borderId="173" xfId="4" applyFont="1" applyFill="1" applyBorder="1" applyAlignment="1">
      <alignment horizontal="distributed" vertical="center" justifyLastLine="1"/>
    </xf>
    <xf numFmtId="41" fontId="12" fillId="4" borderId="165" xfId="3" applyNumberFormat="1" applyFont="1" applyFill="1" applyBorder="1" applyAlignment="1">
      <alignment vertical="center"/>
    </xf>
    <xf numFmtId="41" fontId="12" fillId="4" borderId="166" xfId="3" applyNumberFormat="1" applyFont="1" applyFill="1" applyBorder="1" applyAlignment="1">
      <alignment vertical="center"/>
    </xf>
    <xf numFmtId="41" fontId="12" fillId="4" borderId="182" xfId="3" applyNumberFormat="1" applyFont="1" applyFill="1" applyBorder="1" applyAlignment="1">
      <alignment vertical="center"/>
    </xf>
    <xf numFmtId="41" fontId="12" fillId="4" borderId="194" xfId="3" applyNumberFormat="1" applyFont="1" applyFill="1" applyBorder="1" applyAlignment="1">
      <alignment vertical="center"/>
    </xf>
    <xf numFmtId="0" fontId="9" fillId="4" borderId="163" xfId="6" applyFont="1" applyFill="1" applyBorder="1" applyAlignment="1">
      <alignment horizontal="distributed" vertical="center" justifyLastLine="1"/>
    </xf>
    <xf numFmtId="41" fontId="12" fillId="4" borderId="196" xfId="4" applyNumberFormat="1" applyFont="1" applyFill="1" applyBorder="1" applyAlignment="1">
      <alignment vertical="center"/>
    </xf>
    <xf numFmtId="0" fontId="9" fillId="0" borderId="0" xfId="4" applyFont="1" applyFill="1" applyAlignment="1"/>
    <xf numFmtId="38" fontId="12" fillId="4" borderId="198" xfId="8" applyFont="1" applyFill="1" applyBorder="1" applyAlignment="1" applyProtection="1">
      <alignment vertical="center" wrapText="1"/>
    </xf>
    <xf numFmtId="38" fontId="12" fillId="4" borderId="197" xfId="8" applyFont="1" applyFill="1" applyBorder="1" applyAlignment="1" applyProtection="1">
      <alignment vertical="center" wrapText="1"/>
    </xf>
    <xf numFmtId="41" fontId="12" fillId="4" borderId="165" xfId="5" applyNumberFormat="1" applyFont="1" applyFill="1" applyBorder="1" applyAlignment="1">
      <alignment vertical="center" wrapText="1"/>
    </xf>
    <xf numFmtId="41" fontId="12" fillId="4" borderId="166" xfId="5" applyNumberFormat="1" applyFont="1" applyFill="1" applyBorder="1" applyAlignment="1">
      <alignment vertical="center" wrapText="1"/>
    </xf>
    <xf numFmtId="41" fontId="12" fillId="4" borderId="167" xfId="5" applyNumberFormat="1" applyFont="1" applyFill="1" applyBorder="1" applyAlignment="1">
      <alignment vertical="center" wrapText="1"/>
    </xf>
    <xf numFmtId="177" fontId="9" fillId="0" borderId="145" xfId="4" applyNumberFormat="1" applyFont="1" applyFill="1" applyBorder="1" applyAlignment="1">
      <alignment vertical="center"/>
    </xf>
    <xf numFmtId="41" fontId="12" fillId="4" borderId="146" xfId="4" applyNumberFormat="1" applyFont="1" applyFill="1" applyBorder="1" applyAlignment="1">
      <alignment vertical="center"/>
    </xf>
    <xf numFmtId="41" fontId="9" fillId="0" borderId="147" xfId="4" applyNumberFormat="1" applyFont="1" applyFill="1" applyBorder="1" applyAlignment="1">
      <alignment vertical="center"/>
    </xf>
    <xf numFmtId="41" fontId="9" fillId="0" borderId="161" xfId="4" applyNumberFormat="1" applyFont="1" applyFill="1" applyBorder="1" applyAlignment="1">
      <alignment vertical="center"/>
    </xf>
    <xf numFmtId="41" fontId="9" fillId="0" borderId="162" xfId="4" applyNumberFormat="1" applyFont="1" applyFill="1" applyBorder="1" applyAlignment="1">
      <alignment vertical="center"/>
    </xf>
    <xf numFmtId="41" fontId="9" fillId="0" borderId="145" xfId="4" applyNumberFormat="1" applyFont="1" applyFill="1" applyBorder="1" applyAlignment="1">
      <alignment vertical="center"/>
    </xf>
    <xf numFmtId="41" fontId="9" fillId="0" borderId="148" xfId="4" applyNumberFormat="1" applyFont="1" applyFill="1" applyBorder="1" applyAlignment="1">
      <alignment vertical="center"/>
    </xf>
    <xf numFmtId="177" fontId="9" fillId="4" borderId="175" xfId="4" applyNumberFormat="1" applyFont="1" applyFill="1" applyBorder="1" applyAlignment="1">
      <alignment horizontal="distributed" vertical="distributed" wrapText="1" justifyLastLine="1"/>
    </xf>
    <xf numFmtId="41" fontId="12" fillId="4" borderId="165" xfId="4" applyNumberFormat="1" applyFont="1" applyFill="1" applyBorder="1" applyAlignment="1">
      <alignment vertical="center"/>
    </xf>
    <xf numFmtId="41" fontId="12" fillId="4" borderId="167" xfId="4" applyNumberFormat="1" applyFont="1" applyFill="1" applyBorder="1" applyAlignment="1">
      <alignment vertical="center"/>
    </xf>
    <xf numFmtId="179" fontId="9" fillId="2" borderId="26" xfId="4" applyNumberFormat="1" applyFont="1" applyFill="1" applyBorder="1" applyAlignment="1">
      <alignment vertical="center"/>
    </xf>
    <xf numFmtId="178" fontId="9" fillId="2" borderId="0" xfId="4" applyNumberFormat="1" applyFont="1" applyFill="1" applyAlignment="1">
      <alignment horizontal="right" vertical="center"/>
    </xf>
    <xf numFmtId="178" fontId="9" fillId="2" borderId="0" xfId="4" applyNumberFormat="1" applyFont="1" applyFill="1" applyBorder="1" applyAlignment="1">
      <alignment vertical="center"/>
    </xf>
    <xf numFmtId="0" fontId="16" fillId="0" borderId="0" xfId="7" applyFont="1" applyFill="1">
      <alignment vertical="center"/>
    </xf>
    <xf numFmtId="0" fontId="9" fillId="2" borderId="200" xfId="2" applyNumberFormat="1" applyFont="1" applyFill="1" applyBorder="1" applyAlignment="1" applyProtection="1">
      <alignment vertical="center" wrapText="1"/>
    </xf>
    <xf numFmtId="38" fontId="12" fillId="4" borderId="201" xfId="8" applyFont="1" applyFill="1" applyBorder="1" applyAlignment="1" applyProtection="1">
      <alignment vertical="center" wrapText="1"/>
    </xf>
    <xf numFmtId="38" fontId="9" fillId="2" borderId="202" xfId="8" applyFont="1" applyFill="1" applyBorder="1" applyAlignment="1">
      <alignment vertical="center" wrapText="1"/>
    </xf>
    <xf numFmtId="38" fontId="9" fillId="2" borderId="203" xfId="8" applyFont="1" applyFill="1" applyBorder="1" applyAlignment="1">
      <alignment vertical="center" wrapText="1"/>
    </xf>
    <xf numFmtId="38" fontId="9" fillId="2" borderId="200" xfId="8" applyFont="1" applyFill="1" applyBorder="1" applyAlignment="1">
      <alignment vertical="center" wrapText="1"/>
    </xf>
    <xf numFmtId="41" fontId="12" fillId="4" borderId="204" xfId="4" applyNumberFormat="1" applyFont="1" applyFill="1" applyBorder="1" applyAlignment="1">
      <alignment horizontal="center" vertical="center"/>
    </xf>
    <xf numFmtId="0" fontId="17" fillId="0" borderId="0" xfId="4" applyFont="1" applyFill="1" applyBorder="1" applyAlignment="1">
      <alignment horizontal="right" vertical="center"/>
    </xf>
    <xf numFmtId="0" fontId="11" fillId="2" borderId="0" xfId="6" applyFont="1" applyFill="1" applyBorder="1" applyAlignment="1">
      <alignment vertical="center"/>
    </xf>
    <xf numFmtId="0" fontId="11" fillId="2" borderId="0" xfId="6" applyFont="1" applyFill="1" applyBorder="1" applyAlignment="1">
      <alignment horizontal="right" vertical="top" wrapText="1"/>
    </xf>
    <xf numFmtId="176" fontId="9" fillId="2" borderId="11" xfId="3" applyNumberFormat="1" applyFont="1" applyFill="1" applyBorder="1" applyAlignment="1">
      <alignment vertical="center"/>
    </xf>
    <xf numFmtId="176" fontId="9" fillId="2" borderId="15" xfId="3" applyNumberFormat="1" applyFont="1" applyFill="1" applyBorder="1" applyAlignment="1">
      <alignment vertical="center"/>
    </xf>
    <xf numFmtId="176" fontId="9" fillId="2" borderId="12" xfId="3" applyNumberFormat="1" applyFont="1" applyFill="1" applyBorder="1" applyAlignment="1">
      <alignment vertical="center"/>
    </xf>
    <xf numFmtId="176" fontId="9" fillId="2" borderId="5" xfId="3" applyNumberFormat="1" applyFont="1" applyFill="1" applyBorder="1" applyAlignment="1">
      <alignment vertical="center"/>
    </xf>
    <xf numFmtId="176" fontId="10" fillId="0" borderId="45" xfId="3" applyNumberFormat="1" applyFont="1" applyFill="1" applyBorder="1" applyAlignment="1">
      <alignment vertical="center"/>
    </xf>
    <xf numFmtId="176" fontId="9" fillId="0" borderId="179" xfId="3" applyNumberFormat="1" applyFont="1" applyFill="1" applyBorder="1" applyAlignment="1">
      <alignment vertical="center"/>
    </xf>
    <xf numFmtId="176" fontId="9" fillId="2" borderId="178" xfId="3" applyNumberFormat="1" applyFont="1" applyFill="1" applyBorder="1" applyAlignment="1">
      <alignment vertical="center"/>
    </xf>
    <xf numFmtId="176" fontId="9" fillId="2" borderId="179" xfId="3" applyNumberFormat="1" applyFont="1" applyFill="1" applyBorder="1" applyAlignment="1">
      <alignment vertical="center"/>
    </xf>
    <xf numFmtId="176" fontId="9" fillId="0" borderId="11" xfId="3" applyNumberFormat="1" applyFont="1" applyFill="1" applyBorder="1" applyAlignment="1">
      <alignment vertical="center"/>
    </xf>
    <xf numFmtId="176" fontId="9" fillId="0" borderId="15" xfId="3" applyNumberFormat="1" applyFont="1" applyFill="1" applyBorder="1" applyAlignment="1">
      <alignment vertical="center"/>
    </xf>
    <xf numFmtId="176" fontId="9" fillId="0" borderId="12" xfId="3" applyNumberFormat="1" applyFont="1" applyFill="1" applyBorder="1" applyAlignment="1">
      <alignment vertical="center"/>
    </xf>
    <xf numFmtId="176" fontId="9" fillId="0" borderId="5" xfId="3" applyNumberFormat="1" applyFont="1" applyFill="1" applyBorder="1" applyAlignment="1">
      <alignment vertical="center"/>
    </xf>
    <xf numFmtId="176" fontId="9" fillId="0" borderId="178" xfId="3" applyNumberFormat="1" applyFont="1" applyFill="1" applyBorder="1" applyAlignment="1">
      <alignment vertical="center"/>
    </xf>
    <xf numFmtId="178" fontId="9" fillId="2" borderId="22" xfId="4" applyNumberFormat="1" applyFont="1" applyFill="1" applyBorder="1" applyAlignment="1">
      <alignment vertical="center"/>
    </xf>
    <xf numFmtId="181" fontId="9" fillId="2" borderId="91" xfId="10" applyNumberFormat="1" applyFont="1" applyFill="1" applyBorder="1" applyAlignment="1">
      <alignment vertical="center"/>
    </xf>
    <xf numFmtId="181" fontId="9" fillId="2" borderId="26" xfId="10" applyNumberFormat="1" applyFont="1" applyFill="1" applyBorder="1" applyAlignment="1">
      <alignment vertical="center"/>
    </xf>
    <xf numFmtId="180" fontId="9" fillId="2" borderId="98" xfId="4" applyNumberFormat="1" applyFont="1" applyFill="1" applyBorder="1" applyAlignment="1">
      <alignment horizontal="distributed" vertical="center" justifyLastLine="1"/>
    </xf>
    <xf numFmtId="177" fontId="9" fillId="4" borderId="51" xfId="4" applyNumberFormat="1" applyFont="1" applyFill="1" applyBorder="1" applyAlignment="1">
      <alignment horizontal="right" vertical="center" justifyLastLine="1"/>
    </xf>
    <xf numFmtId="41" fontId="9" fillId="0" borderId="24" xfId="4" applyNumberFormat="1" applyFont="1" applyFill="1" applyBorder="1" applyAlignment="1">
      <alignment vertical="center"/>
    </xf>
    <xf numFmtId="38" fontId="12" fillId="4" borderId="14" xfId="8" applyFont="1" applyFill="1" applyBorder="1" applyAlignment="1" applyProtection="1">
      <alignment vertical="center" wrapText="1"/>
    </xf>
    <xf numFmtId="178" fontId="9" fillId="2" borderId="66" xfId="4" applyNumberFormat="1" applyFont="1" applyFill="1" applyBorder="1" applyAlignment="1">
      <alignment vertical="center"/>
    </xf>
    <xf numFmtId="178" fontId="9" fillId="2" borderId="62" xfId="4" applyNumberFormat="1" applyFont="1" applyFill="1" applyBorder="1" applyAlignment="1">
      <alignment vertical="center"/>
    </xf>
    <xf numFmtId="178" fontId="9" fillId="2" borderId="71" xfId="4" applyNumberFormat="1" applyFont="1" applyFill="1" applyBorder="1" applyAlignment="1">
      <alignment vertical="center"/>
    </xf>
    <xf numFmtId="0" fontId="9" fillId="2" borderId="0" xfId="4" applyFont="1" applyFill="1" applyBorder="1" applyAlignment="1">
      <alignment horizontal="right"/>
    </xf>
    <xf numFmtId="0" fontId="9" fillId="2" borderId="81" xfId="4" applyFont="1" applyFill="1" applyBorder="1" applyAlignment="1">
      <alignment vertical="center"/>
    </xf>
    <xf numFmtId="0" fontId="9" fillId="2" borderId="52" xfId="4" applyFont="1" applyFill="1" applyBorder="1" applyAlignment="1">
      <alignment vertical="center"/>
    </xf>
    <xf numFmtId="0" fontId="9" fillId="2" borderId="47" xfId="4" applyFont="1" applyFill="1" applyBorder="1" applyAlignment="1">
      <alignment vertical="center"/>
    </xf>
    <xf numFmtId="0" fontId="9" fillId="3" borderId="205" xfId="4" applyFont="1" applyFill="1" applyBorder="1" applyAlignment="1">
      <alignment horizontal="distributed" vertical="center" wrapText="1" indent="3"/>
    </xf>
    <xf numFmtId="0" fontId="9" fillId="3" borderId="206" xfId="4" applyFont="1" applyFill="1" applyBorder="1" applyAlignment="1">
      <alignment horizontal="center" vertical="center"/>
    </xf>
    <xf numFmtId="0" fontId="9" fillId="2" borderId="0" xfId="4" applyFont="1" applyFill="1" applyAlignment="1">
      <alignment vertical="top"/>
    </xf>
    <xf numFmtId="177" fontId="9" fillId="4" borderId="80" xfId="4" applyNumberFormat="1" applyFont="1" applyFill="1" applyBorder="1" applyAlignment="1">
      <alignment horizontal="right" vertical="center" justifyLastLine="1"/>
    </xf>
    <xf numFmtId="0" fontId="9" fillId="3" borderId="207" xfId="4" applyFont="1" applyFill="1" applyBorder="1" applyAlignment="1">
      <alignment horizontal="distributed" vertical="center" justifyLastLine="1"/>
    </xf>
    <xf numFmtId="0" fontId="9" fillId="2" borderId="42" xfId="4" applyFont="1" applyFill="1" applyBorder="1" applyAlignment="1">
      <alignment vertical="center"/>
    </xf>
    <xf numFmtId="177" fontId="9" fillId="3" borderId="26" xfId="4" applyNumberFormat="1" applyFont="1" applyFill="1" applyBorder="1" applyAlignment="1">
      <alignment horizontal="distributed" vertical="center" justifyLastLine="1"/>
    </xf>
    <xf numFmtId="41" fontId="12" fillId="4" borderId="204" xfId="4" applyNumberFormat="1" applyFont="1" applyFill="1" applyBorder="1" applyAlignment="1">
      <alignment horizontal="right" vertical="center"/>
    </xf>
    <xf numFmtId="41" fontId="9" fillId="0" borderId="208" xfId="4" applyNumberFormat="1" applyFont="1" applyFill="1" applyBorder="1" applyAlignment="1">
      <alignment horizontal="right" vertical="center"/>
    </xf>
    <xf numFmtId="41" fontId="9" fillId="0" borderId="118" xfId="4" applyNumberFormat="1" applyFont="1" applyFill="1" applyBorder="1" applyAlignment="1">
      <alignment horizontal="right" vertical="center"/>
    </xf>
    <xf numFmtId="41" fontId="9" fillId="0" borderId="119" xfId="4" applyNumberFormat="1" applyFont="1" applyFill="1" applyBorder="1" applyAlignment="1">
      <alignment horizontal="right" vertical="center"/>
    </xf>
    <xf numFmtId="41" fontId="9" fillId="0" borderId="117" xfId="4" applyNumberFormat="1" applyFont="1" applyFill="1" applyBorder="1" applyAlignment="1">
      <alignment horizontal="right" vertical="center"/>
    </xf>
    <xf numFmtId="41" fontId="9" fillId="0" borderId="68" xfId="4" applyNumberFormat="1" applyFont="1" applyFill="1" applyBorder="1" applyAlignment="1">
      <alignment horizontal="right" vertical="center"/>
    </xf>
    <xf numFmtId="177" fontId="9" fillId="3" borderId="26" xfId="4" applyNumberFormat="1" applyFont="1" applyFill="1" applyBorder="1" applyAlignment="1">
      <alignment horizontal="distributed" vertical="center" wrapText="1" justifyLastLine="1"/>
    </xf>
    <xf numFmtId="41" fontId="12" fillId="4" borderId="182" xfId="4" applyNumberFormat="1" applyFont="1" applyFill="1" applyBorder="1" applyAlignment="1">
      <alignment vertical="center" wrapText="1"/>
    </xf>
    <xf numFmtId="41" fontId="9" fillId="0" borderId="208" xfId="4" applyNumberFormat="1" applyFont="1" applyFill="1" applyBorder="1" applyAlignment="1">
      <alignment vertical="center" wrapText="1"/>
    </xf>
    <xf numFmtId="41" fontId="9" fillId="0" borderId="119" xfId="4" applyNumberFormat="1" applyFont="1" applyFill="1" applyBorder="1" applyAlignment="1">
      <alignment vertical="center" wrapText="1"/>
    </xf>
    <xf numFmtId="41" fontId="9" fillId="0" borderId="117" xfId="4" applyNumberFormat="1" applyFont="1" applyFill="1" applyBorder="1" applyAlignment="1">
      <alignment vertical="center" wrapText="1"/>
    </xf>
    <xf numFmtId="41" fontId="9" fillId="0" borderId="118" xfId="4" applyNumberFormat="1" applyFont="1" applyFill="1" applyBorder="1" applyAlignment="1">
      <alignment vertical="center" wrapText="1"/>
    </xf>
    <xf numFmtId="41" fontId="9" fillId="0" borderId="68" xfId="4" applyNumberFormat="1" applyFont="1" applyFill="1" applyBorder="1" applyAlignment="1">
      <alignment vertical="center" wrapText="1"/>
    </xf>
    <xf numFmtId="41" fontId="12" fillId="4" borderId="182" xfId="5" applyNumberFormat="1" applyFont="1" applyFill="1" applyBorder="1" applyAlignment="1">
      <alignment vertical="center" wrapText="1"/>
    </xf>
    <xf numFmtId="41" fontId="9" fillId="0" borderId="208" xfId="5" applyNumberFormat="1" applyFont="1" applyFill="1" applyBorder="1" applyAlignment="1">
      <alignment vertical="center" wrapText="1"/>
    </xf>
    <xf numFmtId="41" fontId="9" fillId="0" borderId="118" xfId="5" applyNumberFormat="1" applyFont="1" applyFill="1" applyBorder="1" applyAlignment="1">
      <alignment vertical="center" wrapText="1"/>
    </xf>
    <xf numFmtId="41" fontId="9" fillId="0" borderId="119" xfId="5" applyNumberFormat="1" applyFont="1" applyFill="1" applyBorder="1" applyAlignment="1">
      <alignment vertical="center" wrapText="1"/>
    </xf>
    <xf numFmtId="41" fontId="9" fillId="0" borderId="3" xfId="5" applyNumberFormat="1" applyFont="1" applyFill="1" applyBorder="1" applyAlignment="1">
      <alignment vertical="center" wrapText="1"/>
    </xf>
    <xf numFmtId="41" fontId="9" fillId="0" borderId="68" xfId="5" applyNumberFormat="1" applyFont="1" applyFill="1" applyBorder="1" applyAlignment="1">
      <alignment vertical="center" wrapText="1"/>
    </xf>
    <xf numFmtId="41" fontId="9" fillId="0" borderId="68" xfId="4" applyNumberFormat="1" applyFont="1" applyFill="1" applyBorder="1" applyAlignment="1">
      <alignment vertical="center"/>
    </xf>
    <xf numFmtId="41" fontId="9" fillId="0" borderId="209" xfId="4" applyNumberFormat="1" applyFont="1" applyFill="1" applyBorder="1" applyAlignment="1">
      <alignment vertical="center"/>
    </xf>
    <xf numFmtId="41" fontId="9" fillId="0" borderId="210" xfId="4" applyNumberFormat="1" applyFont="1" applyFill="1" applyBorder="1" applyAlignment="1">
      <alignment vertical="center"/>
    </xf>
    <xf numFmtId="41" fontId="9" fillId="0" borderId="211" xfId="4" applyNumberFormat="1" applyFont="1" applyFill="1" applyBorder="1" applyAlignment="1">
      <alignment vertical="center"/>
    </xf>
    <xf numFmtId="41" fontId="9" fillId="0" borderId="208" xfId="4" applyNumberFormat="1" applyFont="1" applyFill="1" applyBorder="1" applyAlignment="1">
      <alignment vertical="center"/>
    </xf>
    <xf numFmtId="178" fontId="9" fillId="3" borderId="93" xfId="4" applyNumberFormat="1" applyFont="1" applyFill="1" applyBorder="1" applyAlignment="1">
      <alignment horizontal="distributed" vertical="center" justifyLastLine="1"/>
    </xf>
    <xf numFmtId="41" fontId="9" fillId="2" borderId="0" xfId="4" applyNumberFormat="1" applyFont="1" applyFill="1" applyBorder="1" applyAlignment="1">
      <alignment vertical="center"/>
    </xf>
    <xf numFmtId="41" fontId="9" fillId="0" borderId="50" xfId="4" applyNumberFormat="1" applyFont="1" applyFill="1" applyBorder="1" applyAlignment="1">
      <alignment vertical="center"/>
    </xf>
    <xf numFmtId="41" fontId="9" fillId="0" borderId="71" xfId="4" applyNumberFormat="1" applyFont="1" applyFill="1" applyBorder="1" applyAlignment="1">
      <alignment vertical="center"/>
    </xf>
    <xf numFmtId="0" fontId="9" fillId="3" borderId="212" xfId="4" applyFont="1" applyFill="1" applyBorder="1" applyAlignment="1">
      <alignment horizontal="distributed" vertical="center" justifyLastLine="1"/>
    </xf>
    <xf numFmtId="41" fontId="9" fillId="0" borderId="66" xfId="4" applyNumberFormat="1" applyFont="1" applyFill="1" applyBorder="1" applyAlignment="1">
      <alignment vertical="center"/>
    </xf>
    <xf numFmtId="41" fontId="9" fillId="0" borderId="62" xfId="4" applyNumberFormat="1" applyFont="1" applyFill="1" applyBorder="1" applyAlignment="1">
      <alignment vertical="center"/>
    </xf>
    <xf numFmtId="0" fontId="9" fillId="3" borderId="35" xfId="6" applyFont="1" applyFill="1" applyBorder="1" applyAlignment="1">
      <alignment horizontal="center" vertical="center"/>
    </xf>
    <xf numFmtId="41" fontId="9" fillId="2" borderId="8" xfId="6" applyNumberFormat="1" applyFont="1" applyFill="1" applyBorder="1" applyAlignment="1">
      <alignment vertical="center"/>
    </xf>
    <xf numFmtId="41" fontId="9" fillId="2" borderId="35" xfId="6" applyNumberFormat="1" applyFont="1" applyFill="1" applyBorder="1" applyAlignment="1">
      <alignment vertical="center"/>
    </xf>
    <xf numFmtId="0" fontId="9" fillId="2" borderId="24" xfId="4" quotePrefix="1" applyFont="1" applyFill="1" applyBorder="1" applyAlignment="1">
      <alignment horizontal="left" vertical="center"/>
    </xf>
    <xf numFmtId="177" fontId="18" fillId="0" borderId="145" xfId="4" applyNumberFormat="1" applyFont="1" applyFill="1" applyBorder="1" applyAlignment="1">
      <alignment vertical="center" wrapText="1"/>
    </xf>
    <xf numFmtId="177" fontId="18" fillId="0" borderId="109" xfId="4" applyNumberFormat="1" applyFont="1" applyFill="1" applyBorder="1" applyAlignment="1">
      <alignment vertical="center" wrapText="1"/>
    </xf>
    <xf numFmtId="177" fontId="18" fillId="0" borderId="111" xfId="4" applyNumberFormat="1" applyFont="1" applyFill="1" applyBorder="1" applyAlignment="1">
      <alignment vertical="center" wrapText="1"/>
    </xf>
    <xf numFmtId="177" fontId="18" fillId="0" borderId="103" xfId="4" applyNumberFormat="1" applyFont="1" applyFill="1" applyBorder="1" applyAlignment="1">
      <alignment vertical="center" wrapText="1"/>
    </xf>
    <xf numFmtId="177" fontId="9" fillId="3" borderId="67" xfId="4" applyNumberFormat="1" applyFont="1" applyFill="1" applyBorder="1" applyAlignment="1">
      <alignment horizontal="distributed" vertical="center" justifyLastLine="1"/>
    </xf>
    <xf numFmtId="177" fontId="9" fillId="0" borderId="0" xfId="4" applyNumberFormat="1" applyFont="1" applyFill="1" applyAlignment="1">
      <alignment horizontal="left"/>
    </xf>
    <xf numFmtId="0" fontId="9" fillId="2" borderId="0" xfId="4" applyFont="1" applyFill="1" applyBorder="1" applyAlignment="1">
      <alignment vertical="center"/>
    </xf>
    <xf numFmtId="0" fontId="9" fillId="2" borderId="0" xfId="4" applyFont="1" applyFill="1" applyAlignment="1">
      <alignment vertical="center"/>
    </xf>
    <xf numFmtId="0" fontId="9" fillId="0" borderId="0" xfId="4" applyFont="1" applyFill="1" applyAlignment="1">
      <alignment vertical="center"/>
    </xf>
    <xf numFmtId="178" fontId="9" fillId="2" borderId="0" xfId="4" applyNumberFormat="1" applyFont="1" applyFill="1" applyBorder="1" applyAlignment="1">
      <alignment horizontal="right" vertical="center"/>
    </xf>
    <xf numFmtId="182" fontId="9" fillId="2" borderId="91" xfId="10" applyNumberFormat="1" applyFont="1" applyFill="1" applyBorder="1" applyAlignment="1">
      <alignment vertical="center"/>
    </xf>
    <xf numFmtId="41" fontId="9" fillId="2" borderId="16" xfId="4" applyNumberFormat="1" applyFont="1" applyFill="1" applyBorder="1" applyAlignment="1">
      <alignment vertical="center"/>
    </xf>
    <xf numFmtId="41" fontId="9" fillId="2" borderId="97" xfId="4" applyNumberFormat="1" applyFont="1" applyFill="1" applyBorder="1" applyAlignment="1">
      <alignment vertical="center"/>
    </xf>
    <xf numFmtId="41" fontId="9" fillId="2" borderId="32" xfId="4" applyNumberFormat="1" applyFont="1" applyFill="1" applyBorder="1" applyAlignment="1">
      <alignment vertical="center"/>
    </xf>
    <xf numFmtId="0" fontId="9" fillId="3" borderId="63" xfId="4" applyFont="1" applyFill="1" applyBorder="1" applyAlignment="1">
      <alignment horizontal="center" vertical="center"/>
    </xf>
    <xf numFmtId="0" fontId="11" fillId="4" borderId="60" xfId="4" applyFont="1" applyFill="1" applyBorder="1" applyAlignment="1">
      <alignment horizontal="right" vertical="center"/>
    </xf>
    <xf numFmtId="0" fontId="9" fillId="2" borderId="28" xfId="6" applyFont="1" applyFill="1" applyBorder="1" applyAlignment="1">
      <alignment vertical="center"/>
    </xf>
    <xf numFmtId="177" fontId="9" fillId="3" borderId="38" xfId="4" applyNumberFormat="1" applyFont="1" applyFill="1" applyBorder="1" applyAlignment="1">
      <alignment horizontal="distributed" vertical="center" justifyLastLine="1"/>
    </xf>
    <xf numFmtId="0" fontId="9" fillId="0" borderId="0" xfId="4" applyFont="1" applyFill="1" applyAlignment="1">
      <alignment vertical="center" wrapText="1"/>
    </xf>
    <xf numFmtId="177" fontId="9" fillId="3" borderId="37" xfId="4" applyNumberFormat="1" applyFont="1" applyFill="1" applyBorder="1" applyAlignment="1">
      <alignment horizontal="distributed" vertical="center" wrapText="1" justifyLastLine="1"/>
    </xf>
    <xf numFmtId="177" fontId="9" fillId="3" borderId="38" xfId="4" applyNumberFormat="1" applyFont="1" applyFill="1" applyBorder="1" applyAlignment="1">
      <alignment horizontal="distributed" vertical="center" wrapText="1" justifyLastLine="1"/>
    </xf>
    <xf numFmtId="177" fontId="9" fillId="0" borderId="0" xfId="4" applyNumberFormat="1" applyFont="1" applyFill="1" applyAlignment="1">
      <alignment horizontal="left" vertical="center"/>
    </xf>
    <xf numFmtId="0" fontId="9" fillId="3" borderId="38" xfId="4" applyFont="1" applyFill="1" applyBorder="1" applyAlignment="1">
      <alignment horizontal="distributed" vertical="center" justifyLastLine="1"/>
    </xf>
    <xf numFmtId="177" fontId="9" fillId="3" borderId="37" xfId="4" applyNumberFormat="1" applyFont="1" applyFill="1" applyBorder="1" applyAlignment="1">
      <alignment horizontal="distributed" vertical="center" justifyLastLine="1"/>
    </xf>
    <xf numFmtId="177" fontId="9" fillId="0" borderId="0" xfId="4" applyNumberFormat="1" applyFont="1" applyFill="1" applyAlignment="1">
      <alignment horizontal="left"/>
    </xf>
    <xf numFmtId="0" fontId="9" fillId="3" borderId="37" xfId="4" applyFont="1" applyFill="1" applyBorder="1" applyAlignment="1">
      <alignment horizontal="distributed" vertical="center" justifyLastLine="1"/>
    </xf>
    <xf numFmtId="0" fontId="9" fillId="3" borderId="38" xfId="4" applyFont="1" applyFill="1" applyBorder="1" applyAlignment="1">
      <alignment horizontal="distributed" vertical="center" justifyLastLine="1"/>
    </xf>
    <xf numFmtId="0" fontId="9" fillId="3" borderId="37" xfId="4" applyFont="1" applyFill="1" applyBorder="1" applyAlignment="1">
      <alignment horizontal="distributed" vertical="center" justifyLastLine="1"/>
    </xf>
    <xf numFmtId="0" fontId="9" fillId="0" borderId="0" xfId="4" applyFont="1" applyFill="1" applyAlignment="1">
      <alignment vertical="center"/>
    </xf>
    <xf numFmtId="41" fontId="9" fillId="2" borderId="1" xfId="4" applyNumberFormat="1" applyFont="1" applyFill="1" applyBorder="1" applyAlignment="1">
      <alignment vertical="center"/>
    </xf>
    <xf numFmtId="41" fontId="9" fillId="2" borderId="18" xfId="4" applyNumberFormat="1" applyFont="1" applyFill="1" applyBorder="1" applyAlignment="1">
      <alignment vertical="center"/>
    </xf>
    <xf numFmtId="0" fontId="9" fillId="2" borderId="45" xfId="4" applyFont="1" applyFill="1" applyBorder="1" applyAlignment="1">
      <alignment vertical="center"/>
    </xf>
    <xf numFmtId="41" fontId="9" fillId="2" borderId="68" xfId="4" applyNumberFormat="1" applyFont="1" applyFill="1" applyBorder="1" applyAlignment="1">
      <alignment vertical="center"/>
    </xf>
    <xf numFmtId="41" fontId="9" fillId="2" borderId="214" xfId="4" applyNumberFormat="1" applyFont="1" applyFill="1" applyBorder="1" applyAlignment="1">
      <alignment vertical="center"/>
    </xf>
    <xf numFmtId="0" fontId="9" fillId="2" borderId="18" xfId="4" applyFont="1" applyFill="1" applyBorder="1" applyAlignment="1">
      <alignment vertical="center"/>
    </xf>
    <xf numFmtId="41" fontId="9" fillId="2" borderId="2" xfId="4" applyNumberFormat="1" applyFont="1" applyFill="1" applyBorder="1" applyAlignment="1">
      <alignment vertical="center"/>
    </xf>
    <xf numFmtId="41" fontId="9" fillId="2" borderId="212" xfId="4" applyNumberFormat="1" applyFont="1" applyFill="1" applyBorder="1" applyAlignment="1">
      <alignment vertical="center"/>
    </xf>
    <xf numFmtId="56" fontId="9" fillId="2" borderId="0" xfId="6" quotePrefix="1" applyNumberFormat="1" applyFont="1" applyFill="1" applyBorder="1" applyAlignment="1">
      <alignment horizontal="left" vertical="center"/>
    </xf>
    <xf numFmtId="0" fontId="9" fillId="3" borderId="56" xfId="4" applyFont="1" applyFill="1" applyBorder="1" applyAlignment="1">
      <alignment horizontal="center" vertical="center"/>
    </xf>
    <xf numFmtId="0" fontId="9" fillId="2" borderId="0" xfId="4" applyFont="1" applyFill="1" applyBorder="1"/>
    <xf numFmtId="0" fontId="9" fillId="2" borderId="42" xfId="4" applyFont="1" applyFill="1" applyBorder="1" applyAlignment="1">
      <alignment horizontal="left" vertical="distributed"/>
    </xf>
    <xf numFmtId="178" fontId="9" fillId="2" borderId="0" xfId="4" applyNumberFormat="1" applyFont="1" applyFill="1" applyAlignment="1">
      <alignment vertical="center"/>
    </xf>
    <xf numFmtId="178" fontId="9" fillId="2" borderId="96" xfId="4" applyNumberFormat="1" applyFont="1" applyFill="1" applyBorder="1" applyAlignment="1">
      <alignment horizontal="left" vertical="center"/>
    </xf>
    <xf numFmtId="178" fontId="9" fillId="3" borderId="76" xfId="4" applyNumberFormat="1" applyFont="1" applyFill="1" applyBorder="1" applyAlignment="1">
      <alignment horizontal="distributed" vertical="center" justifyLastLine="1"/>
    </xf>
    <xf numFmtId="0" fontId="9" fillId="2" borderId="0" xfId="4" applyFont="1" applyFill="1" applyBorder="1" applyAlignment="1">
      <alignment vertical="center"/>
    </xf>
    <xf numFmtId="0" fontId="9" fillId="2" borderId="0" xfId="4" applyFont="1" applyFill="1" applyAlignment="1">
      <alignment vertical="center"/>
    </xf>
    <xf numFmtId="0" fontId="9" fillId="3" borderId="95" xfId="4" applyFont="1" applyFill="1" applyBorder="1" applyAlignment="1">
      <alignment horizontal="distributed" vertical="center" justifyLastLine="1"/>
    </xf>
    <xf numFmtId="177" fontId="9" fillId="0" borderId="0" xfId="4" quotePrefix="1" applyNumberFormat="1" applyFont="1" applyFill="1" applyAlignment="1">
      <alignment horizontal="left"/>
    </xf>
    <xf numFmtId="41" fontId="9" fillId="4" borderId="173" xfId="6" applyNumberFormat="1" applyFont="1" applyFill="1" applyBorder="1" applyAlignment="1">
      <alignment horizontal="right" vertical="center" wrapText="1"/>
    </xf>
    <xf numFmtId="41" fontId="9" fillId="4" borderId="181" xfId="6" applyNumberFormat="1" applyFont="1" applyFill="1" applyBorder="1" applyAlignment="1">
      <alignment vertical="center"/>
    </xf>
    <xf numFmtId="41" fontId="9" fillId="4" borderId="213" xfId="6" applyNumberFormat="1" applyFont="1" applyFill="1" applyBorder="1" applyAlignment="1">
      <alignment vertical="center"/>
    </xf>
    <xf numFmtId="41" fontId="9" fillId="4" borderId="182" xfId="6" applyNumberFormat="1" applyFont="1" applyFill="1" applyBorder="1" applyAlignment="1">
      <alignment vertical="center"/>
    </xf>
    <xf numFmtId="41" fontId="9" fillId="4" borderId="194" xfId="6" applyNumberFormat="1" applyFont="1" applyFill="1" applyBorder="1" applyAlignment="1">
      <alignment vertical="center"/>
    </xf>
    <xf numFmtId="41" fontId="9" fillId="2" borderId="17" xfId="6" applyNumberFormat="1" applyFont="1" applyFill="1" applyBorder="1" applyAlignment="1">
      <alignment horizontal="right" vertical="center"/>
    </xf>
    <xf numFmtId="41" fontId="9" fillId="2" borderId="16" xfId="6" applyNumberFormat="1" applyFont="1" applyFill="1" applyBorder="1" applyAlignment="1">
      <alignment horizontal="right" vertical="center"/>
    </xf>
    <xf numFmtId="41" fontId="9" fillId="2" borderId="85" xfId="6" applyNumberFormat="1" applyFont="1" applyFill="1" applyBorder="1" applyAlignment="1">
      <alignment horizontal="right" vertical="center"/>
    </xf>
    <xf numFmtId="41" fontId="9" fillId="2" borderId="38" xfId="6" applyNumberFormat="1" applyFont="1" applyFill="1" applyBorder="1" applyAlignment="1">
      <alignment horizontal="right" vertical="center"/>
    </xf>
    <xf numFmtId="41" fontId="9" fillId="2" borderId="45" xfId="6" applyNumberFormat="1" applyFont="1" applyFill="1" applyBorder="1" applyAlignment="1">
      <alignment horizontal="right" vertical="center"/>
    </xf>
    <xf numFmtId="0" fontId="9" fillId="0" borderId="0" xfId="4" applyFont="1" applyFill="1" applyBorder="1" applyAlignment="1">
      <alignment horizontal="right" vertical="center"/>
    </xf>
    <xf numFmtId="0" fontId="9" fillId="0" borderId="0" xfId="4" applyFont="1" applyFill="1" applyAlignment="1">
      <alignment horizontal="right" vertical="center"/>
    </xf>
    <xf numFmtId="178" fontId="9" fillId="3" borderId="56" xfId="4" applyNumberFormat="1" applyFont="1" applyFill="1" applyBorder="1" applyAlignment="1">
      <alignment horizontal="distributed" vertical="center" justifyLastLine="1"/>
    </xf>
    <xf numFmtId="178" fontId="9" fillId="2" borderId="20" xfId="4" applyNumberFormat="1" applyFont="1" applyFill="1" applyBorder="1" applyAlignment="1">
      <alignment vertical="center"/>
    </xf>
    <xf numFmtId="178" fontId="9" fillId="2" borderId="97" xfId="4" applyNumberFormat="1" applyFont="1" applyFill="1" applyBorder="1" applyAlignment="1">
      <alignment vertical="center"/>
    </xf>
    <xf numFmtId="182" fontId="9" fillId="2" borderId="97" xfId="10" applyNumberFormat="1" applyFont="1" applyFill="1" applyBorder="1" applyAlignment="1">
      <alignment vertical="center"/>
    </xf>
    <xf numFmtId="179" fontId="9" fillId="2" borderId="32" xfId="4" applyNumberFormat="1" applyFont="1" applyFill="1" applyBorder="1" applyAlignment="1">
      <alignment vertical="center"/>
    </xf>
    <xf numFmtId="177" fontId="9" fillId="0" borderId="24" xfId="4" applyNumberFormat="1" applyFont="1" applyFill="1" applyBorder="1" applyAlignment="1">
      <alignment horizontal="right"/>
    </xf>
    <xf numFmtId="177" fontId="9" fillId="0" borderId="52" xfId="4" applyNumberFormat="1" applyFont="1" applyFill="1" applyBorder="1" applyAlignment="1">
      <alignment horizontal="left" vertical="center"/>
    </xf>
    <xf numFmtId="177" fontId="9" fillId="0" borderId="157" xfId="4" applyNumberFormat="1" applyFont="1" applyFill="1" applyBorder="1" applyAlignment="1">
      <alignment horizontal="left" vertical="center"/>
    </xf>
    <xf numFmtId="177" fontId="9" fillId="0" borderId="47" xfId="4" applyNumberFormat="1" applyFont="1" applyFill="1" applyBorder="1" applyAlignment="1">
      <alignment horizontal="left" vertical="center"/>
    </xf>
    <xf numFmtId="177" fontId="9" fillId="0" borderId="34" xfId="4" applyNumberFormat="1" applyFont="1" applyFill="1" applyBorder="1" applyAlignment="1">
      <alignment horizontal="left" vertical="center"/>
    </xf>
    <xf numFmtId="177" fontId="9" fillId="0" borderId="52" xfId="4" applyNumberFormat="1" applyFont="1" applyFill="1" applyBorder="1" applyAlignment="1">
      <alignment horizontal="left" vertical="center" wrapText="1"/>
    </xf>
    <xf numFmtId="177" fontId="9" fillId="0" borderId="157" xfId="4" applyNumberFormat="1" applyFont="1" applyFill="1" applyBorder="1" applyAlignment="1">
      <alignment horizontal="left" vertical="center" wrapText="1"/>
    </xf>
    <xf numFmtId="177" fontId="9" fillId="0" borderId="24" xfId="4" applyNumberFormat="1" applyFont="1" applyFill="1" applyBorder="1" applyAlignment="1">
      <alignment horizontal="right"/>
    </xf>
    <xf numFmtId="177" fontId="9" fillId="3" borderId="58" xfId="4" applyNumberFormat="1" applyFont="1" applyFill="1" applyBorder="1" applyAlignment="1">
      <alignment horizontal="distributed" vertical="center" justifyLastLine="1"/>
    </xf>
    <xf numFmtId="177" fontId="9" fillId="3" borderId="21" xfId="4" applyNumberFormat="1" applyFont="1" applyFill="1" applyBorder="1" applyAlignment="1">
      <alignment horizontal="distributed" vertical="center" justifyLastLine="1"/>
    </xf>
    <xf numFmtId="177" fontId="9" fillId="3" borderId="20" xfId="4" applyNumberFormat="1" applyFont="1" applyFill="1" applyBorder="1" applyAlignment="1">
      <alignment horizontal="distributed" vertical="center" justifyLastLine="1"/>
    </xf>
    <xf numFmtId="177" fontId="9" fillId="0" borderId="42" xfId="4" applyNumberFormat="1" applyFont="1" applyFill="1" applyBorder="1" applyAlignment="1">
      <alignment horizontal="left" vertical="center"/>
    </xf>
    <xf numFmtId="177" fontId="9" fillId="0" borderId="24" xfId="4" quotePrefix="1" applyNumberFormat="1" applyFont="1" applyFill="1" applyBorder="1" applyAlignment="1">
      <alignment horizontal="left" vertical="center"/>
    </xf>
    <xf numFmtId="177" fontId="9" fillId="3" borderId="61" xfId="4" applyNumberFormat="1" applyFont="1" applyFill="1" applyBorder="1" applyAlignment="1">
      <alignment horizontal="distributed" vertical="center" justifyLastLine="1"/>
    </xf>
    <xf numFmtId="177" fontId="9" fillId="3" borderId="42" xfId="4" applyNumberFormat="1" applyFont="1" applyFill="1" applyBorder="1" applyAlignment="1">
      <alignment horizontal="distributed" vertical="center" justifyLastLine="1"/>
    </xf>
    <xf numFmtId="177" fontId="9" fillId="3" borderId="27" xfId="4" applyNumberFormat="1" applyFont="1" applyFill="1" applyBorder="1" applyAlignment="1">
      <alignment horizontal="distributed" vertical="center" justifyLastLine="1"/>
    </xf>
    <xf numFmtId="177" fontId="9" fillId="3" borderId="24" xfId="4" applyNumberFormat="1" applyFont="1" applyFill="1" applyBorder="1" applyAlignment="1">
      <alignment horizontal="distributed" vertical="center" justifyLastLine="1"/>
    </xf>
    <xf numFmtId="177" fontId="9" fillId="3" borderId="55" xfId="4" applyNumberFormat="1" applyFont="1" applyFill="1" applyBorder="1" applyAlignment="1">
      <alignment horizontal="distributed" vertical="center" justifyLastLine="1"/>
    </xf>
    <xf numFmtId="177" fontId="9" fillId="3" borderId="67" xfId="4" applyNumberFormat="1" applyFont="1" applyFill="1" applyBorder="1" applyAlignment="1">
      <alignment horizontal="distributed" vertical="center" justifyLastLine="1"/>
    </xf>
    <xf numFmtId="177" fontId="9" fillId="3" borderId="77" xfId="4" applyNumberFormat="1" applyFont="1" applyFill="1" applyBorder="1" applyAlignment="1">
      <alignment horizontal="distributed" vertical="center" justifyLastLine="1"/>
    </xf>
    <xf numFmtId="177" fontId="9" fillId="3" borderId="38" xfId="4" applyNumberFormat="1" applyFont="1" applyFill="1" applyBorder="1" applyAlignment="1">
      <alignment horizontal="distributed" vertical="center" justifyLastLine="1"/>
    </xf>
    <xf numFmtId="177" fontId="9" fillId="3" borderId="60" xfId="4" applyNumberFormat="1" applyFont="1" applyFill="1" applyBorder="1" applyAlignment="1">
      <alignment horizontal="distributed" vertical="center" justifyLastLine="1"/>
    </xf>
    <xf numFmtId="177" fontId="9" fillId="3" borderId="68" xfId="4" applyNumberFormat="1" applyFont="1" applyFill="1" applyBorder="1" applyAlignment="1">
      <alignment horizontal="distributed" vertical="center" justifyLastLine="1"/>
    </xf>
    <xf numFmtId="177" fontId="9" fillId="3" borderId="59" xfId="4" applyNumberFormat="1" applyFont="1" applyFill="1" applyBorder="1" applyAlignment="1">
      <alignment horizontal="distributed" vertical="center" justifyLastLine="1"/>
    </xf>
    <xf numFmtId="177" fontId="9" fillId="3" borderId="45" xfId="4" applyNumberFormat="1" applyFont="1" applyFill="1" applyBorder="1" applyAlignment="1">
      <alignment horizontal="distributed" vertical="center" justifyLastLine="1"/>
    </xf>
    <xf numFmtId="0" fontId="9" fillId="3" borderId="68" xfId="4" applyFont="1" applyFill="1" applyBorder="1" applyAlignment="1">
      <alignment horizontal="distributed" vertical="center" justifyLastLine="1"/>
    </xf>
    <xf numFmtId="177" fontId="9" fillId="4" borderId="168" xfId="4" applyNumberFormat="1" applyFont="1" applyFill="1" applyBorder="1" applyAlignment="1">
      <alignment horizontal="distributed" vertical="center" justifyLastLine="1"/>
    </xf>
    <xf numFmtId="177" fontId="9" fillId="4" borderId="169" xfId="4" applyNumberFormat="1" applyFont="1" applyFill="1" applyBorder="1" applyAlignment="1">
      <alignment horizontal="distributed" vertical="center" justifyLastLine="1"/>
    </xf>
    <xf numFmtId="177" fontId="9" fillId="0" borderId="30" xfId="4" applyNumberFormat="1" applyFont="1" applyFill="1" applyBorder="1" applyAlignment="1">
      <alignment vertical="center" wrapText="1"/>
    </xf>
    <xf numFmtId="177" fontId="9" fillId="0" borderId="54" xfId="4" applyNumberFormat="1" applyFont="1" applyFill="1" applyBorder="1" applyAlignment="1">
      <alignment vertical="center" wrapText="1"/>
    </xf>
    <xf numFmtId="177" fontId="9" fillId="0" borderId="53" xfId="4" applyNumberFormat="1" applyFont="1" applyFill="1" applyBorder="1" applyAlignment="1">
      <alignment vertical="center"/>
    </xf>
    <xf numFmtId="177" fontId="9" fillId="0" borderId="30" xfId="4" applyNumberFormat="1" applyFont="1" applyFill="1" applyBorder="1" applyAlignment="1">
      <alignment vertical="center"/>
    </xf>
    <xf numFmtId="177" fontId="9" fillId="0" borderId="8" xfId="4" applyNumberFormat="1" applyFont="1" applyFill="1" applyBorder="1" applyAlignment="1">
      <alignment vertical="center"/>
    </xf>
    <xf numFmtId="0" fontId="9" fillId="0" borderId="157" xfId="4" applyFont="1" applyFill="1" applyBorder="1" applyAlignment="1">
      <alignment horizontal="left"/>
    </xf>
    <xf numFmtId="177" fontId="9" fillId="0" borderId="0" xfId="4" applyNumberFormat="1" applyFont="1" applyFill="1" applyBorder="1" applyAlignment="1">
      <alignment horizontal="right" vertical="center" wrapText="1"/>
    </xf>
    <xf numFmtId="177" fontId="9" fillId="0" borderId="0" xfId="4" applyNumberFormat="1" applyFont="1" applyFill="1" applyBorder="1" applyAlignment="1">
      <alignment vertical="center" wrapText="1"/>
    </xf>
    <xf numFmtId="177" fontId="9" fillId="4" borderId="163" xfId="4" applyNumberFormat="1" applyFont="1" applyFill="1" applyBorder="1" applyAlignment="1">
      <alignment horizontal="distributed" vertical="center" wrapText="1" justifyLastLine="1"/>
    </xf>
    <xf numFmtId="177" fontId="9" fillId="4" borderId="167" xfId="4" applyNumberFormat="1" applyFont="1" applyFill="1" applyBorder="1" applyAlignment="1">
      <alignment horizontal="distributed" vertical="center" wrapText="1" justifyLastLine="1"/>
    </xf>
    <xf numFmtId="177" fontId="9" fillId="0" borderId="47" xfId="4" applyNumberFormat="1" applyFont="1" applyFill="1" applyBorder="1" applyAlignment="1">
      <alignment horizontal="left" vertical="center" wrapText="1"/>
    </xf>
    <xf numFmtId="177" fontId="9" fillId="0" borderId="32" xfId="4" applyNumberFormat="1" applyFont="1" applyFill="1" applyBorder="1" applyAlignment="1">
      <alignment horizontal="left" vertical="center" wrapText="1"/>
    </xf>
    <xf numFmtId="177" fontId="18" fillId="0" borderId="30" xfId="4" applyNumberFormat="1" applyFont="1" applyFill="1" applyBorder="1" applyAlignment="1">
      <alignment horizontal="left" vertical="center" wrapText="1"/>
    </xf>
    <xf numFmtId="177" fontId="18" fillId="0" borderId="8" xfId="4" applyNumberFormat="1" applyFont="1" applyFill="1" applyBorder="1" applyAlignment="1">
      <alignment horizontal="left" vertical="center" wrapText="1"/>
    </xf>
    <xf numFmtId="177" fontId="18" fillId="0" borderId="52" xfId="4" applyNumberFormat="1" applyFont="1" applyFill="1" applyBorder="1" applyAlignment="1">
      <alignment horizontal="left" vertical="center" wrapText="1"/>
    </xf>
    <xf numFmtId="177" fontId="18" fillId="0" borderId="97" xfId="4" applyNumberFormat="1" applyFont="1" applyFill="1" applyBorder="1" applyAlignment="1">
      <alignment horizontal="left" vertical="center" wrapText="1"/>
    </xf>
    <xf numFmtId="0" fontId="18" fillId="0" borderId="2" xfId="4" applyFont="1" applyFill="1" applyBorder="1" applyAlignment="1">
      <alignment horizontal="left" vertical="center" wrapText="1"/>
    </xf>
    <xf numFmtId="0" fontId="18" fillId="0" borderId="30" xfId="4" applyFont="1" applyFill="1" applyBorder="1" applyAlignment="1">
      <alignment horizontal="left" vertical="center" wrapText="1"/>
    </xf>
    <xf numFmtId="0" fontId="18" fillId="0" borderId="54" xfId="4" applyFont="1" applyFill="1" applyBorder="1" applyAlignment="1">
      <alignment horizontal="left" vertical="center" wrapText="1"/>
    </xf>
    <xf numFmtId="177" fontId="18" fillId="0" borderId="53" xfId="4" applyNumberFormat="1" applyFont="1" applyFill="1" applyBorder="1" applyAlignment="1">
      <alignment horizontal="left" vertical="center" wrapText="1"/>
    </xf>
    <xf numFmtId="177" fontId="18" fillId="0" borderId="54" xfId="4" applyNumberFormat="1" applyFont="1" applyFill="1" applyBorder="1" applyAlignment="1">
      <alignment horizontal="left" vertical="center" wrapText="1"/>
    </xf>
    <xf numFmtId="0" fontId="18" fillId="0" borderId="53" xfId="4" applyFont="1" applyFill="1" applyBorder="1" applyAlignment="1">
      <alignment horizontal="left" vertical="center" wrapText="1"/>
    </xf>
    <xf numFmtId="0" fontId="18" fillId="0" borderId="8" xfId="4" applyFont="1" applyFill="1" applyBorder="1" applyAlignment="1">
      <alignment horizontal="left" vertical="center" wrapText="1"/>
    </xf>
    <xf numFmtId="177" fontId="9" fillId="0" borderId="0" xfId="4" quotePrefix="1" applyNumberFormat="1" applyFont="1" applyFill="1" applyBorder="1" applyAlignment="1">
      <alignment horizontal="left" vertical="center" wrapText="1"/>
    </xf>
    <xf numFmtId="177" fontId="9" fillId="3" borderId="61" xfId="4" applyNumberFormat="1" applyFont="1" applyFill="1" applyBorder="1" applyAlignment="1">
      <alignment horizontal="distributed" vertical="center" wrapText="1" justifyLastLine="1"/>
    </xf>
    <xf numFmtId="177" fontId="9" fillId="3" borderId="75" xfId="4" applyNumberFormat="1" applyFont="1" applyFill="1" applyBorder="1" applyAlignment="1">
      <alignment horizontal="distributed" vertical="center" wrapText="1" justifyLastLine="1"/>
    </xf>
    <xf numFmtId="177" fontId="9" fillId="3" borderId="27" xfId="4" applyNumberFormat="1" applyFont="1" applyFill="1" applyBorder="1" applyAlignment="1">
      <alignment horizontal="distributed" vertical="center" wrapText="1" justifyLastLine="1"/>
    </xf>
    <xf numFmtId="177" fontId="9" fillId="3" borderId="37" xfId="4" applyNumberFormat="1" applyFont="1" applyFill="1" applyBorder="1" applyAlignment="1">
      <alignment horizontal="distributed" vertical="center" wrapText="1" justifyLastLine="1"/>
    </xf>
    <xf numFmtId="177" fontId="9" fillId="3" borderId="55" xfId="4" applyNumberFormat="1" applyFont="1" applyFill="1" applyBorder="1" applyAlignment="1">
      <alignment horizontal="distributed" vertical="center" wrapText="1" justifyLastLine="1"/>
    </xf>
    <xf numFmtId="177" fontId="9" fillId="3" borderId="67" xfId="4" applyNumberFormat="1" applyFont="1" applyFill="1" applyBorder="1" applyAlignment="1">
      <alignment horizontal="distributed" vertical="center" wrapText="1" justifyLastLine="1"/>
    </xf>
    <xf numFmtId="177" fontId="9" fillId="3" borderId="77" xfId="4" applyNumberFormat="1" applyFont="1" applyFill="1" applyBorder="1" applyAlignment="1">
      <alignment horizontal="distributed" vertical="center" wrapText="1" justifyLastLine="1"/>
    </xf>
    <xf numFmtId="177" fontId="9" fillId="3" borderId="38" xfId="4" applyNumberFormat="1" applyFont="1" applyFill="1" applyBorder="1" applyAlignment="1">
      <alignment horizontal="distributed" vertical="center" wrapText="1" justifyLastLine="1"/>
    </xf>
    <xf numFmtId="177" fontId="9" fillId="3" borderId="60" xfId="4" applyNumberFormat="1" applyFont="1" applyFill="1" applyBorder="1" applyAlignment="1">
      <alignment horizontal="distributed" vertical="center" wrapText="1" justifyLastLine="1"/>
    </xf>
    <xf numFmtId="177" fontId="9" fillId="3" borderId="68" xfId="4" applyNumberFormat="1" applyFont="1" applyFill="1" applyBorder="1" applyAlignment="1">
      <alignment horizontal="distributed" vertical="center" wrapText="1" justifyLastLine="1"/>
    </xf>
    <xf numFmtId="0" fontId="9" fillId="0" borderId="0" xfId="4" applyFont="1" applyFill="1" applyAlignment="1">
      <alignment vertical="center" wrapText="1"/>
    </xf>
    <xf numFmtId="177" fontId="9" fillId="3" borderId="59" xfId="4" applyNumberFormat="1" applyFont="1" applyFill="1" applyBorder="1" applyAlignment="1">
      <alignment horizontal="distributed" vertical="center" wrapText="1" justifyLastLine="1"/>
    </xf>
    <xf numFmtId="177" fontId="9" fillId="3" borderId="45" xfId="4" applyNumberFormat="1" applyFont="1" applyFill="1" applyBorder="1" applyAlignment="1">
      <alignment horizontal="distributed" vertical="center" wrapText="1" justifyLastLine="1"/>
    </xf>
    <xf numFmtId="38" fontId="9" fillId="0" borderId="30" xfId="5" applyFont="1" applyFill="1" applyBorder="1" applyAlignment="1">
      <alignment horizontal="left" vertical="center" wrapText="1"/>
    </xf>
    <xf numFmtId="38" fontId="9" fillId="0" borderId="8" xfId="5" applyFont="1" applyFill="1" applyBorder="1" applyAlignment="1">
      <alignment horizontal="left" vertical="center" wrapText="1"/>
    </xf>
    <xf numFmtId="38" fontId="9" fillId="0" borderId="52" xfId="5" applyFont="1" applyFill="1" applyBorder="1" applyAlignment="1">
      <alignment vertical="center" wrapText="1"/>
    </xf>
    <xf numFmtId="38" fontId="9" fillId="0" borderId="97" xfId="5" applyFont="1" applyFill="1" applyBorder="1" applyAlignment="1">
      <alignment vertical="center" wrapText="1"/>
    </xf>
    <xf numFmtId="177" fontId="9" fillId="0" borderId="50" xfId="4" applyNumberFormat="1" applyFont="1" applyFill="1" applyBorder="1" applyAlignment="1">
      <alignment horizontal="right" vertical="center" wrapText="1"/>
    </xf>
    <xf numFmtId="38" fontId="9" fillId="0" borderId="0" xfId="5" applyFont="1" applyFill="1" applyBorder="1" applyAlignment="1">
      <alignment horizontal="left" vertical="center" wrapText="1"/>
    </xf>
    <xf numFmtId="38" fontId="9" fillId="0" borderId="47" xfId="5" applyFont="1" applyFill="1" applyBorder="1" applyAlignment="1">
      <alignment vertical="center" wrapText="1"/>
    </xf>
    <xf numFmtId="38" fontId="9" fillId="0" borderId="32" xfId="5" applyFont="1" applyFill="1" applyBorder="1" applyAlignment="1">
      <alignment vertical="center" wrapText="1"/>
    </xf>
    <xf numFmtId="38" fontId="9" fillId="0" borderId="50" xfId="5" quotePrefix="1" applyFont="1" applyFill="1" applyBorder="1" applyAlignment="1">
      <alignment horizontal="left" vertical="center" wrapText="1"/>
    </xf>
    <xf numFmtId="38" fontId="9" fillId="4" borderId="163" xfId="5" applyFont="1" applyFill="1" applyBorder="1" applyAlignment="1">
      <alignment horizontal="distributed" vertical="center" wrapText="1" justifyLastLine="1"/>
    </xf>
    <xf numFmtId="38" fontId="9" fillId="4" borderId="167" xfId="5" applyFont="1" applyFill="1" applyBorder="1" applyAlignment="1">
      <alignment horizontal="distributed" vertical="center" wrapText="1" justifyLastLine="1"/>
    </xf>
    <xf numFmtId="177" fontId="9" fillId="0" borderId="0" xfId="4" applyNumberFormat="1" applyFont="1" applyFill="1" applyAlignment="1">
      <alignment horizontal="left" vertical="center"/>
    </xf>
    <xf numFmtId="177" fontId="9" fillId="0" borderId="24" xfId="4" quotePrefix="1" applyNumberFormat="1" applyFont="1" applyFill="1" applyBorder="1" applyAlignment="1">
      <alignment horizontal="left"/>
    </xf>
    <xf numFmtId="177" fontId="9" fillId="0" borderId="2" xfId="4" applyNumberFormat="1" applyFont="1" applyFill="1" applyBorder="1" applyAlignment="1">
      <alignment horizontal="left" vertical="center"/>
    </xf>
    <xf numFmtId="177" fontId="9" fillId="0" borderId="30" xfId="4" applyNumberFormat="1" applyFont="1" applyFill="1" applyBorder="1" applyAlignment="1">
      <alignment horizontal="left" vertical="center"/>
    </xf>
    <xf numFmtId="177" fontId="9" fillId="0" borderId="35" xfId="4" applyNumberFormat="1" applyFont="1" applyFill="1" applyBorder="1" applyAlignment="1">
      <alignment horizontal="left" vertical="center"/>
    </xf>
    <xf numFmtId="177" fontId="9" fillId="0" borderId="61" xfId="4" applyNumberFormat="1" applyFont="1" applyFill="1" applyBorder="1" applyAlignment="1">
      <alignment horizontal="left" vertical="center" wrapText="1"/>
    </xf>
    <xf numFmtId="177" fontId="9" fillId="0" borderId="70" xfId="4" applyNumberFormat="1" applyFont="1" applyFill="1" applyBorder="1" applyAlignment="1">
      <alignment horizontal="left" vertical="center" wrapText="1"/>
    </xf>
    <xf numFmtId="177" fontId="9" fillId="0" borderId="28" xfId="4" applyNumberFormat="1" applyFont="1" applyFill="1" applyBorder="1" applyAlignment="1">
      <alignment horizontal="left" vertical="center" wrapText="1"/>
    </xf>
    <xf numFmtId="177" fontId="9" fillId="0" borderId="69" xfId="4" applyNumberFormat="1" applyFont="1" applyFill="1" applyBorder="1" applyAlignment="1">
      <alignment horizontal="left" vertical="center" wrapText="1"/>
    </xf>
    <xf numFmtId="177" fontId="9" fillId="0" borderId="27" xfId="4" applyNumberFormat="1" applyFont="1" applyFill="1" applyBorder="1" applyAlignment="1">
      <alignment horizontal="left" vertical="center" wrapText="1"/>
    </xf>
    <xf numFmtId="177" fontId="9" fillId="0" borderId="138" xfId="4" applyNumberFormat="1" applyFont="1" applyFill="1" applyBorder="1" applyAlignment="1">
      <alignment horizontal="left" vertical="center" wrapText="1"/>
    </xf>
    <xf numFmtId="177" fontId="9" fillId="0" borderId="1" xfId="4" applyNumberFormat="1" applyFont="1" applyFill="1" applyBorder="1" applyAlignment="1">
      <alignment horizontal="left" vertical="center"/>
    </xf>
    <xf numFmtId="177" fontId="9" fillId="0" borderId="63" xfId="4" applyNumberFormat="1" applyFont="1" applyFill="1" applyBorder="1" applyAlignment="1">
      <alignment horizontal="left" vertical="center"/>
    </xf>
    <xf numFmtId="177" fontId="9" fillId="0" borderId="65" xfId="4" applyNumberFormat="1" applyFont="1" applyFill="1" applyBorder="1" applyAlignment="1">
      <alignment horizontal="left" vertical="center"/>
    </xf>
    <xf numFmtId="177" fontId="9" fillId="0" borderId="64" xfId="4" applyNumberFormat="1" applyFont="1" applyFill="1" applyBorder="1" applyAlignment="1">
      <alignment horizontal="left" vertical="center"/>
    </xf>
    <xf numFmtId="177" fontId="9" fillId="0" borderId="3" xfId="4" applyNumberFormat="1" applyFont="1" applyFill="1" applyBorder="1" applyAlignment="1">
      <alignment horizontal="left" vertical="center"/>
    </xf>
    <xf numFmtId="177" fontId="9" fillId="0" borderId="71" xfId="4" applyNumberFormat="1" applyFont="1" applyFill="1" applyBorder="1" applyAlignment="1">
      <alignment horizontal="left" vertical="center"/>
    </xf>
    <xf numFmtId="177" fontId="9" fillId="0" borderId="32" xfId="4" applyNumberFormat="1" applyFont="1" applyFill="1" applyBorder="1" applyAlignment="1">
      <alignment horizontal="left" vertical="center"/>
    </xf>
    <xf numFmtId="177" fontId="9" fillId="3" borderId="61" xfId="4" applyNumberFormat="1" applyFont="1" applyFill="1" applyBorder="1" applyAlignment="1">
      <alignment horizontal="distributed" vertical="distributed" justifyLastLine="1"/>
    </xf>
    <xf numFmtId="177" fontId="9" fillId="3" borderId="42" xfId="4" applyNumberFormat="1" applyFont="1" applyFill="1" applyBorder="1" applyAlignment="1">
      <alignment horizontal="distributed" vertical="distributed" justifyLastLine="1"/>
    </xf>
    <xf numFmtId="177" fontId="9" fillId="3" borderId="75" xfId="4" applyNumberFormat="1" applyFont="1" applyFill="1" applyBorder="1" applyAlignment="1">
      <alignment horizontal="distributed" vertical="distributed" justifyLastLine="1"/>
    </xf>
    <xf numFmtId="177" fontId="9" fillId="3" borderId="27" xfId="4" applyNumberFormat="1" applyFont="1" applyFill="1" applyBorder="1" applyAlignment="1">
      <alignment horizontal="distributed" vertical="distributed" justifyLastLine="1"/>
    </xf>
    <xf numFmtId="177" fontId="9" fillId="3" borderId="24" xfId="4" applyNumberFormat="1" applyFont="1" applyFill="1" applyBorder="1" applyAlignment="1">
      <alignment horizontal="distributed" vertical="distributed" justifyLastLine="1"/>
    </xf>
    <xf numFmtId="177" fontId="9" fillId="3" borderId="37" xfId="4" applyNumberFormat="1" applyFont="1" applyFill="1" applyBorder="1" applyAlignment="1">
      <alignment horizontal="distributed" vertical="distributed" justifyLastLine="1"/>
    </xf>
    <xf numFmtId="0" fontId="9" fillId="3" borderId="55" xfId="4" applyFont="1" applyFill="1" applyBorder="1" applyAlignment="1">
      <alignment horizontal="distributed" vertical="center" justifyLastLine="1"/>
    </xf>
    <xf numFmtId="0" fontId="9" fillId="3" borderId="67" xfId="4" applyFont="1" applyFill="1" applyBorder="1" applyAlignment="1">
      <alignment horizontal="distributed" vertical="center" justifyLastLine="1"/>
    </xf>
    <xf numFmtId="0" fontId="9" fillId="3" borderId="77" xfId="4" applyFont="1" applyFill="1" applyBorder="1" applyAlignment="1">
      <alignment horizontal="distributed" vertical="center" justifyLastLine="1"/>
    </xf>
    <xf numFmtId="0" fontId="9" fillId="3" borderId="38" xfId="4" applyFont="1" applyFill="1" applyBorder="1" applyAlignment="1">
      <alignment horizontal="distributed" vertical="center" justifyLastLine="1"/>
    </xf>
    <xf numFmtId="0" fontId="9" fillId="3" borderId="60" xfId="4" applyFont="1" applyFill="1" applyBorder="1" applyAlignment="1">
      <alignment horizontal="distributed" vertical="center" justifyLastLine="1"/>
    </xf>
    <xf numFmtId="0" fontId="9" fillId="3" borderId="59" xfId="4" applyFont="1" applyFill="1" applyBorder="1" applyAlignment="1">
      <alignment horizontal="distributed" vertical="center" wrapText="1" justifyLastLine="1"/>
    </xf>
    <xf numFmtId="0" fontId="9" fillId="3" borderId="45" xfId="4" applyFont="1" applyFill="1" applyBorder="1" applyAlignment="1">
      <alignment horizontal="distributed" vertical="center" wrapText="1" justifyLastLine="1"/>
    </xf>
    <xf numFmtId="0" fontId="9" fillId="3" borderId="60" xfId="4" applyFont="1" applyFill="1" applyBorder="1" applyAlignment="1">
      <alignment horizontal="distributed" vertical="center" wrapText="1" justifyLastLine="1"/>
    </xf>
    <xf numFmtId="0" fontId="9" fillId="3" borderId="68" xfId="4" applyFont="1" applyFill="1" applyBorder="1" applyAlignment="1">
      <alignment horizontal="distributed" vertical="center" wrapText="1" justifyLastLine="1"/>
    </xf>
    <xf numFmtId="177" fontId="9" fillId="0" borderId="24" xfId="4" quotePrefix="1" applyNumberFormat="1" applyFont="1" applyFill="1" applyBorder="1" applyAlignment="1">
      <alignment horizontal="left" vertical="top"/>
    </xf>
    <xf numFmtId="177" fontId="9" fillId="3" borderId="75" xfId="4" applyNumberFormat="1" applyFont="1" applyFill="1" applyBorder="1" applyAlignment="1">
      <alignment horizontal="distributed" vertical="center" justifyLastLine="1"/>
    </xf>
    <xf numFmtId="177" fontId="9" fillId="3" borderId="37" xfId="4" applyNumberFormat="1" applyFont="1" applyFill="1" applyBorder="1" applyAlignment="1">
      <alignment horizontal="distributed" vertical="center" justifyLastLine="1"/>
    </xf>
    <xf numFmtId="177" fontId="9" fillId="0" borderId="43" xfId="4" applyNumberFormat="1" applyFont="1" applyFill="1" applyBorder="1" applyAlignment="1">
      <alignment horizontal="center" vertical="center" textRotation="255"/>
    </xf>
    <xf numFmtId="177" fontId="9" fillId="0" borderId="30" xfId="4" applyNumberFormat="1" applyFont="1" applyFill="1" applyBorder="1" applyAlignment="1">
      <alignment horizontal="center" vertical="center" textRotation="255"/>
    </xf>
    <xf numFmtId="177" fontId="9" fillId="0" borderId="35" xfId="4" applyNumberFormat="1" applyFont="1" applyFill="1" applyBorder="1" applyAlignment="1">
      <alignment horizontal="center" vertical="center" textRotation="255"/>
    </xf>
    <xf numFmtId="177" fontId="9" fillId="0" borderId="0" xfId="4" quotePrefix="1" applyNumberFormat="1" applyFont="1" applyFill="1" applyAlignment="1">
      <alignment horizontal="left"/>
    </xf>
    <xf numFmtId="177" fontId="9" fillId="0" borderId="0" xfId="4" applyNumberFormat="1" applyFont="1" applyFill="1" applyAlignment="1">
      <alignment horizontal="left"/>
    </xf>
    <xf numFmtId="176" fontId="9" fillId="2" borderId="43" xfId="3" applyNumberFormat="1" applyFont="1" applyFill="1" applyBorder="1" applyAlignment="1">
      <alignment horizontal="center" vertical="center"/>
    </xf>
    <xf numFmtId="176" fontId="9" fillId="2" borderId="30" xfId="3" applyNumberFormat="1" applyFont="1" applyFill="1" applyBorder="1" applyAlignment="1">
      <alignment horizontal="center" vertical="center"/>
    </xf>
    <xf numFmtId="176" fontId="9" fillId="2" borderId="35" xfId="3" applyNumberFormat="1" applyFont="1" applyFill="1" applyBorder="1" applyAlignment="1">
      <alignment horizontal="center" vertical="center"/>
    </xf>
    <xf numFmtId="176" fontId="9" fillId="2" borderId="61" xfId="3" applyNumberFormat="1" applyFont="1" applyFill="1" applyBorder="1" applyAlignment="1">
      <alignment horizontal="center" vertical="center"/>
    </xf>
    <xf numFmtId="176" fontId="10" fillId="2" borderId="24" xfId="3" applyNumberFormat="1" applyFont="1" applyFill="1" applyBorder="1" applyAlignment="1">
      <alignment horizontal="right" vertical="center"/>
    </xf>
    <xf numFmtId="176" fontId="10" fillId="3" borderId="59" xfId="3" applyNumberFormat="1" applyFont="1" applyFill="1" applyBorder="1" applyAlignment="1">
      <alignment horizontal="distributed" vertical="center" justifyLastLine="1"/>
    </xf>
    <xf numFmtId="176" fontId="10" fillId="3" borderId="78" xfId="3" applyNumberFormat="1" applyFont="1" applyFill="1" applyBorder="1" applyAlignment="1">
      <alignment horizontal="distributed" vertical="center" justifyLastLine="1"/>
    </xf>
    <xf numFmtId="176" fontId="10" fillId="3" borderId="21" xfId="3" applyNumberFormat="1" applyFont="1" applyFill="1" applyBorder="1" applyAlignment="1" applyProtection="1">
      <alignment horizontal="distributed" vertical="center" justifyLastLine="1"/>
      <protection locked="0"/>
    </xf>
    <xf numFmtId="176" fontId="10" fillId="3" borderId="20" xfId="3" applyNumberFormat="1" applyFont="1" applyFill="1" applyBorder="1" applyAlignment="1" applyProtection="1">
      <alignment horizontal="distributed" vertical="center" justifyLastLine="1"/>
      <protection locked="0"/>
    </xf>
    <xf numFmtId="176" fontId="10" fillId="3" borderId="58" xfId="3" applyNumberFormat="1" applyFont="1" applyFill="1" applyBorder="1" applyAlignment="1">
      <alignment horizontal="distributed" vertical="center" justifyLastLine="1"/>
    </xf>
    <xf numFmtId="176" fontId="10" fillId="3" borderId="21" xfId="3" applyNumberFormat="1" applyFont="1" applyFill="1" applyBorder="1" applyAlignment="1">
      <alignment horizontal="distributed" vertical="center" justifyLastLine="1"/>
    </xf>
    <xf numFmtId="176" fontId="10" fillId="3" borderId="20" xfId="3" applyNumberFormat="1" applyFont="1" applyFill="1" applyBorder="1" applyAlignment="1">
      <alignment horizontal="distributed" vertical="center" justifyLastLine="1"/>
    </xf>
    <xf numFmtId="0" fontId="9" fillId="2" borderId="24" xfId="2" applyNumberFormat="1" applyFont="1" applyFill="1" applyBorder="1" applyAlignment="1" applyProtection="1">
      <alignment horizontal="left" vertical="center"/>
    </xf>
    <xf numFmtId="0" fontId="9" fillId="2" borderId="24" xfId="2" applyNumberFormat="1" applyFont="1" applyFill="1" applyBorder="1" applyAlignment="1" applyProtection="1">
      <alignment horizontal="right" vertical="center" wrapText="1"/>
    </xf>
    <xf numFmtId="0" fontId="9" fillId="3" borderId="43" xfId="1" applyNumberFormat="1" applyFont="1" applyFill="1" applyBorder="1" applyAlignment="1">
      <alignment horizontal="distributed" vertical="center" wrapText="1" justifyLastLine="1"/>
    </xf>
    <xf numFmtId="0" fontId="9" fillId="3" borderId="35" xfId="1" applyNumberFormat="1" applyFont="1" applyFill="1" applyBorder="1" applyAlignment="1">
      <alignment horizontal="distributed" vertical="center" wrapText="1" justifyLastLine="1"/>
    </xf>
    <xf numFmtId="0" fontId="9" fillId="3" borderId="59" xfId="2" applyNumberFormat="1" applyFont="1" applyFill="1" applyBorder="1" applyAlignment="1" applyProtection="1">
      <alignment horizontal="distributed" vertical="center" wrapText="1" justifyLastLine="1"/>
    </xf>
    <xf numFmtId="0" fontId="9" fillId="3" borderId="45" xfId="2" applyNumberFormat="1" applyFont="1" applyFill="1" applyBorder="1" applyAlignment="1" applyProtection="1">
      <alignment horizontal="distributed" vertical="center" wrapText="1" justifyLastLine="1"/>
    </xf>
    <xf numFmtId="0" fontId="9" fillId="3" borderId="183" xfId="2" applyNumberFormat="1" applyFont="1" applyFill="1" applyBorder="1" applyAlignment="1" applyProtection="1">
      <alignment horizontal="distributed" vertical="center" wrapText="1" justifyLastLine="1"/>
    </xf>
    <xf numFmtId="0" fontId="9" fillId="3" borderId="39" xfId="2" applyNumberFormat="1" applyFont="1" applyFill="1" applyBorder="1" applyAlignment="1" applyProtection="1">
      <alignment horizontal="distributed" vertical="center" wrapText="1" justifyLastLine="1"/>
    </xf>
    <xf numFmtId="0" fontId="9" fillId="3" borderId="41" xfId="2" applyNumberFormat="1" applyFont="1" applyFill="1" applyBorder="1" applyAlignment="1" applyProtection="1">
      <alignment horizontal="distributed" vertical="center" wrapText="1" justifyLastLine="1"/>
    </xf>
    <xf numFmtId="0" fontId="9" fillId="3" borderId="21" xfId="2" applyNumberFormat="1" applyFont="1" applyFill="1" applyBorder="1" applyAlignment="1" applyProtection="1">
      <alignment horizontal="distributed" vertical="center" wrapText="1" justifyLastLine="1"/>
    </xf>
    <xf numFmtId="0" fontId="9" fillId="3" borderId="20" xfId="2" applyNumberFormat="1" applyFont="1" applyFill="1" applyBorder="1" applyAlignment="1" applyProtection="1">
      <alignment horizontal="distributed" vertical="center" wrapText="1" justifyLastLine="1"/>
    </xf>
    <xf numFmtId="0" fontId="9" fillId="2" borderId="43" xfId="1" applyNumberFormat="1" applyFont="1" applyFill="1" applyBorder="1" applyAlignment="1">
      <alignment horizontal="distributed" vertical="center" wrapText="1" justifyLastLine="1"/>
    </xf>
    <xf numFmtId="0" fontId="9" fillId="2" borderId="30" xfId="1" applyNumberFormat="1" applyFont="1" applyFill="1" applyBorder="1" applyAlignment="1">
      <alignment horizontal="distributed" vertical="center" wrapText="1" justifyLastLine="1"/>
    </xf>
    <xf numFmtId="0" fontId="9" fillId="2" borderId="35" xfId="1" applyNumberFormat="1" applyFont="1" applyFill="1" applyBorder="1" applyAlignment="1">
      <alignment horizontal="distributed" vertical="center" wrapText="1" justifyLastLine="1"/>
    </xf>
    <xf numFmtId="0" fontId="9" fillId="2" borderId="0" xfId="1" applyNumberFormat="1" applyFont="1" applyFill="1" applyBorder="1" applyAlignment="1">
      <alignment horizontal="left" vertical="center" wrapText="1"/>
    </xf>
    <xf numFmtId="0" fontId="9" fillId="2" borderId="0" xfId="1" applyNumberFormat="1" applyFont="1" applyFill="1" applyAlignment="1">
      <alignment horizontal="left" vertical="center" wrapText="1"/>
    </xf>
    <xf numFmtId="0" fontId="9" fillId="4" borderId="181" xfId="2" applyNumberFormat="1" applyFont="1" applyFill="1" applyBorder="1" applyAlignment="1" applyProtection="1">
      <alignment horizontal="distributed" vertical="center" wrapText="1" indent="1"/>
    </xf>
    <xf numFmtId="0" fontId="9" fillId="4" borderId="175" xfId="2" applyNumberFormat="1" applyFont="1" applyFill="1" applyBorder="1" applyAlignment="1" applyProtection="1">
      <alignment horizontal="distributed" vertical="center" wrapText="1" indent="1"/>
    </xf>
    <xf numFmtId="0" fontId="9" fillId="2" borderId="151" xfId="1" applyNumberFormat="1" applyFont="1" applyFill="1" applyBorder="1" applyAlignment="1">
      <alignment horizontal="distributed" vertical="center" wrapText="1" indent="1"/>
    </xf>
    <xf numFmtId="0" fontId="9" fillId="2" borderId="152" xfId="1" applyNumberFormat="1" applyFont="1" applyFill="1" applyBorder="1" applyAlignment="1">
      <alignment horizontal="distributed" vertical="center" wrapText="1" indent="1"/>
    </xf>
    <xf numFmtId="0" fontId="9" fillId="4" borderId="181" xfId="2" applyNumberFormat="1" applyFont="1" applyFill="1" applyBorder="1" applyAlignment="1" applyProtection="1">
      <alignment horizontal="left" vertical="center" wrapText="1"/>
    </xf>
    <xf numFmtId="0" fontId="9" fillId="4" borderId="175" xfId="2" applyNumberFormat="1" applyFont="1" applyFill="1" applyBorder="1" applyAlignment="1" applyProtection="1">
      <alignment horizontal="left" vertical="center" wrapText="1"/>
    </xf>
    <xf numFmtId="178" fontId="9" fillId="2" borderId="0" xfId="4" applyNumberFormat="1" applyFont="1" applyFill="1" applyAlignment="1">
      <alignment vertical="center"/>
    </xf>
    <xf numFmtId="178" fontId="9" fillId="2" borderId="96" xfId="4" applyNumberFormat="1" applyFont="1" applyFill="1" applyBorder="1" applyAlignment="1">
      <alignment horizontal="left" vertical="center"/>
    </xf>
    <xf numFmtId="178" fontId="9" fillId="2" borderId="86" xfId="4" applyNumberFormat="1" applyFont="1" applyFill="1" applyBorder="1" applyAlignment="1">
      <alignment horizontal="left" vertical="center"/>
    </xf>
    <xf numFmtId="178" fontId="9" fillId="2" borderId="158" xfId="4" applyNumberFormat="1" applyFont="1" applyFill="1" applyBorder="1" applyAlignment="1">
      <alignment horizontal="left" vertical="center"/>
    </xf>
    <xf numFmtId="178" fontId="9" fillId="2" borderId="42" xfId="4" applyNumberFormat="1" applyFont="1" applyFill="1" applyBorder="1" applyAlignment="1">
      <alignment vertical="center"/>
    </xf>
    <xf numFmtId="178" fontId="9" fillId="2" borderId="24" xfId="4" quotePrefix="1" applyNumberFormat="1" applyFont="1" applyFill="1" applyBorder="1" applyAlignment="1">
      <alignment vertical="center"/>
    </xf>
    <xf numFmtId="178" fontId="9" fillId="3" borderId="90" xfId="4" applyNumberFormat="1" applyFont="1" applyFill="1" applyBorder="1" applyAlignment="1">
      <alignment horizontal="distributed" vertical="center" justifyLastLine="1"/>
    </xf>
    <xf numFmtId="178" fontId="9" fillId="3" borderId="96" xfId="4" applyNumberFormat="1" applyFont="1" applyFill="1" applyBorder="1" applyAlignment="1">
      <alignment horizontal="distributed" vertical="center" justifyLastLine="1"/>
    </xf>
    <xf numFmtId="178" fontId="9" fillId="3" borderId="89" xfId="4" applyNumberFormat="1" applyFont="1" applyFill="1" applyBorder="1" applyAlignment="1">
      <alignment horizontal="distributed" vertical="center" justifyLastLine="1"/>
    </xf>
    <xf numFmtId="178" fontId="9" fillId="3" borderId="42" xfId="4" applyNumberFormat="1" applyFont="1" applyFill="1" applyBorder="1" applyAlignment="1">
      <alignment horizontal="distributed" vertical="center" justifyLastLine="1"/>
    </xf>
    <xf numFmtId="178" fontId="9" fillId="3" borderId="77" xfId="4" applyNumberFormat="1" applyFont="1" applyFill="1" applyBorder="1" applyAlignment="1">
      <alignment horizontal="distributed" vertical="center" justifyLastLine="1"/>
    </xf>
    <xf numFmtId="178" fontId="9" fillId="3" borderId="50" xfId="4" applyNumberFormat="1" applyFont="1" applyFill="1" applyBorder="1" applyAlignment="1">
      <alignment horizontal="distributed" vertical="center" justifyLastLine="1"/>
    </xf>
    <xf numFmtId="178" fontId="9" fillId="3" borderId="17" xfId="4" applyNumberFormat="1" applyFont="1" applyFill="1" applyBorder="1" applyAlignment="1">
      <alignment horizontal="distributed" vertical="center" justifyLastLine="1"/>
    </xf>
    <xf numFmtId="178" fontId="9" fillId="3" borderId="76" xfId="4" applyNumberFormat="1" applyFont="1" applyFill="1" applyBorder="1" applyAlignment="1">
      <alignment horizontal="distributed" vertical="center" justifyLastLine="1"/>
    </xf>
    <xf numFmtId="178" fontId="9" fillId="3" borderId="66" xfId="4" applyNumberFormat="1" applyFont="1" applyFill="1" applyBorder="1" applyAlignment="1">
      <alignment horizontal="distributed" vertical="center" justifyLastLine="1"/>
    </xf>
    <xf numFmtId="178" fontId="9" fillId="3" borderId="75" xfId="4" applyNumberFormat="1" applyFont="1" applyFill="1" applyBorder="1" applyAlignment="1">
      <alignment horizontal="distributed" vertical="center" justifyLastLine="1"/>
    </xf>
    <xf numFmtId="178" fontId="9" fillId="3" borderId="66" xfId="4" applyNumberFormat="1" applyFont="1" applyFill="1" applyBorder="1" applyAlignment="1">
      <alignment horizontal="right" vertical="center"/>
    </xf>
    <xf numFmtId="178" fontId="9" fillId="3" borderId="50" xfId="4" applyNumberFormat="1" applyFont="1" applyFill="1" applyBorder="1" applyAlignment="1">
      <alignment horizontal="right" vertical="center"/>
    </xf>
    <xf numFmtId="178" fontId="9" fillId="3" borderId="17" xfId="4" applyNumberFormat="1" applyFont="1" applyFill="1" applyBorder="1" applyAlignment="1">
      <alignment horizontal="right" vertical="center"/>
    </xf>
    <xf numFmtId="178" fontId="9" fillId="3" borderId="16" xfId="4" applyNumberFormat="1" applyFont="1" applyFill="1" applyBorder="1" applyAlignment="1">
      <alignment horizontal="right" vertical="center"/>
    </xf>
    <xf numFmtId="178" fontId="9" fillId="2" borderId="0" xfId="4" quotePrefix="1" applyNumberFormat="1" applyFont="1" applyFill="1" applyBorder="1" applyAlignment="1">
      <alignment horizontal="left" vertical="center"/>
    </xf>
    <xf numFmtId="178" fontId="9" fillId="3" borderId="94" xfId="4" applyNumberFormat="1" applyFont="1" applyFill="1" applyBorder="1" applyAlignment="1">
      <alignment horizontal="distributed" vertical="center" justifyLastLine="1"/>
    </xf>
    <xf numFmtId="178" fontId="9" fillId="3" borderId="206" xfId="4" applyNumberFormat="1" applyFont="1" applyFill="1" applyBorder="1" applyAlignment="1">
      <alignment horizontal="distributed" vertical="center" justifyLastLine="1"/>
    </xf>
    <xf numFmtId="178" fontId="9" fillId="2" borderId="8" xfId="4" applyNumberFormat="1" applyFont="1" applyFill="1" applyBorder="1" applyAlignment="1">
      <alignment horizontal="left" vertical="center"/>
    </xf>
    <xf numFmtId="178" fontId="9" fillId="2" borderId="4" xfId="4" applyNumberFormat="1" applyFont="1" applyFill="1" applyBorder="1" applyAlignment="1">
      <alignment horizontal="left" vertical="center"/>
    </xf>
    <xf numFmtId="178" fontId="9" fillId="2" borderId="95" xfId="4" applyNumberFormat="1" applyFont="1" applyFill="1" applyBorder="1" applyAlignment="1">
      <alignment horizontal="left" vertical="center"/>
    </xf>
    <xf numFmtId="0" fontId="9" fillId="2" borderId="43" xfId="4" applyFont="1" applyFill="1" applyBorder="1" applyAlignment="1">
      <alignment horizontal="center" vertical="center" wrapText="1"/>
    </xf>
    <xf numFmtId="0" fontId="9" fillId="2" borderId="30" xfId="4" applyFont="1" applyFill="1" applyBorder="1" applyAlignment="1">
      <alignment horizontal="center" vertical="center" wrapText="1"/>
    </xf>
    <xf numFmtId="0" fontId="9" fillId="2" borderId="35" xfId="4" applyFont="1" applyFill="1" applyBorder="1" applyAlignment="1">
      <alignment horizontal="center" vertical="center" wrapText="1"/>
    </xf>
    <xf numFmtId="0" fontId="9" fillId="2" borderId="43" xfId="4" applyFont="1" applyFill="1" applyBorder="1" applyAlignment="1">
      <alignment horizontal="center" vertical="center"/>
    </xf>
    <xf numFmtId="0" fontId="9" fillId="2" borderId="30" xfId="4" applyFont="1" applyFill="1" applyBorder="1" applyAlignment="1">
      <alignment horizontal="center" vertical="center"/>
    </xf>
    <xf numFmtId="0" fontId="9" fillId="2" borderId="35" xfId="4" applyFont="1" applyFill="1" applyBorder="1" applyAlignment="1">
      <alignment horizontal="center" vertical="center"/>
    </xf>
    <xf numFmtId="0" fontId="9" fillId="2" borderId="0" xfId="4" applyFont="1" applyFill="1" applyBorder="1" applyAlignment="1">
      <alignment vertical="center"/>
    </xf>
    <xf numFmtId="0" fontId="9" fillId="2" borderId="0" xfId="4" applyFont="1" applyFill="1" applyAlignment="1">
      <alignment vertical="center"/>
    </xf>
    <xf numFmtId="0" fontId="9" fillId="3" borderId="23" xfId="4" applyFont="1" applyFill="1" applyBorder="1" applyAlignment="1">
      <alignment horizontal="distributed" vertical="center" justifyLastLine="1"/>
    </xf>
    <xf numFmtId="0" fontId="9" fillId="3" borderId="87" xfId="4" applyFont="1" applyFill="1" applyBorder="1" applyAlignment="1">
      <alignment horizontal="distributed" vertical="center" justifyLastLine="1"/>
    </xf>
    <xf numFmtId="0" fontId="9" fillId="3" borderId="95" xfId="4" applyFont="1" applyFill="1" applyBorder="1" applyAlignment="1">
      <alignment horizontal="distributed" vertical="center" justifyLastLine="1"/>
    </xf>
    <xf numFmtId="0" fontId="9" fillId="3" borderId="25" xfId="4" applyFont="1" applyFill="1" applyBorder="1" applyAlignment="1">
      <alignment horizontal="distributed" vertical="center" justifyLastLine="1"/>
    </xf>
    <xf numFmtId="0" fontId="9" fillId="3" borderId="22" xfId="4" applyFont="1" applyFill="1" applyBorder="1" applyAlignment="1">
      <alignment horizontal="distributed" vertical="center" justifyLastLine="1"/>
    </xf>
    <xf numFmtId="0" fontId="9" fillId="3" borderId="176" xfId="4" applyFont="1" applyFill="1" applyBorder="1" applyAlignment="1">
      <alignment horizontal="distributed" vertical="center" justifyLastLine="1"/>
    </xf>
    <xf numFmtId="0" fontId="9" fillId="4" borderId="163" xfId="4" applyFont="1" applyFill="1" applyBorder="1" applyAlignment="1">
      <alignment horizontal="distributed" vertical="center" justifyLastLine="1"/>
    </xf>
    <xf numFmtId="0" fontId="9" fillId="4" borderId="167" xfId="4" applyFont="1" applyFill="1" applyBorder="1" applyAlignment="1">
      <alignment horizontal="distributed" vertical="center" justifyLastLine="1"/>
    </xf>
    <xf numFmtId="0" fontId="9" fillId="2" borderId="24" xfId="4" quotePrefix="1" applyFont="1" applyFill="1" applyBorder="1" applyAlignment="1">
      <alignment vertical="center"/>
    </xf>
    <xf numFmtId="0" fontId="9" fillId="0" borderId="43" xfId="4" applyFont="1" applyFill="1" applyBorder="1" applyAlignment="1">
      <alignment horizontal="distributed" vertical="center" justifyLastLine="1"/>
    </xf>
    <xf numFmtId="0" fontId="9" fillId="0" borderId="30" xfId="4" applyFont="1" applyFill="1" applyBorder="1" applyAlignment="1">
      <alignment horizontal="distributed" vertical="center" justifyLastLine="1"/>
    </xf>
    <xf numFmtId="0" fontId="9" fillId="0" borderId="8" xfId="4" applyFont="1" applyFill="1" applyBorder="1" applyAlignment="1">
      <alignment horizontal="distributed" vertical="center" justifyLastLine="1"/>
    </xf>
    <xf numFmtId="0" fontId="9" fillId="0" borderId="2" xfId="4" applyFont="1" applyFill="1" applyBorder="1" applyAlignment="1">
      <alignment horizontal="distributed" vertical="center" justifyLastLine="1"/>
    </xf>
    <xf numFmtId="0" fontId="9" fillId="0" borderId="35" xfId="4" applyFont="1" applyFill="1" applyBorder="1" applyAlignment="1">
      <alignment horizontal="distributed" vertical="center" justifyLastLine="1"/>
    </xf>
    <xf numFmtId="0" fontId="9" fillId="0" borderId="42" xfId="4" applyFont="1" applyFill="1" applyBorder="1" applyAlignment="1">
      <alignment horizontal="left"/>
    </xf>
    <xf numFmtId="0" fontId="9" fillId="3" borderId="61" xfId="4" applyFont="1" applyFill="1" applyBorder="1" applyAlignment="1">
      <alignment horizontal="distributed" vertical="center" justifyLastLine="1"/>
    </xf>
    <xf numFmtId="0" fontId="9" fillId="3" borderId="75" xfId="4" applyFont="1" applyFill="1" applyBorder="1" applyAlignment="1">
      <alignment horizontal="distributed" vertical="center" justifyLastLine="1"/>
    </xf>
    <xf numFmtId="0" fontId="9" fillId="3" borderId="27" xfId="4" applyFont="1" applyFill="1" applyBorder="1" applyAlignment="1">
      <alignment horizontal="distributed" vertical="center" justifyLastLine="1"/>
    </xf>
    <xf numFmtId="0" fontId="9" fillId="3" borderId="37" xfId="4" applyFont="1" applyFill="1" applyBorder="1" applyAlignment="1">
      <alignment horizontal="distributed" vertical="center" justifyLastLine="1"/>
    </xf>
    <xf numFmtId="0" fontId="9" fillId="3" borderId="199" xfId="4" applyFont="1" applyFill="1" applyBorder="1" applyAlignment="1">
      <alignment horizontal="distributed" vertical="center" justifyLastLine="1"/>
    </xf>
    <xf numFmtId="0" fontId="9" fillId="3" borderId="40" xfId="4" applyFont="1" applyFill="1" applyBorder="1" applyAlignment="1">
      <alignment horizontal="distributed" vertical="center" justifyLastLine="1"/>
    </xf>
    <xf numFmtId="180" fontId="9" fillId="3" borderId="176" xfId="4" applyNumberFormat="1" applyFont="1" applyFill="1" applyBorder="1" applyAlignment="1">
      <alignment horizontal="distributed" vertical="center" indent="2"/>
    </xf>
    <xf numFmtId="180" fontId="9" fillId="3" borderId="72" xfId="4" applyNumberFormat="1" applyFont="1" applyFill="1" applyBorder="1" applyAlignment="1">
      <alignment horizontal="distributed" vertical="center" indent="2"/>
    </xf>
    <xf numFmtId="180" fontId="9" fillId="3" borderId="21" xfId="4" applyNumberFormat="1" applyFont="1" applyFill="1" applyBorder="1" applyAlignment="1">
      <alignment horizontal="distributed" vertical="center" indent="2"/>
    </xf>
    <xf numFmtId="180" fontId="9" fillId="3" borderId="20" xfId="4" applyNumberFormat="1" applyFont="1" applyFill="1" applyBorder="1" applyAlignment="1">
      <alignment horizontal="distributed" vertical="center" indent="2"/>
    </xf>
    <xf numFmtId="0" fontId="9" fillId="4" borderId="90" xfId="4" applyFont="1" applyFill="1" applyBorder="1" applyAlignment="1">
      <alignment horizontal="distributed" vertical="center" justifyLastLine="1"/>
    </xf>
    <xf numFmtId="0" fontId="9" fillId="4" borderId="159" xfId="4" applyFont="1" applyFill="1" applyBorder="1" applyAlignment="1">
      <alignment horizontal="distributed" vertical="center" justifyLastLine="1"/>
    </xf>
    <xf numFmtId="0" fontId="9" fillId="3" borderId="195" xfId="4" applyFont="1" applyFill="1" applyBorder="1" applyAlignment="1">
      <alignment horizontal="distributed" vertical="distributed" justifyLastLine="1"/>
    </xf>
    <xf numFmtId="0" fontId="9" fillId="3" borderId="158" xfId="4" applyFont="1" applyFill="1" applyBorder="1" applyAlignment="1">
      <alignment horizontal="distributed" vertical="distributed" justifyLastLine="1"/>
    </xf>
    <xf numFmtId="0" fontId="9" fillId="0" borderId="0" xfId="4" applyFont="1" applyFill="1" applyAlignment="1">
      <alignment vertical="center"/>
    </xf>
    <xf numFmtId="0" fontId="9" fillId="0" borderId="0" xfId="4" quotePrefix="1" applyFont="1" applyFill="1" applyBorder="1" applyAlignment="1">
      <alignment vertical="center"/>
    </xf>
    <xf numFmtId="0" fontId="9" fillId="3" borderId="76" xfId="4" applyFont="1" applyFill="1" applyBorder="1" applyAlignment="1">
      <alignment horizontal="distributed" vertical="center" justifyLastLine="1"/>
    </xf>
    <xf numFmtId="0" fontId="9" fillId="3" borderId="79" xfId="4" applyFont="1" applyFill="1" applyBorder="1" applyAlignment="1">
      <alignment horizontal="distributed" vertical="center" justifyLastLine="1"/>
    </xf>
    <xf numFmtId="0" fontId="9" fillId="3" borderId="90" xfId="4" applyFont="1" applyFill="1" applyBorder="1" applyAlignment="1">
      <alignment horizontal="distributed" vertical="center" justifyLastLine="1"/>
    </xf>
    <xf numFmtId="0" fontId="9" fillId="3" borderId="96" xfId="4" applyFont="1" applyFill="1" applyBorder="1" applyAlignment="1">
      <alignment horizontal="distributed" vertical="center" justifyLastLine="1"/>
    </xf>
    <xf numFmtId="0" fontId="9" fillId="3" borderId="48" xfId="4" applyFont="1" applyFill="1" applyBorder="1" applyAlignment="1">
      <alignment horizontal="distributed" vertical="center" justifyLastLine="1"/>
    </xf>
    <xf numFmtId="0" fontId="9" fillId="3" borderId="29" xfId="4" applyFont="1" applyFill="1" applyBorder="1" applyAlignment="1">
      <alignment horizontal="distributed" vertical="center" justifyLastLine="1"/>
    </xf>
    <xf numFmtId="0" fontId="9" fillId="3" borderId="63" xfId="4" applyFont="1" applyFill="1" applyBorder="1" applyAlignment="1">
      <alignment horizontal="distributed" vertical="center" justifyLastLine="1"/>
    </xf>
    <xf numFmtId="0" fontId="9" fillId="3" borderId="58" xfId="4" applyFont="1" applyFill="1" applyBorder="1" applyAlignment="1">
      <alignment horizontal="distributed" vertical="center" justifyLastLine="1"/>
    </xf>
    <xf numFmtId="0" fontId="9" fillId="3" borderId="21" xfId="4" applyFont="1" applyFill="1" applyBorder="1" applyAlignment="1">
      <alignment horizontal="distributed" vertical="center" justifyLastLine="1"/>
    </xf>
    <xf numFmtId="0" fontId="9" fillId="3" borderId="20" xfId="4" applyFont="1" applyFill="1" applyBorder="1" applyAlignment="1">
      <alignment horizontal="distributed" vertical="center" justifyLastLine="1"/>
    </xf>
    <xf numFmtId="178" fontId="9" fillId="0" borderId="0" xfId="4" applyNumberFormat="1" applyFont="1" applyFill="1" applyBorder="1" applyAlignment="1">
      <alignment vertical="center"/>
    </xf>
    <xf numFmtId="0" fontId="9" fillId="0" borderId="0" xfId="4" applyFont="1" applyFill="1" applyAlignment="1">
      <alignment horizontal="left" vertical="center" wrapText="1" indent="1"/>
    </xf>
    <xf numFmtId="0" fontId="11" fillId="2" borderId="0" xfId="6" applyFont="1" applyFill="1" applyBorder="1" applyAlignment="1">
      <alignment horizontal="left" vertical="center" wrapText="1"/>
    </xf>
    <xf numFmtId="0" fontId="9" fillId="3" borderId="149" xfId="6" applyFont="1" applyFill="1" applyBorder="1" applyAlignment="1">
      <alignment horizontal="center" vertical="center"/>
    </xf>
    <xf numFmtId="0" fontId="9" fillId="3" borderId="150" xfId="6" applyFont="1" applyFill="1" applyBorder="1" applyAlignment="1">
      <alignment horizontal="center" vertical="center"/>
    </xf>
    <xf numFmtId="0" fontId="9" fillId="3" borderId="90" xfId="6" applyFont="1" applyFill="1" applyBorder="1" applyAlignment="1">
      <alignment horizontal="left" vertical="center" wrapText="1"/>
    </xf>
    <xf numFmtId="0" fontId="9" fillId="3" borderId="89" xfId="6" applyFont="1" applyFill="1" applyBorder="1" applyAlignment="1">
      <alignment horizontal="left" vertical="center" wrapText="1"/>
    </xf>
    <xf numFmtId="0" fontId="9" fillId="3" borderId="58" xfId="6" applyFont="1" applyFill="1" applyBorder="1" applyAlignment="1">
      <alignment horizontal="center" vertical="center"/>
    </xf>
    <xf numFmtId="0" fontId="9" fillId="3" borderId="74" xfId="6" applyFont="1" applyFill="1" applyBorder="1" applyAlignment="1">
      <alignment horizontal="center" vertical="center"/>
    </xf>
    <xf numFmtId="0" fontId="9" fillId="3" borderId="82" xfId="6" applyFont="1" applyFill="1" applyBorder="1" applyAlignment="1">
      <alignment horizontal="center" vertical="center"/>
    </xf>
    <xf numFmtId="0" fontId="9" fillId="3" borderId="20" xfId="6" applyFont="1" applyFill="1" applyBorder="1" applyAlignment="1">
      <alignment horizontal="center" vertical="center"/>
    </xf>
  </cellXfs>
  <cellStyles count="11">
    <cellStyle name="パーセント" xfId="10" builtinId="5"/>
    <cellStyle name="ハイパーリンク" xfId="9" builtinId="8"/>
    <cellStyle name="桁区切り" xfId="8" builtinId="6"/>
    <cellStyle name="桁区切り 2" xfId="3"/>
    <cellStyle name="桁区切り 3" xfId="5"/>
    <cellStyle name="標準" xfId="0" builtinId="0"/>
    <cellStyle name="標準 2" xfId="1"/>
    <cellStyle name="標準 3" xfId="4"/>
    <cellStyle name="標準 4" xfId="7"/>
    <cellStyle name="標準_3-20" xfId="6"/>
    <cellStyle name="標準_Sheet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21"/>
  <sheetViews>
    <sheetView view="pageBreakPreview" zoomScaleNormal="100" zoomScaleSheetLayoutView="100" workbookViewId="0">
      <selection activeCell="A13" sqref="A13"/>
    </sheetView>
  </sheetViews>
  <sheetFormatPr defaultColWidth="9" defaultRowHeight="17.399999999999999"/>
  <cols>
    <col min="1" max="1" width="68.77734375" style="78" bestFit="1" customWidth="1"/>
    <col min="2" max="2" width="13.21875" style="78" bestFit="1" customWidth="1"/>
    <col min="3" max="16384" width="9" style="78"/>
  </cols>
  <sheetData>
    <row r="1" spans="1:2" ht="26.4">
      <c r="A1" s="450" t="s">
        <v>393</v>
      </c>
    </row>
    <row r="3" spans="1:2">
      <c r="A3" s="78" t="s">
        <v>308</v>
      </c>
      <c r="B3" s="78" t="s">
        <v>188</v>
      </c>
    </row>
    <row r="4" spans="1:2">
      <c r="A4" s="222" t="s">
        <v>282</v>
      </c>
      <c r="B4" s="78" t="s">
        <v>189</v>
      </c>
    </row>
    <row r="5" spans="1:2">
      <c r="A5" s="222" t="s">
        <v>290</v>
      </c>
      <c r="B5" s="78" t="s">
        <v>189</v>
      </c>
    </row>
    <row r="6" spans="1:2">
      <c r="A6" s="222" t="s">
        <v>292</v>
      </c>
      <c r="B6" s="78" t="s">
        <v>189</v>
      </c>
    </row>
    <row r="7" spans="1:2">
      <c r="A7" s="222" t="s">
        <v>294</v>
      </c>
      <c r="B7" s="78" t="s">
        <v>189</v>
      </c>
    </row>
    <row r="8" spans="1:2">
      <c r="A8" s="222" t="s">
        <v>295</v>
      </c>
      <c r="B8" s="78" t="s">
        <v>189</v>
      </c>
    </row>
    <row r="9" spans="1:2">
      <c r="A9" s="222" t="s">
        <v>296</v>
      </c>
      <c r="B9" s="78" t="s">
        <v>189</v>
      </c>
    </row>
    <row r="10" spans="1:2">
      <c r="A10" s="222" t="s">
        <v>297</v>
      </c>
      <c r="B10" s="78" t="s">
        <v>190</v>
      </c>
    </row>
    <row r="11" spans="1:2">
      <c r="A11" s="222" t="s">
        <v>291</v>
      </c>
      <c r="B11" s="78" t="s">
        <v>190</v>
      </c>
    </row>
    <row r="12" spans="1:2">
      <c r="A12" s="222" t="s">
        <v>298</v>
      </c>
      <c r="B12" s="78" t="s">
        <v>189</v>
      </c>
    </row>
    <row r="13" spans="1:2">
      <c r="A13" s="222" t="s">
        <v>283</v>
      </c>
      <c r="B13" s="78" t="s">
        <v>189</v>
      </c>
    </row>
    <row r="14" spans="1:2">
      <c r="A14" s="222" t="s">
        <v>284</v>
      </c>
      <c r="B14" s="78" t="s">
        <v>189</v>
      </c>
    </row>
    <row r="15" spans="1:2">
      <c r="A15" s="222" t="s">
        <v>293</v>
      </c>
      <c r="B15" s="78" t="s">
        <v>189</v>
      </c>
    </row>
    <row r="16" spans="1:2">
      <c r="A16" s="222" t="s">
        <v>285</v>
      </c>
      <c r="B16" s="78" t="s">
        <v>189</v>
      </c>
    </row>
    <row r="17" spans="1:2">
      <c r="A17" s="222" t="s">
        <v>286</v>
      </c>
      <c r="B17" s="78" t="s">
        <v>189</v>
      </c>
    </row>
    <row r="18" spans="1:2">
      <c r="A18" s="222" t="s">
        <v>249</v>
      </c>
      <c r="B18" s="78" t="s">
        <v>189</v>
      </c>
    </row>
    <row r="19" spans="1:2">
      <c r="A19" s="222" t="s">
        <v>287</v>
      </c>
      <c r="B19" s="78" t="s">
        <v>189</v>
      </c>
    </row>
    <row r="20" spans="1:2">
      <c r="A20" s="222" t="s">
        <v>288</v>
      </c>
      <c r="B20" s="78" t="s">
        <v>189</v>
      </c>
    </row>
    <row r="21" spans="1:2">
      <c r="A21" s="222" t="s">
        <v>289</v>
      </c>
      <c r="B21" s="78" t="s">
        <v>189</v>
      </c>
    </row>
  </sheetData>
  <phoneticPr fontId="4"/>
  <hyperlinks>
    <hyperlink ref="A21" location="'3-18'!A1" display="3-18表　交通遺児世帯数・人員"/>
    <hyperlink ref="A20" location="'3-17'!A1" display="3-17表　児童相談所における内容別虐待相談受付件数"/>
    <hyperlink ref="A4" location="'3-1'!A1" display="3-1表　児童相談所における経路別相談受付状況"/>
    <hyperlink ref="A5" location="'3-2'!A1" display="3-2表　児童相談所における内容別相談受付状況"/>
    <hyperlink ref="A6" location="'3-3'!A1" display="3-3表　児童相談所における処理状況"/>
    <hyperlink ref="A7" location="'3-4'!A1" display="3-4表　児童相談所における調査・判定及び心理治療・カウンセリング"/>
    <hyperlink ref="A8" location="'3-5'!A1" display="3-5表　児童相談所における所内一時保護児童の状況"/>
    <hyperlink ref="A9" location="'3-6'!A1" display="3-6表　児童相談所テレホン相談取扱状況（県所管）"/>
    <hyperlink ref="A10" location="'3-7'!A1" display="3-7表　保育所の設置状況"/>
    <hyperlink ref="A11" location="'3-8'!A1" display="3-8表　保育所入所児童の状況（年齢別）"/>
    <hyperlink ref="A12" location="'3-9'!A1" display="3-9表　児童福祉施設の入・退所状況（県所管）"/>
    <hyperlink ref="A13" location="'3-10'!A1" display="3-10表　措置（協定）定員及び措置現員（県所管）"/>
    <hyperlink ref="A14" location="'3-11'!A1" display="3-11表　里親登録及び児童措置状況"/>
    <hyperlink ref="A15" location="'3-12'!A1" display="3-12表　3日里親委託状況"/>
    <hyperlink ref="A16" location="'3-13'!A1" display="3-13表　里親委託状況の推移"/>
    <hyperlink ref="A17" location="'3-14'!A1" display="3-14表　里親委託状況"/>
    <hyperlink ref="A18" location="'3-15'!A1" display="3-15表　緊急一時保護委託状況"/>
    <hyperlink ref="A19" location="'3-16'!A1" display="3-16表　児童相談所における虐待相談受付件数推移"/>
  </hyperlinks>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M21"/>
  <sheetViews>
    <sheetView showGridLines="0" view="pageBreakPreview" zoomScale="80" zoomScaleNormal="100" zoomScaleSheetLayoutView="80" workbookViewId="0">
      <pane xSplit="1" ySplit="4" topLeftCell="B5" activePane="bottomRight" state="frozen"/>
      <selection activeCell="F27" sqref="F27"/>
      <selection pane="topRight" activeCell="F27" sqref="F27"/>
      <selection pane="bottomLeft" activeCell="F27" sqref="F27"/>
      <selection pane="bottomRight" activeCell="S11" sqref="S11"/>
    </sheetView>
  </sheetViews>
  <sheetFormatPr defaultColWidth="9" defaultRowHeight="17.399999999999999"/>
  <cols>
    <col min="1" max="1" width="17.21875" style="570" customWidth="1"/>
    <col min="2" max="4" width="9.6640625" style="570" customWidth="1"/>
    <col min="5" max="5" width="11.33203125" style="570" customWidth="1"/>
    <col min="6" max="6" width="9.6640625" style="570" customWidth="1"/>
    <col min="7" max="7" width="11.44140625" style="570" customWidth="1"/>
    <col min="8" max="13" width="9.6640625" style="570" customWidth="1"/>
    <col min="14" max="16" width="8.6640625" style="570" customWidth="1"/>
    <col min="17" max="16384" width="9" style="570"/>
  </cols>
  <sheetData>
    <row r="1" spans="1:13" ht="18" thickBot="1">
      <c r="A1" s="750" t="s">
        <v>255</v>
      </c>
      <c r="B1" s="750"/>
      <c r="C1" s="750"/>
      <c r="D1" s="750"/>
      <c r="E1" s="750"/>
      <c r="F1" s="750"/>
      <c r="G1" s="750"/>
      <c r="H1" s="750"/>
      <c r="I1" s="750"/>
      <c r="J1" s="750"/>
      <c r="K1" s="750"/>
      <c r="L1" s="750"/>
      <c r="M1" s="750"/>
    </row>
    <row r="2" spans="1:13" ht="18.75" customHeight="1">
      <c r="A2" s="751" t="s">
        <v>225</v>
      </c>
      <c r="B2" s="754" t="s">
        <v>220</v>
      </c>
      <c r="C2" s="754"/>
      <c r="D2" s="755"/>
      <c r="E2" s="758" t="s">
        <v>222</v>
      </c>
      <c r="F2" s="754"/>
      <c r="G2" s="755"/>
      <c r="H2" s="758" t="s">
        <v>223</v>
      </c>
      <c r="I2" s="754"/>
      <c r="J2" s="755"/>
      <c r="K2" s="758" t="s">
        <v>224</v>
      </c>
      <c r="L2" s="754"/>
      <c r="M2" s="760"/>
    </row>
    <row r="3" spans="1:13" ht="18.75" customHeight="1">
      <c r="A3" s="752"/>
      <c r="B3" s="756"/>
      <c r="C3" s="756"/>
      <c r="D3" s="757"/>
      <c r="E3" s="759"/>
      <c r="F3" s="756"/>
      <c r="G3" s="757"/>
      <c r="H3" s="761" t="s">
        <v>395</v>
      </c>
      <c r="I3" s="762"/>
      <c r="J3" s="763"/>
      <c r="K3" s="761" t="s">
        <v>394</v>
      </c>
      <c r="L3" s="762"/>
      <c r="M3" s="764"/>
    </row>
    <row r="4" spans="1:13" ht="18" thickBot="1">
      <c r="A4" s="753"/>
      <c r="B4" s="389" t="s">
        <v>54</v>
      </c>
      <c r="C4" s="267" t="s">
        <v>140</v>
      </c>
      <c r="D4" s="267" t="s">
        <v>139</v>
      </c>
      <c r="E4" s="267" t="s">
        <v>54</v>
      </c>
      <c r="F4" s="267" t="s">
        <v>140</v>
      </c>
      <c r="G4" s="267" t="s">
        <v>139</v>
      </c>
      <c r="H4" s="267" t="s">
        <v>54</v>
      </c>
      <c r="I4" s="267" t="s">
        <v>140</v>
      </c>
      <c r="J4" s="267" t="s">
        <v>139</v>
      </c>
      <c r="K4" s="267" t="s">
        <v>54</v>
      </c>
      <c r="L4" s="267" t="s">
        <v>140</v>
      </c>
      <c r="M4" s="268" t="s">
        <v>139</v>
      </c>
    </row>
    <row r="5" spans="1:13" ht="18.75" customHeight="1">
      <c r="A5" s="571"/>
      <c r="B5" s="390" t="s">
        <v>138</v>
      </c>
      <c r="C5" s="265" t="s">
        <v>138</v>
      </c>
      <c r="D5" s="265" t="s">
        <v>138</v>
      </c>
      <c r="E5" s="264" t="s">
        <v>137</v>
      </c>
      <c r="F5" s="265" t="s">
        <v>137</v>
      </c>
      <c r="G5" s="265" t="s">
        <v>137</v>
      </c>
      <c r="H5" s="264" t="s">
        <v>137</v>
      </c>
      <c r="I5" s="265" t="s">
        <v>137</v>
      </c>
      <c r="J5" s="265" t="s">
        <v>137</v>
      </c>
      <c r="K5" s="264" t="s">
        <v>137</v>
      </c>
      <c r="L5" s="265" t="s">
        <v>137</v>
      </c>
      <c r="M5" s="266" t="s">
        <v>137</v>
      </c>
    </row>
    <row r="6" spans="1:13">
      <c r="A6" s="746" t="s">
        <v>329</v>
      </c>
      <c r="B6" s="391">
        <f>SUM(C6:D6)</f>
        <v>3</v>
      </c>
      <c r="C6" s="57">
        <v>2</v>
      </c>
      <c r="D6" s="57">
        <v>1</v>
      </c>
      <c r="E6" s="391">
        <f>SUM(F6:G6)</f>
        <v>60</v>
      </c>
      <c r="F6" s="57" t="s">
        <v>385</v>
      </c>
      <c r="G6" s="57">
        <v>60</v>
      </c>
      <c r="H6" s="263">
        <f>SUM(I6:J6)</f>
        <v>35</v>
      </c>
      <c r="I6" s="57">
        <v>5</v>
      </c>
      <c r="J6" s="57">
        <v>30</v>
      </c>
      <c r="K6" s="263">
        <f>SUM(L6:M6)</f>
        <v>34</v>
      </c>
      <c r="L6" s="57">
        <v>3</v>
      </c>
      <c r="M6" s="46">
        <v>31</v>
      </c>
    </row>
    <row r="7" spans="1:13">
      <c r="A7" s="747"/>
      <c r="B7" s="392"/>
      <c r="C7" s="54"/>
      <c r="D7" s="54"/>
      <c r="E7" s="258"/>
      <c r="F7" s="54"/>
      <c r="G7" s="54"/>
      <c r="H7" s="258"/>
      <c r="I7" s="96"/>
      <c r="J7" s="96"/>
      <c r="K7" s="258"/>
      <c r="L7" s="96"/>
      <c r="M7" s="97"/>
    </row>
    <row r="8" spans="1:13" ht="18.75" customHeight="1">
      <c r="A8" s="748" t="s">
        <v>136</v>
      </c>
      <c r="B8" s="393">
        <f>SUM(C8:D8)</f>
        <v>14</v>
      </c>
      <c r="C8" s="98"/>
      <c r="D8" s="98">
        <v>14</v>
      </c>
      <c r="E8" s="391" t="s">
        <v>386</v>
      </c>
      <c r="F8" s="98"/>
      <c r="G8" s="98" t="s">
        <v>386</v>
      </c>
      <c r="H8" s="259">
        <f>SUM(I8:J8)</f>
        <v>85</v>
      </c>
      <c r="I8" s="98"/>
      <c r="J8" s="98">
        <v>85</v>
      </c>
      <c r="K8" s="259">
        <f>SUM(L8:M8)</f>
        <v>114</v>
      </c>
      <c r="L8" s="98"/>
      <c r="M8" s="46">
        <v>114</v>
      </c>
    </row>
    <row r="9" spans="1:13">
      <c r="A9" s="747"/>
      <c r="B9" s="392"/>
      <c r="C9" s="54"/>
      <c r="D9" s="54"/>
      <c r="E9" s="262">
        <f t="shared" ref="E9:E13" si="0">SUM(F9:G9)</f>
        <v>0</v>
      </c>
      <c r="F9" s="54"/>
      <c r="G9" s="54"/>
      <c r="H9" s="258"/>
      <c r="I9" s="54"/>
      <c r="J9" s="54"/>
      <c r="K9" s="258"/>
      <c r="L9" s="54"/>
      <c r="M9" s="75"/>
    </row>
    <row r="10" spans="1:13" ht="18.75" customHeight="1">
      <c r="A10" s="748" t="s">
        <v>135</v>
      </c>
      <c r="B10" s="393">
        <f>SUM(C10:D10)</f>
        <v>1</v>
      </c>
      <c r="C10" s="98">
        <v>1</v>
      </c>
      <c r="D10" s="98"/>
      <c r="E10" s="391" t="s">
        <v>387</v>
      </c>
      <c r="F10" s="98" t="s">
        <v>388</v>
      </c>
      <c r="G10" s="98"/>
      <c r="H10" s="259">
        <f>SUM(I10:J10)</f>
        <v>17</v>
      </c>
      <c r="I10" s="98">
        <v>17</v>
      </c>
      <c r="J10" s="98"/>
      <c r="K10" s="259">
        <f>SUM(L10:M10)</f>
        <v>20</v>
      </c>
      <c r="L10" s="98">
        <v>20</v>
      </c>
      <c r="M10" s="99"/>
    </row>
    <row r="11" spans="1:13">
      <c r="A11" s="747"/>
      <c r="B11" s="392"/>
      <c r="C11" s="54"/>
      <c r="D11" s="54"/>
      <c r="E11" s="258">
        <f t="shared" si="0"/>
        <v>0</v>
      </c>
      <c r="F11" s="54"/>
      <c r="G11" s="54"/>
      <c r="H11" s="258"/>
      <c r="I11" s="54"/>
      <c r="J11" s="54"/>
      <c r="K11" s="258"/>
      <c r="L11" s="54"/>
      <c r="M11" s="75"/>
    </row>
    <row r="12" spans="1:13" ht="18.75" customHeight="1">
      <c r="A12" s="748" t="s">
        <v>134</v>
      </c>
      <c r="B12" s="393">
        <f>SUM(C12:D12)</f>
        <v>1</v>
      </c>
      <c r="C12" s="98">
        <v>1</v>
      </c>
      <c r="D12" s="98"/>
      <c r="E12" s="391" t="s">
        <v>389</v>
      </c>
      <c r="F12" s="98" t="s">
        <v>390</v>
      </c>
      <c r="G12" s="98"/>
      <c r="H12" s="259">
        <f>SUM(I12:J12)</f>
        <v>13</v>
      </c>
      <c r="I12" s="98"/>
      <c r="J12" s="98">
        <v>13</v>
      </c>
      <c r="K12" s="259">
        <f>SUM(L12:M12)</f>
        <v>11</v>
      </c>
      <c r="L12" s="98">
        <v>11</v>
      </c>
      <c r="M12" s="99"/>
    </row>
    <row r="13" spans="1:13">
      <c r="A13" s="747"/>
      <c r="B13" s="392"/>
      <c r="C13" s="54"/>
      <c r="D13" s="54"/>
      <c r="E13" s="262">
        <f t="shared" si="0"/>
        <v>0</v>
      </c>
      <c r="F13" s="54"/>
      <c r="G13" s="54"/>
      <c r="H13" s="258"/>
      <c r="I13" s="54"/>
      <c r="J13" s="54"/>
      <c r="K13" s="258"/>
      <c r="L13" s="54"/>
      <c r="M13" s="75"/>
    </row>
    <row r="14" spans="1:13" ht="18.75" customHeight="1">
      <c r="A14" s="748" t="s">
        <v>133</v>
      </c>
      <c r="B14" s="394"/>
      <c r="C14" s="98"/>
      <c r="D14" s="98"/>
      <c r="E14" s="260"/>
      <c r="F14" s="98"/>
      <c r="G14" s="98"/>
      <c r="H14" s="260"/>
      <c r="I14" s="98"/>
      <c r="J14" s="98"/>
      <c r="K14" s="260"/>
      <c r="L14" s="98"/>
      <c r="M14" s="99"/>
    </row>
    <row r="15" spans="1:13">
      <c r="A15" s="747"/>
      <c r="B15" s="392"/>
      <c r="C15" s="54"/>
      <c r="D15" s="54"/>
      <c r="E15" s="258"/>
      <c r="F15" s="54"/>
      <c r="G15" s="54"/>
      <c r="H15" s="258"/>
      <c r="I15" s="54"/>
      <c r="J15" s="54"/>
      <c r="K15" s="258"/>
      <c r="L15" s="54"/>
      <c r="M15" s="75"/>
    </row>
    <row r="16" spans="1:13" ht="37.5" customHeight="1" thickBot="1">
      <c r="A16" s="396" t="s">
        <v>132</v>
      </c>
      <c r="B16" s="395">
        <f>C16+D16</f>
        <v>11</v>
      </c>
      <c r="C16" s="20">
        <v>7</v>
      </c>
      <c r="D16" s="20">
        <v>4</v>
      </c>
      <c r="E16" s="261">
        <f>F16+G16</f>
        <v>26</v>
      </c>
      <c r="F16" s="20">
        <v>13</v>
      </c>
      <c r="G16" s="20">
        <v>13</v>
      </c>
      <c r="H16" s="261">
        <f>I16+J16</f>
        <v>28</v>
      </c>
      <c r="I16" s="20">
        <v>24</v>
      </c>
      <c r="J16" s="20">
        <v>4</v>
      </c>
      <c r="K16" s="261">
        <f>L16+M16</f>
        <v>28</v>
      </c>
      <c r="L16" s="20">
        <v>24</v>
      </c>
      <c r="M16" s="100">
        <v>4</v>
      </c>
    </row>
    <row r="17" spans="1:13">
      <c r="A17" s="749" t="s">
        <v>24</v>
      </c>
      <c r="B17" s="749"/>
      <c r="C17" s="749"/>
      <c r="D17" s="749"/>
      <c r="E17" s="749"/>
      <c r="F17" s="749"/>
      <c r="G17" s="749"/>
      <c r="H17" s="749"/>
      <c r="I17" s="749"/>
      <c r="J17" s="749"/>
      <c r="K17" s="749"/>
      <c r="L17" s="749"/>
      <c r="M17" s="749"/>
    </row>
    <row r="18" spans="1:13">
      <c r="A18" s="745" t="s">
        <v>392</v>
      </c>
      <c r="B18" s="745"/>
      <c r="C18" s="745"/>
      <c r="D18" s="745"/>
      <c r="E18" s="745"/>
      <c r="F18" s="745"/>
      <c r="G18" s="745"/>
      <c r="H18" s="745"/>
      <c r="I18" s="745"/>
      <c r="J18" s="745"/>
      <c r="K18" s="745"/>
      <c r="L18" s="745"/>
      <c r="M18" s="745"/>
    </row>
    <row r="19" spans="1:13">
      <c r="A19" s="745" t="s">
        <v>262</v>
      </c>
      <c r="B19" s="745"/>
      <c r="C19" s="745"/>
      <c r="D19" s="745"/>
      <c r="E19" s="745"/>
      <c r="F19" s="745"/>
      <c r="G19" s="745"/>
      <c r="H19" s="745"/>
      <c r="I19" s="745"/>
      <c r="J19" s="745"/>
      <c r="K19" s="745"/>
      <c r="L19" s="745"/>
      <c r="M19" s="745"/>
    </row>
    <row r="20" spans="1:13">
      <c r="A20" s="745" t="s">
        <v>263</v>
      </c>
      <c r="B20" s="745"/>
      <c r="C20" s="745"/>
      <c r="D20" s="745"/>
      <c r="E20" s="745"/>
      <c r="F20" s="745"/>
      <c r="G20" s="745"/>
      <c r="H20" s="745"/>
      <c r="I20" s="745"/>
      <c r="J20" s="745"/>
      <c r="K20" s="745"/>
      <c r="L20" s="745"/>
      <c r="M20" s="745"/>
    </row>
    <row r="21" spans="1:13">
      <c r="A21" s="745" t="s">
        <v>313</v>
      </c>
      <c r="B21" s="745"/>
      <c r="C21" s="745"/>
      <c r="D21" s="745"/>
      <c r="E21" s="745"/>
      <c r="F21" s="745"/>
      <c r="G21" s="745"/>
      <c r="H21" s="745"/>
      <c r="I21" s="745"/>
      <c r="J21" s="745"/>
      <c r="K21" s="745"/>
      <c r="L21" s="745"/>
      <c r="M21" s="745"/>
    </row>
  </sheetData>
  <mergeCells count="18">
    <mergeCell ref="A1:M1"/>
    <mergeCell ref="A2:A4"/>
    <mergeCell ref="B2:D3"/>
    <mergeCell ref="E2:G3"/>
    <mergeCell ref="H2:J2"/>
    <mergeCell ref="K2:M2"/>
    <mergeCell ref="H3:J3"/>
    <mergeCell ref="K3:M3"/>
    <mergeCell ref="A18:M18"/>
    <mergeCell ref="A19:M19"/>
    <mergeCell ref="A20:M20"/>
    <mergeCell ref="A21:M21"/>
    <mergeCell ref="A6:A7"/>
    <mergeCell ref="A8:A9"/>
    <mergeCell ref="A10:A11"/>
    <mergeCell ref="A12:A13"/>
    <mergeCell ref="A14:A15"/>
    <mergeCell ref="A17:M17"/>
  </mergeCells>
  <phoneticPr fontId="4"/>
  <pageMargins left="0.59055118110236227" right="0.59055118110236227" top="0.59055118110236227" bottom="0.39370078740157483" header="0.39370078740157483" footer="0.19685039370078741"/>
  <pageSetup paperSize="9" fitToHeight="4" orientation="landscape" r:id="rId1"/>
  <headerFooter alignWithMargins="0">
    <oddHeader>&amp;R&amp;"メイリオ,レギュラー"&amp;A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I16"/>
  <sheetViews>
    <sheetView showGridLines="0" view="pageBreakPreview" zoomScaleNormal="100" zoomScaleSheetLayoutView="100" workbookViewId="0">
      <selection sqref="A1:B1"/>
    </sheetView>
  </sheetViews>
  <sheetFormatPr defaultColWidth="9" defaultRowHeight="17.399999999999999"/>
  <cols>
    <col min="1" max="2" width="17.44140625" style="570" bestFit="1" customWidth="1"/>
    <col min="3" max="7" width="9.33203125" style="570" customWidth="1"/>
    <col min="8" max="16384" width="9" style="570"/>
  </cols>
  <sheetData>
    <row r="1" spans="1:9" ht="18" thickBot="1">
      <c r="A1" s="765" t="s">
        <v>252</v>
      </c>
      <c r="B1" s="765"/>
      <c r="C1" s="448"/>
      <c r="D1" s="448"/>
      <c r="E1" s="449"/>
      <c r="F1" s="538"/>
      <c r="G1" s="538" t="s">
        <v>355</v>
      </c>
    </row>
    <row r="2" spans="1:9" ht="18" thickBot="1">
      <c r="A2" s="766" t="s">
        <v>196</v>
      </c>
      <c r="B2" s="767"/>
      <c r="C2" s="518" t="s">
        <v>315</v>
      </c>
      <c r="D2" s="572" t="s">
        <v>325</v>
      </c>
      <c r="E2" s="518" t="s">
        <v>338</v>
      </c>
      <c r="F2" s="518" t="s">
        <v>354</v>
      </c>
      <c r="G2" s="589" t="s">
        <v>375</v>
      </c>
    </row>
    <row r="3" spans="1:9" ht="18.75" customHeight="1">
      <c r="A3" s="768" t="s">
        <v>136</v>
      </c>
      <c r="B3" s="480" t="s">
        <v>143</v>
      </c>
      <c r="C3" s="473">
        <v>560</v>
      </c>
      <c r="D3" s="473">
        <v>586</v>
      </c>
      <c r="E3" s="473">
        <v>558</v>
      </c>
      <c r="F3" s="473">
        <v>563</v>
      </c>
      <c r="G3" s="590">
        <v>568</v>
      </c>
    </row>
    <row r="4" spans="1:9">
      <c r="A4" s="769"/>
      <c r="B4" s="481" t="s">
        <v>142</v>
      </c>
      <c r="C4" s="94">
        <v>487</v>
      </c>
      <c r="D4" s="94">
        <v>473</v>
      </c>
      <c r="E4" s="94">
        <v>450</v>
      </c>
      <c r="F4" s="94">
        <v>453</v>
      </c>
      <c r="G4" s="591">
        <v>457</v>
      </c>
    </row>
    <row r="5" spans="1:9" ht="18.75" customHeight="1">
      <c r="A5" s="769"/>
      <c r="B5" s="481" t="s">
        <v>141</v>
      </c>
      <c r="C5" s="474">
        <f>C4/C3*100</f>
        <v>86.964285714285722</v>
      </c>
      <c r="D5" s="474">
        <v>80.7</v>
      </c>
      <c r="E5" s="539">
        <f>E4/E3*100</f>
        <v>80.645161290322577</v>
      </c>
      <c r="F5" s="539">
        <f>F4/F3*100</f>
        <v>80.461811722912969</v>
      </c>
      <c r="G5" s="592">
        <v>80.5</v>
      </c>
    </row>
    <row r="6" spans="1:9" ht="18.75" customHeight="1">
      <c r="A6" s="769" t="s">
        <v>146</v>
      </c>
      <c r="B6" s="481" t="s">
        <v>143</v>
      </c>
      <c r="C6" s="94">
        <v>77</v>
      </c>
      <c r="D6" s="94">
        <v>77</v>
      </c>
      <c r="E6" s="94">
        <v>77</v>
      </c>
      <c r="F6" s="94">
        <v>77</v>
      </c>
      <c r="G6" s="591">
        <v>71</v>
      </c>
    </row>
    <row r="7" spans="1:9">
      <c r="A7" s="769"/>
      <c r="B7" s="481" t="s">
        <v>142</v>
      </c>
      <c r="C7" s="94">
        <v>57</v>
      </c>
      <c r="D7" s="94">
        <v>60</v>
      </c>
      <c r="E7" s="94">
        <v>51</v>
      </c>
      <c r="F7" s="94">
        <v>54</v>
      </c>
      <c r="G7" s="591">
        <v>63</v>
      </c>
    </row>
    <row r="8" spans="1:9" ht="18.75" customHeight="1">
      <c r="A8" s="769"/>
      <c r="B8" s="481" t="s">
        <v>141</v>
      </c>
      <c r="C8" s="474">
        <f>C7/C6*100</f>
        <v>74.025974025974023</v>
      </c>
      <c r="D8" s="474">
        <f>D7/D6*100</f>
        <v>77.922077922077932</v>
      </c>
      <c r="E8" s="539">
        <f>E7/E6*100</f>
        <v>66.233766233766232</v>
      </c>
      <c r="F8" s="539">
        <f>F7/F6*100</f>
        <v>70.129870129870127</v>
      </c>
      <c r="G8" s="592">
        <v>88.7</v>
      </c>
    </row>
    <row r="9" spans="1:9" ht="18.75" customHeight="1">
      <c r="A9" s="769" t="s">
        <v>145</v>
      </c>
      <c r="B9" s="481" t="s">
        <v>143</v>
      </c>
      <c r="C9" s="94">
        <v>24</v>
      </c>
      <c r="D9" s="94">
        <v>26</v>
      </c>
      <c r="E9" s="94">
        <v>17</v>
      </c>
      <c r="F9" s="94">
        <v>27</v>
      </c>
      <c r="G9" s="591">
        <v>30</v>
      </c>
    </row>
    <row r="10" spans="1:9">
      <c r="A10" s="769"/>
      <c r="B10" s="481" t="s">
        <v>142</v>
      </c>
      <c r="C10" s="94">
        <v>27</v>
      </c>
      <c r="D10" s="94">
        <v>16</v>
      </c>
      <c r="E10" s="94">
        <v>14</v>
      </c>
      <c r="F10" s="94">
        <v>21</v>
      </c>
      <c r="G10" s="591">
        <v>25</v>
      </c>
    </row>
    <row r="11" spans="1:9" ht="18.75" customHeight="1">
      <c r="A11" s="769"/>
      <c r="B11" s="481" t="s">
        <v>141</v>
      </c>
      <c r="C11" s="474">
        <f>C10/C9*100</f>
        <v>112.5</v>
      </c>
      <c r="D11" s="474">
        <f>D10/D9*100</f>
        <v>61.53846153846154</v>
      </c>
      <c r="E11" s="539">
        <f>E10/E9*100</f>
        <v>82.35294117647058</v>
      </c>
      <c r="F11" s="539">
        <f>F10/F9*100</f>
        <v>77.777777777777786</v>
      </c>
      <c r="G11" s="592">
        <v>83.3</v>
      </c>
    </row>
    <row r="12" spans="1:9" ht="18.75" customHeight="1">
      <c r="A12" s="769" t="s">
        <v>144</v>
      </c>
      <c r="B12" s="481" t="s">
        <v>143</v>
      </c>
      <c r="C12" s="94">
        <v>45</v>
      </c>
      <c r="D12" s="94">
        <v>36</v>
      </c>
      <c r="E12" s="94">
        <v>34</v>
      </c>
      <c r="F12" s="94">
        <v>32</v>
      </c>
      <c r="G12" s="591">
        <v>39</v>
      </c>
    </row>
    <row r="13" spans="1:9">
      <c r="A13" s="769"/>
      <c r="B13" s="481" t="s">
        <v>142</v>
      </c>
      <c r="C13" s="94">
        <v>28</v>
      </c>
      <c r="D13" s="94">
        <v>26</v>
      </c>
      <c r="E13" s="94">
        <v>28</v>
      </c>
      <c r="F13" s="94">
        <v>26</v>
      </c>
      <c r="G13" s="591">
        <v>35</v>
      </c>
    </row>
    <row r="14" spans="1:9" ht="19.5" customHeight="1" thickBot="1">
      <c r="A14" s="770"/>
      <c r="B14" s="482" t="s">
        <v>141</v>
      </c>
      <c r="C14" s="475">
        <f>C13/C12*100</f>
        <v>62.222222222222221</v>
      </c>
      <c r="D14" s="475">
        <f>D13/D12*100</f>
        <v>72.222222222222214</v>
      </c>
      <c r="E14" s="447">
        <f>E13/E12*100</f>
        <v>82.35294117647058</v>
      </c>
      <c r="F14" s="447">
        <f>F13/F12*100</f>
        <v>81.25</v>
      </c>
      <c r="G14" s="593">
        <v>89.7</v>
      </c>
    </row>
    <row r="15" spans="1:9">
      <c r="A15" s="745" t="s">
        <v>24</v>
      </c>
      <c r="B15" s="745"/>
      <c r="I15" s="449"/>
    </row>
    <row r="16" spans="1:9">
      <c r="A16" s="745" t="s">
        <v>314</v>
      </c>
      <c r="B16" s="745"/>
    </row>
  </sheetData>
  <mergeCells count="8">
    <mergeCell ref="A15:B15"/>
    <mergeCell ref="A16:B16"/>
    <mergeCell ref="A1:B1"/>
    <mergeCell ref="A2:B2"/>
    <mergeCell ref="A3:A5"/>
    <mergeCell ref="A6:A8"/>
    <mergeCell ref="A9:A11"/>
    <mergeCell ref="A12:A14"/>
  </mergeCells>
  <phoneticPr fontId="4"/>
  <pageMargins left="0.59055118110236227" right="0.59055118110236227" top="0.59055118110236227" bottom="0.39370078740157483" header="0.39370078740157483" footer="0.19685039370078741"/>
  <pageSetup paperSize="9" fitToHeight="4" orientation="landscape" r:id="rId1"/>
  <headerFooter alignWithMargins="0">
    <oddHeader>&amp;R&amp;"メイリオ,レギュラー"&amp;A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H34"/>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activeCell="I5" sqref="I5"/>
    </sheetView>
  </sheetViews>
  <sheetFormatPr defaultColWidth="9" defaultRowHeight="17.399999999999999"/>
  <cols>
    <col min="1" max="1" width="9.77734375" style="574" customWidth="1"/>
    <col min="2" max="2" width="23" style="574" customWidth="1"/>
    <col min="3" max="7" width="8.77734375" style="574" customWidth="1"/>
    <col min="8" max="8" width="12.6640625" style="574" customWidth="1"/>
    <col min="9" max="16384" width="9" style="574"/>
  </cols>
  <sheetData>
    <row r="1" spans="1:8" ht="18" thickBot="1">
      <c r="A1" s="92" t="s">
        <v>322</v>
      </c>
      <c r="B1" s="92"/>
      <c r="C1" s="92"/>
      <c r="D1" s="92"/>
      <c r="E1" s="92"/>
      <c r="F1" s="93"/>
      <c r="H1" s="93" t="s">
        <v>376</v>
      </c>
    </row>
    <row r="2" spans="1:8">
      <c r="A2" s="779" t="s">
        <v>195</v>
      </c>
      <c r="B2" s="780"/>
      <c r="C2" s="779" t="s">
        <v>217</v>
      </c>
      <c r="D2" s="783"/>
      <c r="E2" s="784"/>
      <c r="F2" s="779" t="s">
        <v>197</v>
      </c>
      <c r="G2" s="783"/>
      <c r="H2" s="780"/>
    </row>
    <row r="3" spans="1:8" ht="70.2" thickBot="1">
      <c r="A3" s="781"/>
      <c r="B3" s="782"/>
      <c r="C3" s="575" t="s">
        <v>214</v>
      </c>
      <c r="D3" s="269" t="s">
        <v>215</v>
      </c>
      <c r="E3" s="404" t="s">
        <v>216</v>
      </c>
      <c r="F3" s="575" t="s">
        <v>20</v>
      </c>
      <c r="G3" s="270" t="s">
        <v>218</v>
      </c>
      <c r="H3" s="271" t="s">
        <v>219</v>
      </c>
    </row>
    <row r="4" spans="1:8" ht="18" thickBot="1">
      <c r="A4" s="785" t="s">
        <v>211</v>
      </c>
      <c r="B4" s="786"/>
      <c r="C4" s="401">
        <f>SUM(C5,C26)</f>
        <v>314</v>
      </c>
      <c r="D4" s="402">
        <f>SUM(D5,D26)</f>
        <v>123</v>
      </c>
      <c r="E4" s="405">
        <f>SUM(E5,E12,E19,E26)</f>
        <v>350</v>
      </c>
      <c r="F4" s="401">
        <f>SUM(F5,F12,F19,F26)</f>
        <v>151</v>
      </c>
      <c r="G4" s="402">
        <f>SUM(G5,G12,G19,G26)</f>
        <v>145</v>
      </c>
      <c r="H4" s="403">
        <f>SUM(H5,H12,H19,H26)</f>
        <v>6</v>
      </c>
    </row>
    <row r="5" spans="1:8" ht="18" thickTop="1">
      <c r="A5" s="775" t="s">
        <v>155</v>
      </c>
      <c r="B5" s="397" t="s">
        <v>20</v>
      </c>
      <c r="C5" s="398">
        <f t="shared" ref="C5:H5" si="0">SUM(C6:C11)</f>
        <v>310</v>
      </c>
      <c r="D5" s="399">
        <f t="shared" si="0"/>
        <v>119</v>
      </c>
      <c r="E5" s="406">
        <f t="shared" si="0"/>
        <v>191</v>
      </c>
      <c r="F5" s="398">
        <f t="shared" si="0"/>
        <v>140</v>
      </c>
      <c r="G5" s="399">
        <f t="shared" si="0"/>
        <v>134</v>
      </c>
      <c r="H5" s="400">
        <f t="shared" si="0"/>
        <v>6</v>
      </c>
    </row>
    <row r="6" spans="1:8">
      <c r="A6" s="775"/>
      <c r="B6" s="281" t="s">
        <v>208</v>
      </c>
      <c r="C6" s="285">
        <v>77</v>
      </c>
      <c r="D6" s="37">
        <v>31</v>
      </c>
      <c r="E6" s="407">
        <v>46</v>
      </c>
      <c r="F6" s="410">
        <f>SUM(G6:H6)</f>
        <v>31</v>
      </c>
      <c r="G6" s="19">
        <v>30</v>
      </c>
      <c r="H6" s="38">
        <v>1</v>
      </c>
    </row>
    <row r="7" spans="1:8">
      <c r="A7" s="775"/>
      <c r="B7" s="281" t="s">
        <v>151</v>
      </c>
      <c r="C7" s="285">
        <v>62</v>
      </c>
      <c r="D7" s="37">
        <v>25</v>
      </c>
      <c r="E7" s="407">
        <v>37</v>
      </c>
      <c r="F7" s="410">
        <f t="shared" ref="F7:F11" si="1">SUM(G7:H7)</f>
        <v>30</v>
      </c>
      <c r="G7" s="37">
        <v>29</v>
      </c>
      <c r="H7" s="38">
        <v>1</v>
      </c>
    </row>
    <row r="8" spans="1:8">
      <c r="A8" s="775"/>
      <c r="B8" s="281" t="s">
        <v>212</v>
      </c>
      <c r="C8" s="285">
        <v>43</v>
      </c>
      <c r="D8" s="37">
        <v>10</v>
      </c>
      <c r="E8" s="407">
        <v>33</v>
      </c>
      <c r="F8" s="410">
        <f t="shared" si="1"/>
        <v>11</v>
      </c>
      <c r="G8" s="37">
        <v>9</v>
      </c>
      <c r="H8" s="38">
        <v>2</v>
      </c>
    </row>
    <row r="9" spans="1:8">
      <c r="A9" s="775"/>
      <c r="B9" s="281" t="s">
        <v>204</v>
      </c>
      <c r="C9" s="285">
        <v>32</v>
      </c>
      <c r="D9" s="37">
        <v>10</v>
      </c>
      <c r="E9" s="407">
        <v>22</v>
      </c>
      <c r="F9" s="410">
        <f t="shared" si="1"/>
        <v>10</v>
      </c>
      <c r="G9" s="37">
        <v>9</v>
      </c>
      <c r="H9" s="38">
        <v>1</v>
      </c>
    </row>
    <row r="10" spans="1:8">
      <c r="A10" s="775"/>
      <c r="B10" s="281" t="s">
        <v>213</v>
      </c>
      <c r="C10" s="285">
        <v>55</v>
      </c>
      <c r="D10" s="37">
        <v>30</v>
      </c>
      <c r="E10" s="38">
        <v>25</v>
      </c>
      <c r="F10" s="410">
        <f t="shared" si="1"/>
        <v>44</v>
      </c>
      <c r="G10" s="558">
        <v>44</v>
      </c>
      <c r="H10" s="559">
        <v>0</v>
      </c>
    </row>
    <row r="11" spans="1:8" ht="18" thickBot="1">
      <c r="A11" s="776"/>
      <c r="B11" s="560" t="s">
        <v>359</v>
      </c>
      <c r="C11" s="285">
        <v>41</v>
      </c>
      <c r="D11" s="561">
        <v>13</v>
      </c>
      <c r="E11" s="562">
        <v>28</v>
      </c>
      <c r="F11" s="410">
        <f t="shared" si="1"/>
        <v>14</v>
      </c>
      <c r="G11" s="89">
        <v>13</v>
      </c>
      <c r="H11" s="90">
        <v>1</v>
      </c>
    </row>
    <row r="12" spans="1:8">
      <c r="A12" s="774" t="s">
        <v>154</v>
      </c>
      <c r="B12" s="280" t="s">
        <v>20</v>
      </c>
      <c r="C12" s="283">
        <f>SUM(C13:C18)</f>
        <v>9</v>
      </c>
      <c r="D12" s="279">
        <f t="shared" ref="D12:H12" si="2">SUM(D13:D18)</f>
        <v>4</v>
      </c>
      <c r="E12" s="409">
        <f t="shared" si="2"/>
        <v>5</v>
      </c>
      <c r="F12" s="283">
        <f t="shared" si="2"/>
        <v>4</v>
      </c>
      <c r="G12" s="279">
        <f t="shared" si="2"/>
        <v>4</v>
      </c>
      <c r="H12" s="284">
        <f t="shared" si="2"/>
        <v>0</v>
      </c>
    </row>
    <row r="13" spans="1:8">
      <c r="A13" s="775"/>
      <c r="B13" s="281" t="s">
        <v>208</v>
      </c>
      <c r="C13" s="285">
        <v>1</v>
      </c>
      <c r="D13" s="37">
        <v>0</v>
      </c>
      <c r="E13" s="407">
        <v>1</v>
      </c>
      <c r="F13" s="285">
        <f>SUM(G13:H13)</f>
        <v>0</v>
      </c>
      <c r="G13" s="37">
        <v>0</v>
      </c>
      <c r="H13" s="38"/>
    </row>
    <row r="14" spans="1:8">
      <c r="A14" s="775"/>
      <c r="B14" s="281" t="s">
        <v>151</v>
      </c>
      <c r="C14" s="285">
        <v>3</v>
      </c>
      <c r="D14" s="37">
        <v>0</v>
      </c>
      <c r="E14" s="407">
        <v>3</v>
      </c>
      <c r="F14" s="285">
        <v>0</v>
      </c>
      <c r="G14" s="37">
        <v>0</v>
      </c>
      <c r="H14" s="38"/>
    </row>
    <row r="15" spans="1:8">
      <c r="A15" s="775"/>
      <c r="B15" s="281" t="s">
        <v>212</v>
      </c>
      <c r="C15" s="285">
        <v>2</v>
      </c>
      <c r="D15" s="37">
        <v>2</v>
      </c>
      <c r="E15" s="407">
        <v>0</v>
      </c>
      <c r="F15" s="285">
        <f t="shared" ref="F15:F18" si="3">SUM(G15:H15)</f>
        <v>2</v>
      </c>
      <c r="G15" s="37">
        <v>2</v>
      </c>
      <c r="H15" s="38"/>
    </row>
    <row r="16" spans="1:8">
      <c r="A16" s="775"/>
      <c r="B16" s="281" t="s">
        <v>204</v>
      </c>
      <c r="C16" s="285">
        <v>1</v>
      </c>
      <c r="D16" s="37">
        <v>0</v>
      </c>
      <c r="E16" s="407">
        <v>1</v>
      </c>
      <c r="F16" s="285">
        <f t="shared" si="3"/>
        <v>0</v>
      </c>
      <c r="G16" s="37">
        <v>0</v>
      </c>
      <c r="H16" s="38"/>
    </row>
    <row r="17" spans="1:8">
      <c r="A17" s="775"/>
      <c r="B17" s="563" t="s">
        <v>360</v>
      </c>
      <c r="C17" s="285">
        <v>1</v>
      </c>
      <c r="D17" s="558">
        <v>1</v>
      </c>
      <c r="E17" s="407">
        <v>0</v>
      </c>
      <c r="F17" s="285">
        <f t="shared" si="3"/>
        <v>1</v>
      </c>
      <c r="G17" s="558">
        <v>1</v>
      </c>
      <c r="H17" s="559"/>
    </row>
    <row r="18" spans="1:8" ht="18" thickBot="1">
      <c r="A18" s="776"/>
      <c r="B18" s="282" t="s">
        <v>361</v>
      </c>
      <c r="C18" s="285">
        <v>1</v>
      </c>
      <c r="D18" s="89">
        <v>1</v>
      </c>
      <c r="E18" s="407">
        <v>0</v>
      </c>
      <c r="F18" s="285">
        <f t="shared" si="3"/>
        <v>1</v>
      </c>
      <c r="G18" s="89">
        <v>1</v>
      </c>
      <c r="H18" s="90"/>
    </row>
    <row r="19" spans="1:8">
      <c r="A19" s="771" t="s">
        <v>153</v>
      </c>
      <c r="B19" s="280" t="s">
        <v>20</v>
      </c>
      <c r="C19" s="283">
        <f>SUM(C20:C25)</f>
        <v>154</v>
      </c>
      <c r="D19" s="279">
        <f t="shared" ref="D19:H19" si="4">SUM(D20:D25)</f>
        <v>0</v>
      </c>
      <c r="E19" s="409">
        <f t="shared" si="4"/>
        <v>154</v>
      </c>
      <c r="F19" s="283">
        <f t="shared" si="4"/>
        <v>0</v>
      </c>
      <c r="G19" s="279">
        <f t="shared" si="4"/>
        <v>0</v>
      </c>
      <c r="H19" s="284">
        <f t="shared" si="4"/>
        <v>0</v>
      </c>
    </row>
    <row r="20" spans="1:8">
      <c r="A20" s="772"/>
      <c r="B20" s="281" t="s">
        <v>208</v>
      </c>
      <c r="C20" s="285">
        <v>34</v>
      </c>
      <c r="D20" s="37">
        <v>0</v>
      </c>
      <c r="E20" s="407">
        <v>34</v>
      </c>
      <c r="F20" s="285">
        <f>SUM(G20:H20)</f>
        <v>0</v>
      </c>
      <c r="G20" s="37"/>
      <c r="H20" s="38"/>
    </row>
    <row r="21" spans="1:8">
      <c r="A21" s="772"/>
      <c r="B21" s="281" t="s">
        <v>151</v>
      </c>
      <c r="C21" s="285">
        <v>36</v>
      </c>
      <c r="D21" s="37">
        <v>0</v>
      </c>
      <c r="E21" s="407">
        <v>36</v>
      </c>
      <c r="F21" s="285">
        <f t="shared" ref="F21:F25" si="5">SUM(G21:H21)</f>
        <v>0</v>
      </c>
      <c r="G21" s="37"/>
      <c r="H21" s="38"/>
    </row>
    <row r="22" spans="1:8">
      <c r="A22" s="772"/>
      <c r="B22" s="281" t="s">
        <v>212</v>
      </c>
      <c r="C22" s="285">
        <v>22</v>
      </c>
      <c r="D22" s="37">
        <v>0</v>
      </c>
      <c r="E22" s="407">
        <v>22</v>
      </c>
      <c r="F22" s="285">
        <f t="shared" si="5"/>
        <v>0</v>
      </c>
      <c r="G22" s="37"/>
      <c r="H22" s="38"/>
    </row>
    <row r="23" spans="1:8">
      <c r="A23" s="772"/>
      <c r="B23" s="281" t="s">
        <v>204</v>
      </c>
      <c r="C23" s="285">
        <v>10</v>
      </c>
      <c r="D23" s="37">
        <v>0</v>
      </c>
      <c r="E23" s="407">
        <v>10</v>
      </c>
      <c r="F23" s="285">
        <f t="shared" si="5"/>
        <v>0</v>
      </c>
      <c r="G23" s="37"/>
      <c r="H23" s="38"/>
    </row>
    <row r="24" spans="1:8">
      <c r="A24" s="772"/>
      <c r="B24" s="563" t="s">
        <v>213</v>
      </c>
      <c r="C24" s="285">
        <v>30</v>
      </c>
      <c r="D24" s="558">
        <v>0</v>
      </c>
      <c r="E24" s="565">
        <v>30</v>
      </c>
      <c r="F24" s="285">
        <f t="shared" si="5"/>
        <v>0</v>
      </c>
      <c r="G24" s="558"/>
      <c r="H24" s="559"/>
    </row>
    <row r="25" spans="1:8" ht="18" thickBot="1">
      <c r="A25" s="773"/>
      <c r="B25" s="282" t="s">
        <v>359</v>
      </c>
      <c r="C25" s="285">
        <v>22</v>
      </c>
      <c r="D25" s="89">
        <v>0</v>
      </c>
      <c r="E25" s="408">
        <v>22</v>
      </c>
      <c r="F25" s="285">
        <f t="shared" si="5"/>
        <v>0</v>
      </c>
      <c r="G25" s="89"/>
      <c r="H25" s="90"/>
    </row>
    <row r="26" spans="1:8">
      <c r="A26" s="774" t="s">
        <v>152</v>
      </c>
      <c r="B26" s="280" t="s">
        <v>20</v>
      </c>
      <c r="C26" s="283">
        <f>SUM(C27:C32)</f>
        <v>4</v>
      </c>
      <c r="D26" s="279">
        <f t="shared" ref="D26:G26" si="6">SUM(D27:D32)</f>
        <v>4</v>
      </c>
      <c r="E26" s="409">
        <f t="shared" si="6"/>
        <v>0</v>
      </c>
      <c r="F26" s="283">
        <f t="shared" si="6"/>
        <v>7</v>
      </c>
      <c r="G26" s="279">
        <f t="shared" si="6"/>
        <v>7</v>
      </c>
      <c r="H26" s="284">
        <v>0</v>
      </c>
    </row>
    <row r="27" spans="1:8">
      <c r="A27" s="775"/>
      <c r="B27" s="281" t="s">
        <v>208</v>
      </c>
      <c r="C27" s="285">
        <v>1</v>
      </c>
      <c r="D27" s="37">
        <v>1</v>
      </c>
      <c r="E27" s="407">
        <v>0</v>
      </c>
      <c r="F27" s="285">
        <f>SUM(G27:H27)</f>
        <v>1</v>
      </c>
      <c r="G27" s="37">
        <v>1</v>
      </c>
      <c r="H27" s="38">
        <v>0</v>
      </c>
    </row>
    <row r="28" spans="1:8">
      <c r="A28" s="775"/>
      <c r="B28" s="281" t="s">
        <v>151</v>
      </c>
      <c r="C28" s="285">
        <v>3</v>
      </c>
      <c r="D28" s="37">
        <v>3</v>
      </c>
      <c r="E28" s="407">
        <v>0</v>
      </c>
      <c r="F28" s="285">
        <f t="shared" ref="F28:F30" si="7">SUM(G28:H28)</f>
        <v>6</v>
      </c>
      <c r="G28" s="37">
        <v>6</v>
      </c>
      <c r="H28" s="38">
        <v>0</v>
      </c>
    </row>
    <row r="29" spans="1:8">
      <c r="A29" s="775"/>
      <c r="B29" s="281" t="s">
        <v>212</v>
      </c>
      <c r="C29" s="285">
        <f t="shared" ref="C29:C30" si="8">SUM(D29:E29)</f>
        <v>0</v>
      </c>
      <c r="D29" s="37">
        <v>0</v>
      </c>
      <c r="E29" s="407">
        <v>0</v>
      </c>
      <c r="F29" s="285">
        <f t="shared" si="7"/>
        <v>0</v>
      </c>
      <c r="G29" s="37">
        <v>0</v>
      </c>
      <c r="H29" s="38">
        <v>0</v>
      </c>
    </row>
    <row r="30" spans="1:8">
      <c r="A30" s="775"/>
      <c r="B30" s="281" t="s">
        <v>204</v>
      </c>
      <c r="C30" s="285">
        <f t="shared" si="8"/>
        <v>0</v>
      </c>
      <c r="D30" s="37">
        <v>0</v>
      </c>
      <c r="E30" s="407">
        <v>0</v>
      </c>
      <c r="F30" s="285">
        <f t="shared" si="7"/>
        <v>0</v>
      </c>
      <c r="G30" s="37">
        <v>0</v>
      </c>
      <c r="H30" s="38">
        <v>0</v>
      </c>
    </row>
    <row r="31" spans="1:8">
      <c r="A31" s="775"/>
      <c r="B31" s="563" t="s">
        <v>360</v>
      </c>
      <c r="C31" s="564">
        <v>0</v>
      </c>
      <c r="D31" s="558">
        <v>0</v>
      </c>
      <c r="E31" s="565">
        <v>0</v>
      </c>
      <c r="F31" s="564">
        <v>0</v>
      </c>
      <c r="G31" s="558">
        <v>0</v>
      </c>
      <c r="H31" s="559">
        <v>0</v>
      </c>
    </row>
    <row r="32" spans="1:8" ht="18" thickBot="1">
      <c r="A32" s="776"/>
      <c r="B32" s="282" t="s">
        <v>359</v>
      </c>
      <c r="C32" s="286">
        <v>0</v>
      </c>
      <c r="D32" s="89">
        <v>0</v>
      </c>
      <c r="E32" s="408">
        <v>0</v>
      </c>
      <c r="F32" s="286">
        <v>0</v>
      </c>
      <c r="G32" s="89">
        <v>0</v>
      </c>
      <c r="H32" s="90">
        <v>0</v>
      </c>
    </row>
    <row r="33" spans="1:8">
      <c r="A33" s="777" t="s">
        <v>203</v>
      </c>
      <c r="B33" s="777"/>
      <c r="C33" s="777"/>
      <c r="D33" s="777"/>
      <c r="E33" s="777"/>
      <c r="F33" s="777"/>
      <c r="G33" s="777"/>
      <c r="H33" s="777"/>
    </row>
    <row r="34" spans="1:8">
      <c r="A34" s="778" t="s">
        <v>261</v>
      </c>
      <c r="B34" s="778"/>
      <c r="C34" s="778"/>
      <c r="D34" s="778"/>
      <c r="E34" s="778"/>
      <c r="F34" s="778"/>
      <c r="G34" s="778"/>
      <c r="H34" s="778"/>
    </row>
  </sheetData>
  <mergeCells count="10">
    <mergeCell ref="A19:A25"/>
    <mergeCell ref="A26:A32"/>
    <mergeCell ref="A33:H33"/>
    <mergeCell ref="A34:H34"/>
    <mergeCell ref="A2:B3"/>
    <mergeCell ref="C2:E2"/>
    <mergeCell ref="F2:H2"/>
    <mergeCell ref="A4:B4"/>
    <mergeCell ref="A5:A11"/>
    <mergeCell ref="A12:A18"/>
  </mergeCells>
  <phoneticPr fontId="4"/>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D12"/>
  <sheetViews>
    <sheetView showGridLines="0" view="pageBreakPreview" zoomScaleNormal="100" zoomScaleSheetLayoutView="100" workbookViewId="0">
      <selection activeCell="C12" sqref="C12"/>
    </sheetView>
  </sheetViews>
  <sheetFormatPr defaultColWidth="9" defaultRowHeight="17.399999999999999"/>
  <cols>
    <col min="1" max="1" width="23.77734375" style="574" bestFit="1" customWidth="1"/>
    <col min="2" max="3" width="19.44140625" style="574" bestFit="1" customWidth="1"/>
    <col min="4" max="4" width="15.33203125" style="574" bestFit="1" customWidth="1"/>
    <col min="5" max="16384" width="9" style="574"/>
  </cols>
  <sheetData>
    <row r="1" spans="1:4" ht="18" thickBot="1">
      <c r="A1" s="787" t="s">
        <v>251</v>
      </c>
      <c r="B1" s="787"/>
      <c r="C1" s="787"/>
      <c r="D1" s="62" t="s">
        <v>377</v>
      </c>
    </row>
    <row r="2" spans="1:4" ht="19.5" customHeight="1" thickBot="1">
      <c r="A2" s="289" t="s">
        <v>303</v>
      </c>
      <c r="B2" s="290" t="s">
        <v>187</v>
      </c>
      <c r="C2" s="272" t="s">
        <v>186</v>
      </c>
      <c r="D2" s="273" t="s">
        <v>207</v>
      </c>
    </row>
    <row r="3" spans="1:4" ht="18" thickBot="1">
      <c r="A3" s="416" t="s">
        <v>59</v>
      </c>
      <c r="B3" s="321">
        <f>SUM(B4:B9)</f>
        <v>42</v>
      </c>
      <c r="C3" s="402">
        <f>SUM(C4:C9)</f>
        <v>51</v>
      </c>
      <c r="D3" s="403">
        <f>SUM(D4:D9)</f>
        <v>399</v>
      </c>
    </row>
    <row r="4" spans="1:4" ht="18.75" customHeight="1" thickTop="1">
      <c r="A4" s="412" t="s">
        <v>209</v>
      </c>
      <c r="B4" s="40">
        <v>9</v>
      </c>
      <c r="C4" s="39">
        <v>10</v>
      </c>
      <c r="D4" s="91">
        <v>76</v>
      </c>
    </row>
    <row r="5" spans="1:4" ht="18.75" customHeight="1">
      <c r="A5" s="413" t="s">
        <v>185</v>
      </c>
      <c r="B5" s="411">
        <v>6</v>
      </c>
      <c r="C5" s="37">
        <v>7</v>
      </c>
      <c r="D5" s="38">
        <v>74</v>
      </c>
    </row>
    <row r="6" spans="1:4" ht="18.75" customHeight="1">
      <c r="A6" s="413" t="s">
        <v>210</v>
      </c>
      <c r="B6" s="411">
        <v>5</v>
      </c>
      <c r="C6" s="37">
        <v>5</v>
      </c>
      <c r="D6" s="38">
        <v>51</v>
      </c>
    </row>
    <row r="7" spans="1:4" ht="18.75" customHeight="1">
      <c r="A7" s="413" t="s">
        <v>205</v>
      </c>
      <c r="B7" s="411">
        <v>5</v>
      </c>
      <c r="C7" s="37">
        <v>7</v>
      </c>
      <c r="D7" s="38">
        <v>46</v>
      </c>
    </row>
    <row r="8" spans="1:4" ht="18.75" customHeight="1">
      <c r="A8" s="413" t="s">
        <v>206</v>
      </c>
      <c r="B8" s="285">
        <v>9</v>
      </c>
      <c r="C8" s="37">
        <v>11</v>
      </c>
      <c r="D8" s="38">
        <v>55</v>
      </c>
    </row>
    <row r="9" spans="1:4" ht="18" thickBot="1">
      <c r="A9" s="414" t="s">
        <v>347</v>
      </c>
      <c r="B9" s="415">
        <v>8</v>
      </c>
      <c r="C9" s="89">
        <v>11</v>
      </c>
      <c r="D9" s="90">
        <v>97</v>
      </c>
    </row>
    <row r="10" spans="1:4">
      <c r="A10" s="573" t="s">
        <v>348</v>
      </c>
      <c r="B10" s="519"/>
      <c r="C10" s="519"/>
      <c r="D10" s="519"/>
    </row>
    <row r="11" spans="1:4">
      <c r="A11" s="777" t="s">
        <v>349</v>
      </c>
      <c r="B11" s="777"/>
      <c r="C11" s="777"/>
      <c r="D11" s="777"/>
    </row>
    <row r="12" spans="1:4">
      <c r="A12" s="573"/>
      <c r="B12" s="573"/>
      <c r="C12" s="573"/>
      <c r="D12" s="573"/>
    </row>
  </sheetData>
  <mergeCells count="2">
    <mergeCell ref="A1:C1"/>
    <mergeCell ref="A11:D11"/>
  </mergeCells>
  <phoneticPr fontId="4"/>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F8"/>
  <sheetViews>
    <sheetView showGridLines="0" tabSelected="1" view="pageBreakPreview" zoomScaleNormal="100" zoomScaleSheetLayoutView="100" workbookViewId="0">
      <selection activeCell="F2" sqref="F2"/>
    </sheetView>
  </sheetViews>
  <sheetFormatPr defaultColWidth="9" defaultRowHeight="17.399999999999999"/>
  <cols>
    <col min="1" max="1" width="29.88671875" style="3" customWidth="1"/>
    <col min="2" max="6" width="10.77734375" style="3" customWidth="1"/>
    <col min="7" max="16384" width="9" style="3"/>
  </cols>
  <sheetData>
    <row r="1" spans="1:6" ht="18" thickBot="1">
      <c r="A1" s="60" t="s">
        <v>250</v>
      </c>
      <c r="B1" s="483"/>
      <c r="D1" s="483"/>
      <c r="E1" s="483"/>
      <c r="F1" s="483" t="s">
        <v>333</v>
      </c>
    </row>
    <row r="2" spans="1:6" ht="18" thickBot="1">
      <c r="A2" s="487" t="s">
        <v>195</v>
      </c>
      <c r="B2" s="274" t="s">
        <v>316</v>
      </c>
      <c r="C2" s="488" t="s">
        <v>326</v>
      </c>
      <c r="D2" s="274" t="s">
        <v>339</v>
      </c>
      <c r="E2" s="274" t="s">
        <v>356</v>
      </c>
      <c r="F2" s="567" t="s">
        <v>378</v>
      </c>
    </row>
    <row r="3" spans="1:6">
      <c r="A3" s="484" t="s">
        <v>184</v>
      </c>
      <c r="B3" s="39">
        <v>26</v>
      </c>
      <c r="C3" s="39">
        <v>27</v>
      </c>
      <c r="D3" s="39">
        <v>41</v>
      </c>
      <c r="E3" s="39">
        <v>31</v>
      </c>
      <c r="F3" s="540">
        <v>31</v>
      </c>
    </row>
    <row r="4" spans="1:6">
      <c r="A4" s="485" t="s">
        <v>183</v>
      </c>
      <c r="B4" s="37">
        <v>17</v>
      </c>
      <c r="C4" s="37">
        <v>15</v>
      </c>
      <c r="D4" s="37">
        <v>23</v>
      </c>
      <c r="E4" s="37">
        <v>30</v>
      </c>
      <c r="F4" s="541">
        <v>24</v>
      </c>
    </row>
    <row r="5" spans="1:6">
      <c r="A5" s="485" t="s">
        <v>182</v>
      </c>
      <c r="B5" s="37">
        <v>241</v>
      </c>
      <c r="C5" s="37">
        <v>253</v>
      </c>
      <c r="D5" s="37">
        <v>269</v>
      </c>
      <c r="E5" s="37">
        <v>304</v>
      </c>
      <c r="F5" s="541">
        <v>312</v>
      </c>
    </row>
    <row r="6" spans="1:6" ht="18" thickBot="1">
      <c r="A6" s="486" t="s">
        <v>181</v>
      </c>
      <c r="B6" s="89">
        <v>118</v>
      </c>
      <c r="C6" s="89">
        <v>130</v>
      </c>
      <c r="D6" s="89">
        <v>137</v>
      </c>
      <c r="E6" s="89">
        <v>138</v>
      </c>
      <c r="F6" s="542">
        <v>145</v>
      </c>
    </row>
    <row r="7" spans="1:6" ht="24.75" customHeight="1">
      <c r="A7" s="568" t="s">
        <v>203</v>
      </c>
    </row>
    <row r="8" spans="1:6">
      <c r="A8" s="489" t="s">
        <v>340</v>
      </c>
    </row>
  </sheetData>
  <phoneticPr fontId="4"/>
  <pageMargins left="0.25" right="0.25" top="0.75" bottom="0.75" header="0.3" footer="0.3"/>
  <pageSetup paperSize="9" orientation="portrait" r:id="rId1"/>
  <headerFooter alignWithMargins="0">
    <oddHeader>&amp;R&amp;"メイリオ,レギュラー"&amp;A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X10"/>
  <sheetViews>
    <sheetView showGridLines="0" view="pageBreakPreview" zoomScaleNormal="100" zoomScaleSheetLayoutView="100" workbookViewId="0">
      <selection activeCell="E12" sqref="E12"/>
    </sheetView>
  </sheetViews>
  <sheetFormatPr defaultColWidth="9" defaultRowHeight="17.399999999999999"/>
  <cols>
    <col min="1" max="1" width="6.88671875" style="17" customWidth="1"/>
    <col min="2" max="2" width="25.77734375" style="17" bestFit="1" customWidth="1"/>
    <col min="3" max="14" width="9" style="17" customWidth="1"/>
    <col min="15" max="15" width="8" style="17" customWidth="1"/>
    <col min="16" max="16384" width="9" style="17"/>
  </cols>
  <sheetData>
    <row r="1" spans="1:24" ht="18" thickBot="1">
      <c r="A1" s="69" t="s">
        <v>334</v>
      </c>
      <c r="B1" s="70"/>
      <c r="C1" s="557"/>
      <c r="I1" s="22" t="s">
        <v>180</v>
      </c>
      <c r="J1" s="23"/>
      <c r="L1" s="557"/>
      <c r="M1" s="557"/>
      <c r="N1" s="588" t="s">
        <v>377</v>
      </c>
    </row>
    <row r="2" spans="1:24" ht="18.75" customHeight="1">
      <c r="A2" s="794" t="s">
        <v>196</v>
      </c>
      <c r="B2" s="795"/>
      <c r="C2" s="694" t="s">
        <v>59</v>
      </c>
      <c r="D2" s="798" t="s">
        <v>22</v>
      </c>
      <c r="E2" s="698" t="s">
        <v>21</v>
      </c>
      <c r="F2" s="701" t="s">
        <v>179</v>
      </c>
      <c r="G2" s="699" t="s">
        <v>178</v>
      </c>
      <c r="H2" s="602" t="s">
        <v>300</v>
      </c>
      <c r="I2" s="603"/>
      <c r="J2" s="603"/>
      <c r="K2" s="603"/>
      <c r="L2" s="603"/>
      <c r="M2" s="603"/>
      <c r="N2" s="604"/>
      <c r="O2" s="24"/>
    </row>
    <row r="3" spans="1:24" ht="35.4" thickBot="1">
      <c r="A3" s="796"/>
      <c r="B3" s="797"/>
      <c r="C3" s="695"/>
      <c r="D3" s="799"/>
      <c r="E3" s="619"/>
      <c r="F3" s="702"/>
      <c r="G3" s="700"/>
      <c r="H3" s="223" t="s">
        <v>299</v>
      </c>
      <c r="I3" s="555" t="s">
        <v>199</v>
      </c>
      <c r="J3" s="253" t="s">
        <v>52</v>
      </c>
      <c r="K3" s="555" t="s">
        <v>194</v>
      </c>
      <c r="L3" s="555" t="s">
        <v>177</v>
      </c>
      <c r="M3" s="555" t="s">
        <v>176</v>
      </c>
      <c r="N3" s="556" t="s">
        <v>350</v>
      </c>
      <c r="O3" s="25"/>
      <c r="P3" s="26"/>
      <c r="Q3" s="26"/>
      <c r="R3" s="26"/>
      <c r="S3" s="26"/>
      <c r="T3" s="26"/>
      <c r="U3" s="26"/>
      <c r="V3" s="26"/>
      <c r="W3" s="26"/>
      <c r="X3" s="26"/>
    </row>
    <row r="4" spans="1:24" ht="37.5" customHeight="1">
      <c r="A4" s="788" t="s">
        <v>201</v>
      </c>
      <c r="B4" s="275" t="s">
        <v>175</v>
      </c>
      <c r="C4" s="243">
        <f>SUM(D4:H4)</f>
        <v>110</v>
      </c>
      <c r="D4" s="6">
        <v>45</v>
      </c>
      <c r="E4" s="6">
        <v>16</v>
      </c>
      <c r="F4" s="6">
        <v>11</v>
      </c>
      <c r="G4" s="4">
        <v>7</v>
      </c>
      <c r="H4" s="243">
        <f>SUM(I4:N4)</f>
        <v>31</v>
      </c>
      <c r="I4" s="6">
        <v>8</v>
      </c>
      <c r="J4" s="88">
        <v>11</v>
      </c>
      <c r="K4" s="6">
        <v>1</v>
      </c>
      <c r="L4" s="6">
        <v>5</v>
      </c>
      <c r="M4" s="520">
        <v>5</v>
      </c>
      <c r="N4" s="29">
        <v>1</v>
      </c>
      <c r="O4" s="28"/>
    </row>
    <row r="5" spans="1:24" ht="37.5" customHeight="1">
      <c r="A5" s="789"/>
      <c r="B5" s="275" t="s">
        <v>174</v>
      </c>
      <c r="C5" s="243">
        <f>SUM(D5:H5)</f>
        <v>97</v>
      </c>
      <c r="D5" s="6">
        <v>38</v>
      </c>
      <c r="E5" s="6">
        <v>15</v>
      </c>
      <c r="F5" s="6">
        <v>13</v>
      </c>
      <c r="G5" s="4">
        <v>7</v>
      </c>
      <c r="H5" s="278">
        <f>SUM(I5:N5)</f>
        <v>24</v>
      </c>
      <c r="I5" s="6">
        <v>3</v>
      </c>
      <c r="J5" s="6">
        <v>8</v>
      </c>
      <c r="K5" s="6">
        <v>2</v>
      </c>
      <c r="L5" s="6">
        <v>4</v>
      </c>
      <c r="M5" s="520">
        <v>5</v>
      </c>
      <c r="N5" s="29">
        <v>2</v>
      </c>
      <c r="O5" s="28"/>
      <c r="Q5" s="557"/>
    </row>
    <row r="6" spans="1:24" ht="37.5" customHeight="1">
      <c r="A6" s="790"/>
      <c r="B6" s="275" t="s">
        <v>173</v>
      </c>
      <c r="C6" s="243">
        <f>SUM(D6:H6)</f>
        <v>402</v>
      </c>
      <c r="D6" s="6">
        <v>109</v>
      </c>
      <c r="E6" s="6">
        <v>87</v>
      </c>
      <c r="F6" s="6">
        <v>39</v>
      </c>
      <c r="G6" s="4">
        <v>23</v>
      </c>
      <c r="H6" s="278">
        <f>SUM(I6:N6)</f>
        <v>144</v>
      </c>
      <c r="I6" s="6">
        <v>31</v>
      </c>
      <c r="J6" s="6">
        <v>34</v>
      </c>
      <c r="K6" s="6">
        <v>11</v>
      </c>
      <c r="L6" s="6">
        <v>9</v>
      </c>
      <c r="M6" s="520">
        <v>45</v>
      </c>
      <c r="N6" s="29">
        <v>14</v>
      </c>
      <c r="O6" s="30"/>
    </row>
    <row r="7" spans="1:24" ht="37.5" customHeight="1">
      <c r="A7" s="791" t="s">
        <v>202</v>
      </c>
      <c r="B7" s="275" t="s">
        <v>172</v>
      </c>
      <c r="C7" s="243">
        <f>SUM(D7:H7)</f>
        <v>352</v>
      </c>
      <c r="D7" s="6">
        <v>94</v>
      </c>
      <c r="E7" s="6">
        <v>75</v>
      </c>
      <c r="F7" s="6">
        <v>37</v>
      </c>
      <c r="G7" s="4">
        <v>20</v>
      </c>
      <c r="H7" s="278">
        <f>SUM(I7:N7)</f>
        <v>126</v>
      </c>
      <c r="I7" s="6">
        <v>32</v>
      </c>
      <c r="J7" s="6">
        <v>28</v>
      </c>
      <c r="K7" s="6">
        <v>12</v>
      </c>
      <c r="L7" s="6">
        <v>10</v>
      </c>
      <c r="M7" s="520">
        <v>30</v>
      </c>
      <c r="N7" s="29">
        <v>14</v>
      </c>
      <c r="O7" s="31"/>
    </row>
    <row r="8" spans="1:24" ht="37.5" customHeight="1" thickBot="1">
      <c r="A8" s="792"/>
      <c r="B8" s="276" t="s">
        <v>171</v>
      </c>
      <c r="C8" s="277">
        <f>SUM(D8:H8)</f>
        <v>938</v>
      </c>
      <c r="D8" s="33">
        <v>277</v>
      </c>
      <c r="E8" s="33">
        <v>213</v>
      </c>
      <c r="F8" s="33">
        <v>96</v>
      </c>
      <c r="G8" s="34">
        <v>40</v>
      </c>
      <c r="H8" s="277">
        <f>SUM(I8:N8)</f>
        <v>312</v>
      </c>
      <c r="I8" s="33">
        <v>78</v>
      </c>
      <c r="J8" s="33">
        <v>65</v>
      </c>
      <c r="K8" s="33">
        <v>43</v>
      </c>
      <c r="L8" s="33">
        <v>32</v>
      </c>
      <c r="M8" s="521">
        <v>55</v>
      </c>
      <c r="N8" s="95">
        <v>39</v>
      </c>
      <c r="O8" s="2"/>
    </row>
    <row r="9" spans="1:24" s="431" customFormat="1" ht="26.25" customHeight="1">
      <c r="A9" s="793" t="s">
        <v>24</v>
      </c>
      <c r="B9" s="793"/>
      <c r="C9" s="16"/>
      <c r="D9" s="16"/>
      <c r="E9" s="16"/>
      <c r="F9" s="16"/>
      <c r="G9" s="16"/>
    </row>
    <row r="10" spans="1:24" s="35" customFormat="1"/>
  </sheetData>
  <mergeCells count="10">
    <mergeCell ref="A9:B9"/>
    <mergeCell ref="A2:B3"/>
    <mergeCell ref="C2:C3"/>
    <mergeCell ref="D2:D3"/>
    <mergeCell ref="E2:E3"/>
    <mergeCell ref="F2:F3"/>
    <mergeCell ref="G2:G3"/>
    <mergeCell ref="A4:A6"/>
    <mergeCell ref="A7:A8"/>
    <mergeCell ref="H2:N2"/>
  </mergeCells>
  <phoneticPr fontId="4"/>
  <pageMargins left="0.7" right="0.7" top="0.75" bottom="0.75" header="0.3" footer="0.3"/>
  <pageSetup paperSize="9" scale="94" orientation="landscape" r:id="rId1"/>
  <headerFooter alignWithMargins="0">
    <oddHeader>&amp;R&amp;"メイリオ,レギュラー"&amp;A</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K13"/>
  <sheetViews>
    <sheetView view="pageBreakPreview" zoomScaleNormal="100" zoomScaleSheetLayoutView="100" workbookViewId="0">
      <pane xSplit="5" ySplit="12" topLeftCell="F13" activePane="bottomRight" state="frozen"/>
      <selection pane="topRight" activeCell="J1" sqref="J1"/>
      <selection pane="bottomLeft" activeCell="A13" sqref="A13"/>
      <selection pane="bottomRight" activeCell="F1" sqref="F1"/>
    </sheetView>
  </sheetViews>
  <sheetFormatPr defaultColWidth="9" defaultRowHeight="17.399999999999999"/>
  <cols>
    <col min="1" max="1" width="17.44140625" style="3" bestFit="1" customWidth="1"/>
    <col min="2" max="2" width="11.21875" style="3" customWidth="1"/>
    <col min="3" max="3" width="9.77734375" style="3" customWidth="1"/>
    <col min="4" max="4" width="11.21875" style="3" customWidth="1"/>
    <col min="5" max="5" width="9.77734375" style="3" customWidth="1"/>
    <col min="6" max="6" width="11.21875" style="3" bestFit="1" customWidth="1"/>
    <col min="7" max="7" width="9.21875" style="3" bestFit="1" customWidth="1"/>
    <col min="8" max="8" width="11.21875" style="3" bestFit="1" customWidth="1"/>
    <col min="9" max="9" width="9.6640625" style="3" bestFit="1" customWidth="1"/>
    <col min="10" max="10" width="11.21875" style="3" bestFit="1" customWidth="1"/>
    <col min="11" max="11" width="9.6640625" style="3" bestFit="1" customWidth="1"/>
    <col min="12" max="16384" width="9" style="3"/>
  </cols>
  <sheetData>
    <row r="1" spans="1:11" ht="18" thickBot="1">
      <c r="A1" s="528" t="s">
        <v>335</v>
      </c>
    </row>
    <row r="2" spans="1:11" ht="17.399999999999999" customHeight="1">
      <c r="A2" s="806" t="s">
        <v>196</v>
      </c>
      <c r="B2" s="800" t="s">
        <v>317</v>
      </c>
      <c r="C2" s="801"/>
      <c r="D2" s="800" t="s">
        <v>327</v>
      </c>
      <c r="E2" s="801"/>
      <c r="F2" s="800" t="s">
        <v>341</v>
      </c>
      <c r="G2" s="801"/>
      <c r="H2" s="800" t="s">
        <v>357</v>
      </c>
      <c r="I2" s="801"/>
      <c r="J2" s="802" t="s">
        <v>379</v>
      </c>
      <c r="K2" s="803"/>
    </row>
    <row r="3" spans="1:11" ht="18" thickBot="1">
      <c r="A3" s="807"/>
      <c r="B3" s="287" t="s">
        <v>198</v>
      </c>
      <c r="C3" s="543" t="s">
        <v>170</v>
      </c>
      <c r="D3" s="287" t="s">
        <v>198</v>
      </c>
      <c r="E3" s="543" t="s">
        <v>170</v>
      </c>
      <c r="F3" s="287" t="s">
        <v>198</v>
      </c>
      <c r="G3" s="543" t="s">
        <v>170</v>
      </c>
      <c r="H3" s="287" t="s">
        <v>198</v>
      </c>
      <c r="I3" s="543" t="s">
        <v>170</v>
      </c>
      <c r="J3" s="287" t="s">
        <v>198</v>
      </c>
      <c r="K3" s="288" t="s">
        <v>170</v>
      </c>
    </row>
    <row r="4" spans="1:11" ht="18.75" customHeight="1">
      <c r="A4" s="804" t="s">
        <v>323</v>
      </c>
      <c r="B4" s="418" t="s">
        <v>137</v>
      </c>
      <c r="C4" s="544" t="s">
        <v>169</v>
      </c>
      <c r="D4" s="418" t="s">
        <v>137</v>
      </c>
      <c r="E4" s="544" t="s">
        <v>169</v>
      </c>
      <c r="F4" s="418" t="s">
        <v>351</v>
      </c>
      <c r="G4" s="544" t="s">
        <v>352</v>
      </c>
      <c r="H4" s="418" t="s">
        <v>351</v>
      </c>
      <c r="I4" s="544" t="s">
        <v>352</v>
      </c>
      <c r="J4" s="418" t="s">
        <v>351</v>
      </c>
      <c r="K4" s="419" t="s">
        <v>352</v>
      </c>
    </row>
    <row r="5" spans="1:11" ht="18" thickBot="1">
      <c r="A5" s="805"/>
      <c r="B5" s="417">
        <f t="shared" ref="B5:K5" si="0">SUM(B6:B11)</f>
        <v>193</v>
      </c>
      <c r="C5" s="456">
        <f t="shared" si="0"/>
        <v>1836</v>
      </c>
      <c r="D5" s="417">
        <f t="shared" si="0"/>
        <v>133</v>
      </c>
      <c r="E5" s="456">
        <f t="shared" si="0"/>
        <v>1567</v>
      </c>
      <c r="F5" s="417">
        <f t="shared" si="0"/>
        <v>198</v>
      </c>
      <c r="G5" s="456">
        <f t="shared" si="0"/>
        <v>3082</v>
      </c>
      <c r="H5" s="417">
        <f t="shared" si="0"/>
        <v>205</v>
      </c>
      <c r="I5" s="456">
        <f t="shared" si="0"/>
        <v>2957</v>
      </c>
      <c r="J5" s="417">
        <f t="shared" si="0"/>
        <v>262</v>
      </c>
      <c r="K5" s="423">
        <f t="shared" si="0"/>
        <v>2764</v>
      </c>
    </row>
    <row r="6" spans="1:11" ht="18" thickTop="1">
      <c r="A6" s="420" t="s">
        <v>168</v>
      </c>
      <c r="B6" s="64">
        <v>30</v>
      </c>
      <c r="C6" s="63">
        <v>407</v>
      </c>
      <c r="D6" s="64">
        <v>22</v>
      </c>
      <c r="E6" s="63">
        <v>234</v>
      </c>
      <c r="F6" s="64">
        <v>47</v>
      </c>
      <c r="G6" s="63">
        <v>490</v>
      </c>
      <c r="H6" s="64">
        <v>18</v>
      </c>
      <c r="I6" s="63">
        <v>170</v>
      </c>
      <c r="J6" s="64">
        <v>20</v>
      </c>
      <c r="K6" s="65">
        <v>131</v>
      </c>
    </row>
    <row r="7" spans="1:11">
      <c r="A7" s="421" t="s">
        <v>167</v>
      </c>
      <c r="B7" s="64">
        <v>9</v>
      </c>
      <c r="C7" s="63">
        <v>117</v>
      </c>
      <c r="D7" s="64">
        <v>6</v>
      </c>
      <c r="E7" s="63">
        <v>45</v>
      </c>
      <c r="F7" s="64">
        <v>4</v>
      </c>
      <c r="G7" s="63">
        <v>80</v>
      </c>
      <c r="H7" s="64">
        <v>4</v>
      </c>
      <c r="I7" s="63">
        <v>24</v>
      </c>
      <c r="J7" s="64">
        <v>4</v>
      </c>
      <c r="K7" s="65">
        <v>24</v>
      </c>
    </row>
    <row r="8" spans="1:11">
      <c r="A8" s="421" t="s">
        <v>166</v>
      </c>
      <c r="B8" s="64">
        <v>101</v>
      </c>
      <c r="C8" s="63">
        <v>685</v>
      </c>
      <c r="D8" s="64">
        <v>44</v>
      </c>
      <c r="E8" s="63">
        <v>309</v>
      </c>
      <c r="F8" s="64">
        <v>72</v>
      </c>
      <c r="G8" s="63">
        <v>578</v>
      </c>
      <c r="H8" s="64">
        <v>100</v>
      </c>
      <c r="I8" s="63">
        <v>762</v>
      </c>
      <c r="J8" s="64">
        <v>116</v>
      </c>
      <c r="K8" s="65">
        <v>722</v>
      </c>
    </row>
    <row r="9" spans="1:11">
      <c r="A9" s="421" t="s">
        <v>165</v>
      </c>
      <c r="B9" s="64">
        <v>13</v>
      </c>
      <c r="C9" s="63">
        <v>218</v>
      </c>
      <c r="D9" s="64">
        <v>19</v>
      </c>
      <c r="E9" s="63">
        <v>289</v>
      </c>
      <c r="F9" s="64">
        <v>15</v>
      </c>
      <c r="G9" s="63">
        <v>693</v>
      </c>
      <c r="H9" s="64">
        <v>35</v>
      </c>
      <c r="I9" s="63">
        <v>828</v>
      </c>
      <c r="J9" s="64">
        <v>70</v>
      </c>
      <c r="K9" s="65">
        <v>1194</v>
      </c>
    </row>
    <row r="10" spans="1:11">
      <c r="A10" s="421" t="s">
        <v>164</v>
      </c>
      <c r="B10" s="67">
        <v>20</v>
      </c>
      <c r="C10" s="66">
        <v>211</v>
      </c>
      <c r="D10" s="67">
        <v>16</v>
      </c>
      <c r="E10" s="66">
        <v>387</v>
      </c>
      <c r="F10" s="67">
        <v>42</v>
      </c>
      <c r="G10" s="66">
        <v>966</v>
      </c>
      <c r="H10" s="67">
        <v>37</v>
      </c>
      <c r="I10" s="66">
        <v>1053</v>
      </c>
      <c r="J10" s="67">
        <v>25</v>
      </c>
      <c r="K10" s="68">
        <v>497</v>
      </c>
    </row>
    <row r="11" spans="1:11" ht="18" thickBot="1">
      <c r="A11" s="422" t="s">
        <v>25</v>
      </c>
      <c r="B11" s="85">
        <v>20</v>
      </c>
      <c r="C11" s="84">
        <v>198</v>
      </c>
      <c r="D11" s="85">
        <v>26</v>
      </c>
      <c r="E11" s="84">
        <v>303</v>
      </c>
      <c r="F11" s="85">
        <v>18</v>
      </c>
      <c r="G11" s="84">
        <v>275</v>
      </c>
      <c r="H11" s="85">
        <v>11</v>
      </c>
      <c r="I11" s="84">
        <v>120</v>
      </c>
      <c r="J11" s="85">
        <v>27</v>
      </c>
      <c r="K11" s="86">
        <v>196</v>
      </c>
    </row>
    <row r="12" spans="1:11" ht="17.399999999999999" customHeight="1">
      <c r="A12" s="569" t="s">
        <v>24</v>
      </c>
    </row>
    <row r="13" spans="1:11">
      <c r="A13" s="21"/>
    </row>
  </sheetData>
  <mergeCells count="7">
    <mergeCell ref="H2:I2"/>
    <mergeCell ref="J2:K2"/>
    <mergeCell ref="A4:A5"/>
    <mergeCell ref="A2:A3"/>
    <mergeCell ref="B2:C2"/>
    <mergeCell ref="D2:E2"/>
    <mergeCell ref="F2:G2"/>
  </mergeCells>
  <phoneticPr fontId="4"/>
  <pageMargins left="0.25" right="0.25"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15"/>
  <sheetViews>
    <sheetView showGridLines="0" view="pageBreakPreview" zoomScaleNormal="100" zoomScaleSheetLayoutView="100" workbookViewId="0">
      <selection activeCell="K18" sqref="K18"/>
    </sheetView>
  </sheetViews>
  <sheetFormatPr defaultColWidth="9" defaultRowHeight="13.2"/>
  <cols>
    <col min="1" max="7" width="10.6640625" customWidth="1"/>
  </cols>
  <sheetData>
    <row r="1" spans="1:7" ht="18" thickBot="1">
      <c r="A1" s="60" t="s">
        <v>330</v>
      </c>
      <c r="B1" s="61"/>
      <c r="C1" s="61"/>
      <c r="D1" s="61"/>
      <c r="E1" s="61"/>
      <c r="F1" s="61"/>
      <c r="G1" s="62" t="s">
        <v>163</v>
      </c>
    </row>
    <row r="2" spans="1:7" ht="18" thickBot="1">
      <c r="A2" s="289" t="s">
        <v>162</v>
      </c>
      <c r="B2" s="491" t="s">
        <v>161</v>
      </c>
      <c r="C2" s="290" t="s">
        <v>159</v>
      </c>
      <c r="D2" s="290" t="s">
        <v>82</v>
      </c>
      <c r="E2" s="290" t="s">
        <v>57</v>
      </c>
      <c r="F2" s="290" t="s">
        <v>56</v>
      </c>
      <c r="G2" s="273" t="s">
        <v>55</v>
      </c>
    </row>
    <row r="3" spans="1:7" ht="18" thickBot="1">
      <c r="A3" s="300" t="s">
        <v>379</v>
      </c>
      <c r="B3" s="490">
        <f t="shared" ref="B3:B7" si="0">SUM(C3:G3)</f>
        <v>23562</v>
      </c>
      <c r="C3" s="82">
        <v>7449</v>
      </c>
      <c r="D3" s="82">
        <v>9606</v>
      </c>
      <c r="E3" s="82">
        <v>3962</v>
      </c>
      <c r="F3" s="82">
        <v>1673</v>
      </c>
      <c r="G3" s="87">
        <v>872</v>
      </c>
    </row>
    <row r="4" spans="1:7" ht="18" thickBot="1">
      <c r="A4" s="300" t="s">
        <v>357</v>
      </c>
      <c r="B4" s="490">
        <f t="shared" ref="B4" si="1">SUM(C4:G4)</f>
        <v>22998</v>
      </c>
      <c r="C4" s="82">
        <v>7290</v>
      </c>
      <c r="D4" s="82">
        <v>9103</v>
      </c>
      <c r="E4" s="82">
        <v>3943</v>
      </c>
      <c r="F4" s="82">
        <v>1785</v>
      </c>
      <c r="G4" s="87">
        <v>877</v>
      </c>
    </row>
    <row r="5" spans="1:7" ht="18" thickBot="1">
      <c r="A5" s="300" t="s">
        <v>341</v>
      </c>
      <c r="B5" s="490">
        <f t="shared" si="0"/>
        <v>21117</v>
      </c>
      <c r="C5" s="82">
        <v>6742</v>
      </c>
      <c r="D5" s="82">
        <v>7659</v>
      </c>
      <c r="E5" s="82">
        <v>4030</v>
      </c>
      <c r="F5" s="82">
        <v>1896</v>
      </c>
      <c r="G5" s="87">
        <v>790</v>
      </c>
    </row>
    <row r="6" spans="1:7" ht="18" thickBot="1">
      <c r="A6" s="476" t="s">
        <v>327</v>
      </c>
      <c r="B6" s="477">
        <f t="shared" si="0"/>
        <v>21049</v>
      </c>
      <c r="C6" s="82">
        <v>6231</v>
      </c>
      <c r="D6" s="82">
        <v>8853</v>
      </c>
      <c r="E6" s="82">
        <v>3733</v>
      </c>
      <c r="F6" s="82">
        <v>1596</v>
      </c>
      <c r="G6" s="87">
        <v>636</v>
      </c>
    </row>
    <row r="7" spans="1:7" ht="18" thickBot="1">
      <c r="A7" s="476" t="s">
        <v>317</v>
      </c>
      <c r="B7" s="477">
        <f t="shared" si="0"/>
        <v>19387</v>
      </c>
      <c r="C7" s="82">
        <v>6704</v>
      </c>
      <c r="D7" s="82">
        <v>7051</v>
      </c>
      <c r="E7" s="82">
        <v>3368</v>
      </c>
      <c r="F7" s="82">
        <v>1502</v>
      </c>
      <c r="G7" s="87">
        <v>762</v>
      </c>
    </row>
    <row r="8" spans="1:7" ht="17.399999999999999">
      <c r="A8" s="81" t="s">
        <v>24</v>
      </c>
      <c r="B8" s="492"/>
      <c r="C8" s="536"/>
      <c r="D8" s="536"/>
      <c r="E8" s="83"/>
      <c r="F8" s="83"/>
      <c r="G8" s="536"/>
    </row>
    <row r="9" spans="1:7" ht="17.399999999999999">
      <c r="A9" s="80" t="s">
        <v>259</v>
      </c>
      <c r="B9" s="535"/>
      <c r="C9" s="536"/>
      <c r="D9" s="536"/>
      <c r="E9" s="536"/>
      <c r="F9" s="536"/>
      <c r="G9" s="536"/>
    </row>
    <row r="10" spans="1:7" ht="17.399999999999999">
      <c r="A10" s="80" t="s">
        <v>260</v>
      </c>
      <c r="B10" s="535"/>
      <c r="C10" s="536"/>
      <c r="D10" s="536"/>
      <c r="E10" s="536"/>
      <c r="F10" s="536"/>
      <c r="G10" s="536"/>
    </row>
    <row r="11" spans="1:7" ht="17.399999999999999" hidden="1">
      <c r="A11" s="79"/>
      <c r="B11" s="536"/>
      <c r="C11" s="536"/>
      <c r="D11" s="536"/>
      <c r="E11" s="536"/>
      <c r="F11" s="536"/>
      <c r="G11" s="536"/>
    </row>
    <row r="12" spans="1:7" ht="17.399999999999999" hidden="1">
      <c r="A12" s="79"/>
      <c r="B12" s="536"/>
      <c r="C12" s="536"/>
      <c r="D12" s="536"/>
      <c r="E12" s="536"/>
      <c r="F12" s="536"/>
      <c r="G12" s="536"/>
    </row>
    <row r="13" spans="1:7" ht="17.399999999999999" hidden="1">
      <c r="A13" s="79"/>
      <c r="B13" s="536"/>
      <c r="C13" s="536"/>
      <c r="D13" s="536"/>
      <c r="E13" s="536"/>
      <c r="F13" s="536"/>
      <c r="G13" s="536"/>
    </row>
    <row r="14" spans="1:7" ht="17.399999999999999" hidden="1">
      <c r="A14" s="79"/>
      <c r="B14" s="536"/>
      <c r="C14" s="536"/>
      <c r="D14" s="536"/>
      <c r="E14" s="536"/>
      <c r="F14" s="536"/>
      <c r="G14" s="536"/>
    </row>
    <row r="15" spans="1:7" hidden="1"/>
  </sheetData>
  <phoneticPr fontId="4"/>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N12"/>
  <sheetViews>
    <sheetView showGridLines="0" view="pageBreakPreview" zoomScaleNormal="100" zoomScaleSheetLayoutView="100" workbookViewId="0">
      <pane xSplit="1" ySplit="3" topLeftCell="B4" activePane="bottomRight" state="frozen"/>
      <selection activeCell="F27" sqref="F27"/>
      <selection pane="topRight" activeCell="F27" sqref="F27"/>
      <selection pane="bottomLeft" activeCell="F27" sqref="F27"/>
      <selection pane="bottomRight" activeCell="A10" sqref="A10:M10"/>
    </sheetView>
  </sheetViews>
  <sheetFormatPr defaultColWidth="9" defaultRowHeight="17.399999999999999"/>
  <cols>
    <col min="1" max="1" width="11.109375" style="537" bestFit="1" customWidth="1"/>
    <col min="2" max="13" width="9.6640625" style="537" customWidth="1"/>
    <col min="14" max="14" width="8.88671875" style="537" customWidth="1"/>
    <col min="15" max="16384" width="9" style="537"/>
  </cols>
  <sheetData>
    <row r="1" spans="1:14" ht="18" thickBot="1">
      <c r="A1" s="809" t="s">
        <v>331</v>
      </c>
      <c r="B1" s="809"/>
      <c r="C1" s="809"/>
      <c r="D1" s="809"/>
      <c r="E1" s="809"/>
      <c r="F1" s="809"/>
      <c r="K1" s="457"/>
      <c r="L1" s="457"/>
      <c r="M1" s="587" t="s">
        <v>380</v>
      </c>
    </row>
    <row r="2" spans="1:14">
      <c r="A2" s="812" t="s">
        <v>160</v>
      </c>
      <c r="B2" s="694" t="s">
        <v>59</v>
      </c>
      <c r="C2" s="696" t="s">
        <v>82</v>
      </c>
      <c r="D2" s="698" t="s">
        <v>57</v>
      </c>
      <c r="E2" s="698" t="s">
        <v>56</v>
      </c>
      <c r="F2" s="810" t="s">
        <v>124</v>
      </c>
      <c r="G2" s="817" t="s">
        <v>159</v>
      </c>
      <c r="H2" s="818"/>
      <c r="I2" s="818"/>
      <c r="J2" s="818"/>
      <c r="K2" s="818"/>
      <c r="L2" s="818"/>
      <c r="M2" s="819"/>
    </row>
    <row r="3" spans="1:14" ht="35.4" thickBot="1">
      <c r="A3" s="813"/>
      <c r="B3" s="814"/>
      <c r="C3" s="815"/>
      <c r="D3" s="816"/>
      <c r="E3" s="816"/>
      <c r="F3" s="811"/>
      <c r="G3" s="533" t="s">
        <v>299</v>
      </c>
      <c r="H3" s="254" t="s">
        <v>53</v>
      </c>
      <c r="I3" s="255" t="s">
        <v>52</v>
      </c>
      <c r="J3" s="255" t="s">
        <v>194</v>
      </c>
      <c r="K3" s="256" t="s">
        <v>50</v>
      </c>
      <c r="L3" s="522" t="s">
        <v>344</v>
      </c>
      <c r="M3" s="257" t="s">
        <v>345</v>
      </c>
    </row>
    <row r="4" spans="1:14" ht="18" thickBot="1">
      <c r="A4" s="424" t="s">
        <v>49</v>
      </c>
      <c r="B4" s="425">
        <f t="shared" ref="B4:M4" si="0">SUM(B5:B8)</f>
        <v>23562</v>
      </c>
      <c r="C4" s="426">
        <f t="shared" si="0"/>
        <v>9606</v>
      </c>
      <c r="D4" s="427">
        <f t="shared" si="0"/>
        <v>3962</v>
      </c>
      <c r="E4" s="427">
        <f t="shared" si="0"/>
        <v>1673</v>
      </c>
      <c r="F4" s="428">
        <f t="shared" si="0"/>
        <v>872</v>
      </c>
      <c r="G4" s="425">
        <f t="shared" si="0"/>
        <v>7449</v>
      </c>
      <c r="H4" s="426">
        <f t="shared" si="0"/>
        <v>1824</v>
      </c>
      <c r="I4" s="427">
        <f t="shared" si="0"/>
        <v>1456</v>
      </c>
      <c r="J4" s="427">
        <f t="shared" si="0"/>
        <v>577</v>
      </c>
      <c r="K4" s="427">
        <f t="shared" si="0"/>
        <v>881</v>
      </c>
      <c r="L4" s="427">
        <f t="shared" si="0"/>
        <v>1736</v>
      </c>
      <c r="M4" s="427">
        <f t="shared" si="0"/>
        <v>975</v>
      </c>
      <c r="N4" s="51"/>
    </row>
    <row r="5" spans="1:14" ht="18" thickTop="1">
      <c r="A5" s="295" t="s">
        <v>158</v>
      </c>
      <c r="B5" s="296">
        <f>SUM(C5:G5)</f>
        <v>4787</v>
      </c>
      <c r="C5" s="119">
        <v>2247</v>
      </c>
      <c r="D5" s="297">
        <v>828</v>
      </c>
      <c r="E5" s="297">
        <v>289</v>
      </c>
      <c r="F5" s="298">
        <v>170</v>
      </c>
      <c r="G5" s="243">
        <f>SUM(H5:M5)</f>
        <v>1253</v>
      </c>
      <c r="H5" s="6">
        <v>300</v>
      </c>
      <c r="I5" s="299">
        <v>196</v>
      </c>
      <c r="J5" s="299">
        <v>103</v>
      </c>
      <c r="K5" s="299">
        <v>153</v>
      </c>
      <c r="L5" s="523">
        <v>308</v>
      </c>
      <c r="M5" s="29">
        <v>193</v>
      </c>
      <c r="N5" s="51"/>
    </row>
    <row r="6" spans="1:14">
      <c r="A6" s="102" t="s">
        <v>332</v>
      </c>
      <c r="B6" s="293">
        <f>SUM(C6:G6)</f>
        <v>4232</v>
      </c>
      <c r="C6" s="104">
        <v>1518</v>
      </c>
      <c r="D6" s="18">
        <v>624</v>
      </c>
      <c r="E6" s="18">
        <v>435</v>
      </c>
      <c r="F6" s="106">
        <v>152</v>
      </c>
      <c r="G6" s="278">
        <f>SUM(H6:M6)</f>
        <v>1503</v>
      </c>
      <c r="H6" s="220">
        <v>384</v>
      </c>
      <c r="I6" s="19">
        <v>312</v>
      </c>
      <c r="J6" s="19">
        <v>88</v>
      </c>
      <c r="K6" s="19">
        <v>184</v>
      </c>
      <c r="L6" s="524">
        <v>372</v>
      </c>
      <c r="M6" s="27">
        <v>163</v>
      </c>
      <c r="N6" s="51"/>
    </row>
    <row r="7" spans="1:14">
      <c r="A7" s="102" t="s">
        <v>157</v>
      </c>
      <c r="B7" s="293">
        <f>SUM(C7:G7)</f>
        <v>14313</v>
      </c>
      <c r="C7" s="104">
        <v>5723</v>
      </c>
      <c r="D7" s="18">
        <v>2488</v>
      </c>
      <c r="E7" s="18">
        <v>935</v>
      </c>
      <c r="F7" s="106">
        <v>540</v>
      </c>
      <c r="G7" s="278">
        <f>SUM(H7:M7)</f>
        <v>4627</v>
      </c>
      <c r="H7" s="220">
        <v>1124</v>
      </c>
      <c r="I7" s="19">
        <v>936</v>
      </c>
      <c r="J7" s="19">
        <v>383</v>
      </c>
      <c r="K7" s="19">
        <v>536</v>
      </c>
      <c r="L7" s="524">
        <v>1042</v>
      </c>
      <c r="M7" s="27">
        <v>606</v>
      </c>
      <c r="N7" s="51"/>
    </row>
    <row r="8" spans="1:14" ht="18" thickBot="1">
      <c r="A8" s="103" t="s">
        <v>156</v>
      </c>
      <c r="B8" s="294">
        <f>SUM(C8:G8)</f>
        <v>230</v>
      </c>
      <c r="C8" s="105">
        <v>118</v>
      </c>
      <c r="D8" s="101">
        <v>22</v>
      </c>
      <c r="E8" s="101">
        <v>14</v>
      </c>
      <c r="F8" s="107">
        <v>10</v>
      </c>
      <c r="G8" s="277">
        <f>SUM(H8:M8)</f>
        <v>66</v>
      </c>
      <c r="H8" s="221">
        <v>16</v>
      </c>
      <c r="I8" s="32">
        <v>12</v>
      </c>
      <c r="J8" s="32">
        <v>3</v>
      </c>
      <c r="K8" s="32">
        <v>8</v>
      </c>
      <c r="L8" s="521">
        <v>14</v>
      </c>
      <c r="M8" s="95">
        <v>13</v>
      </c>
      <c r="N8" s="51"/>
    </row>
    <row r="9" spans="1:14">
      <c r="A9" s="820" t="s">
        <v>200</v>
      </c>
      <c r="B9" s="820"/>
      <c r="C9" s="820"/>
      <c r="D9" s="820"/>
      <c r="E9" s="820"/>
      <c r="F9" s="820"/>
      <c r="G9" s="820"/>
      <c r="H9" s="820"/>
      <c r="I9" s="820"/>
      <c r="J9" s="820"/>
      <c r="K9" s="820"/>
      <c r="L9" s="820"/>
      <c r="M9" s="820"/>
    </row>
    <row r="10" spans="1:14">
      <c r="A10" s="808" t="s">
        <v>257</v>
      </c>
      <c r="B10" s="808"/>
      <c r="C10" s="808"/>
      <c r="D10" s="808"/>
      <c r="E10" s="808"/>
      <c r="F10" s="808"/>
      <c r="G10" s="808"/>
      <c r="H10" s="808"/>
      <c r="I10" s="808"/>
      <c r="J10" s="808"/>
      <c r="K10" s="808"/>
      <c r="L10" s="808"/>
      <c r="M10" s="808"/>
    </row>
    <row r="11" spans="1:14" ht="18.75" customHeight="1">
      <c r="A11" s="821" t="s">
        <v>256</v>
      </c>
      <c r="B11" s="821"/>
      <c r="C11" s="821"/>
      <c r="D11" s="821"/>
      <c r="E11" s="821"/>
      <c r="F11" s="821"/>
      <c r="G11" s="821"/>
      <c r="H11" s="821"/>
      <c r="I11" s="821"/>
      <c r="J11" s="821"/>
      <c r="K11" s="821"/>
      <c r="L11" s="821"/>
      <c r="M11" s="821"/>
    </row>
    <row r="12" spans="1:14">
      <c r="A12" s="808" t="s">
        <v>258</v>
      </c>
      <c r="B12" s="808"/>
      <c r="C12" s="808"/>
      <c r="D12" s="808"/>
      <c r="E12" s="808"/>
      <c r="F12" s="808"/>
      <c r="G12" s="808"/>
      <c r="H12" s="808"/>
      <c r="I12" s="808"/>
      <c r="J12" s="808"/>
      <c r="K12" s="808"/>
      <c r="L12" s="808"/>
      <c r="M12" s="808"/>
    </row>
  </sheetData>
  <mergeCells count="12">
    <mergeCell ref="A12:M12"/>
    <mergeCell ref="A1:F1"/>
    <mergeCell ref="F2:F3"/>
    <mergeCell ref="A2:A3"/>
    <mergeCell ref="B2:B3"/>
    <mergeCell ref="C2:C3"/>
    <mergeCell ref="D2:D3"/>
    <mergeCell ref="E2:E3"/>
    <mergeCell ref="G2:M2"/>
    <mergeCell ref="A9:M9"/>
    <mergeCell ref="A10:M10"/>
    <mergeCell ref="A11:M11"/>
  </mergeCells>
  <phoneticPr fontId="4"/>
  <pageMargins left="0.59055118110236227" right="0.59055118110236227" top="0.59055118110236227" bottom="0.39370078740157483" header="0.39370078740157483" footer="0.19685039370078741"/>
  <pageSetup paperSize="9" orientation="landscape" r:id="rId1"/>
  <headerFooter alignWithMargins="0">
    <oddHeader>&amp;R&amp;"メイリオ,レギュラー"&amp;A</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I13"/>
  <sheetViews>
    <sheetView showGridLines="0" view="pageBreakPreview" zoomScaleNormal="100" zoomScaleSheetLayoutView="100" workbookViewId="0">
      <selection activeCell="I17" sqref="I17"/>
    </sheetView>
  </sheetViews>
  <sheetFormatPr defaultColWidth="9" defaultRowHeight="17.399999999999999"/>
  <cols>
    <col min="1" max="1" width="11.21875" style="3" customWidth="1"/>
    <col min="2" max="2" width="16.77734375" style="3" customWidth="1"/>
    <col min="3" max="6" width="11" style="3" customWidth="1"/>
    <col min="7" max="16384" width="9" style="3"/>
  </cols>
  <sheetData>
    <row r="1" spans="1:9" s="1" customFormat="1" ht="18" thickBot="1">
      <c r="A1" s="566" t="s">
        <v>366</v>
      </c>
      <c r="B1" s="8"/>
      <c r="C1" s="8"/>
    </row>
    <row r="2" spans="1:9" s="1" customFormat="1" ht="18.75" customHeight="1">
      <c r="A2" s="823"/>
      <c r="B2" s="825" t="s">
        <v>381</v>
      </c>
      <c r="C2" s="827" t="s">
        <v>358</v>
      </c>
      <c r="D2" s="828"/>
      <c r="E2" s="829" t="s">
        <v>382</v>
      </c>
      <c r="F2" s="830"/>
      <c r="G2" s="9"/>
      <c r="H2" s="9"/>
      <c r="I2" s="9"/>
    </row>
    <row r="3" spans="1:9" s="1" customFormat="1" ht="18" thickBot="1">
      <c r="A3" s="824"/>
      <c r="B3" s="826"/>
      <c r="C3" s="525" t="s">
        <v>150</v>
      </c>
      <c r="D3" s="291" t="s">
        <v>149</v>
      </c>
      <c r="E3" s="291" t="s">
        <v>150</v>
      </c>
      <c r="F3" s="292" t="s">
        <v>149</v>
      </c>
      <c r="G3" s="9"/>
      <c r="H3" s="9"/>
      <c r="I3" s="9"/>
    </row>
    <row r="4" spans="1:9" s="1" customFormat="1" ht="18" thickBot="1">
      <c r="A4" s="429" t="s">
        <v>309</v>
      </c>
      <c r="B4" s="577" t="s">
        <v>383</v>
      </c>
      <c r="C4" s="578">
        <v>33</v>
      </c>
      <c r="D4" s="579">
        <v>5</v>
      </c>
      <c r="E4" s="580">
        <v>2</v>
      </c>
      <c r="F4" s="581">
        <v>2</v>
      </c>
      <c r="G4" s="545"/>
      <c r="H4" s="9"/>
      <c r="I4" s="9"/>
    </row>
    <row r="5" spans="1:9" s="1" customFormat="1" ht="18" thickTop="1">
      <c r="A5" s="10" t="s">
        <v>126</v>
      </c>
      <c r="B5" s="12">
        <v>40</v>
      </c>
      <c r="C5" s="526">
        <v>3</v>
      </c>
      <c r="D5" s="11">
        <v>3</v>
      </c>
      <c r="E5" s="582">
        <f>- F5</f>
        <v>0</v>
      </c>
      <c r="F5" s="583">
        <f>-E58</f>
        <v>0</v>
      </c>
      <c r="G5" s="9"/>
      <c r="H5" s="108"/>
      <c r="I5" s="9"/>
    </row>
    <row r="6" spans="1:9" s="1" customFormat="1">
      <c r="A6" s="10" t="s">
        <v>125</v>
      </c>
      <c r="B6" s="12">
        <v>22</v>
      </c>
      <c r="C6" s="526">
        <v>4</v>
      </c>
      <c r="D6" s="11">
        <v>8</v>
      </c>
      <c r="E6" s="582">
        <f>-E8</f>
        <v>0</v>
      </c>
      <c r="F6" s="583" t="s">
        <v>384</v>
      </c>
      <c r="H6" s="9"/>
      <c r="I6" s="9"/>
    </row>
    <row r="7" spans="1:9" s="1" customFormat="1">
      <c r="A7" s="10" t="s">
        <v>148</v>
      </c>
      <c r="B7" s="12">
        <v>40</v>
      </c>
      <c r="C7" s="526">
        <v>23</v>
      </c>
      <c r="D7" s="11">
        <v>33</v>
      </c>
      <c r="E7" s="582">
        <v>2</v>
      </c>
      <c r="F7" s="584">
        <v>2</v>
      </c>
      <c r="G7" s="9"/>
      <c r="H7" s="9"/>
      <c r="I7" s="9"/>
    </row>
    <row r="8" spans="1:9" s="1" customFormat="1" ht="18" thickBot="1">
      <c r="A8" s="13" t="s">
        <v>310</v>
      </c>
      <c r="B8" s="14">
        <v>6</v>
      </c>
      <c r="C8" s="527">
        <v>3</v>
      </c>
      <c r="D8" s="15">
        <v>7</v>
      </c>
      <c r="E8" s="585">
        <f>F8</f>
        <v>0</v>
      </c>
      <c r="F8" s="586">
        <f>G8</f>
        <v>0</v>
      </c>
      <c r="G8" s="9"/>
      <c r="H8" s="9"/>
      <c r="I8" s="9"/>
    </row>
    <row r="9" spans="1:9" s="1" customFormat="1">
      <c r="A9" s="458" t="s">
        <v>147</v>
      </c>
      <c r="B9" s="9"/>
      <c r="C9" s="9"/>
      <c r="D9" s="9"/>
      <c r="E9" s="9"/>
      <c r="F9" s="9"/>
      <c r="G9" s="9"/>
      <c r="H9" s="9"/>
      <c r="I9" s="9"/>
    </row>
    <row r="10" spans="1:9" s="1" customFormat="1" ht="40.5" customHeight="1">
      <c r="A10" s="459" t="s">
        <v>319</v>
      </c>
      <c r="B10" s="822" t="s">
        <v>391</v>
      </c>
      <c r="C10" s="822"/>
      <c r="D10" s="822"/>
      <c r="E10" s="822"/>
      <c r="F10" s="822"/>
      <c r="G10" s="822"/>
      <c r="H10" s="9"/>
      <c r="I10" s="9"/>
    </row>
    <row r="11" spans="1:9" s="1" customFormat="1" ht="46.5" customHeight="1">
      <c r="A11" s="459" t="s">
        <v>320</v>
      </c>
      <c r="B11" s="822" t="s">
        <v>367</v>
      </c>
      <c r="C11" s="822"/>
      <c r="D11" s="822"/>
      <c r="E11" s="822"/>
      <c r="F11" s="822"/>
      <c r="G11" s="822"/>
      <c r="H11" s="9"/>
      <c r="I11" s="9"/>
    </row>
    <row r="12" spans="1:9" s="1" customFormat="1" ht="55.5" customHeight="1">
      <c r="A12" s="459" t="s">
        <v>321</v>
      </c>
      <c r="B12" s="822" t="s">
        <v>353</v>
      </c>
      <c r="C12" s="822"/>
      <c r="D12" s="822"/>
      <c r="E12" s="822"/>
      <c r="F12" s="822"/>
      <c r="G12" s="822"/>
      <c r="H12" s="9"/>
      <c r="I12" s="9"/>
    </row>
    <row r="13" spans="1:9">
      <c r="B13" s="36"/>
    </row>
  </sheetData>
  <mergeCells count="7">
    <mergeCell ref="B12:G12"/>
    <mergeCell ref="A2:A3"/>
    <mergeCell ref="B2:B3"/>
    <mergeCell ref="C2:D2"/>
    <mergeCell ref="E2:F2"/>
    <mergeCell ref="B10:G10"/>
    <mergeCell ref="B11:G11"/>
  </mergeCells>
  <phoneticPr fontId="4"/>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O31"/>
  <sheetViews>
    <sheetView showGridLines="0" view="pageBreakPreview" zoomScaleNormal="100" zoomScaleSheetLayoutView="100" workbookViewId="0">
      <pane xSplit="2" ySplit="3" topLeftCell="C4" activePane="bottomRight" state="frozen"/>
      <selection activeCell="A2" sqref="A2"/>
      <selection pane="topRight" activeCell="A2" sqref="A2"/>
      <selection pane="bottomLeft" activeCell="A2" sqref="A2"/>
      <selection pane="bottomRight" activeCell="E14" sqref="E14"/>
    </sheetView>
  </sheetViews>
  <sheetFormatPr defaultColWidth="9" defaultRowHeight="17.399999999999999"/>
  <cols>
    <col min="1" max="1" width="11.44140625" style="5" customWidth="1"/>
    <col min="2" max="2" width="13.109375" style="5" bestFit="1" customWidth="1"/>
    <col min="3" max="14" width="9.109375" style="5" customWidth="1"/>
    <col min="15" max="16384" width="9" style="5"/>
  </cols>
  <sheetData>
    <row r="1" spans="1:15" ht="18.75" customHeight="1" thickBot="1">
      <c r="A1" s="606" t="s">
        <v>328</v>
      </c>
      <c r="B1" s="606"/>
      <c r="C1" s="606"/>
      <c r="D1" s="606"/>
      <c r="E1" s="606"/>
      <c r="F1" s="606"/>
      <c r="G1" s="606"/>
      <c r="H1" s="606"/>
      <c r="I1" s="606"/>
      <c r="J1" s="606"/>
      <c r="K1" s="601" t="s">
        <v>368</v>
      </c>
      <c r="L1" s="601"/>
      <c r="M1" s="601"/>
      <c r="N1" s="601"/>
      <c r="O1" s="553"/>
    </row>
    <row r="2" spans="1:15" ht="15.75" customHeight="1">
      <c r="A2" s="607" t="s">
        <v>191</v>
      </c>
      <c r="B2" s="608"/>
      <c r="C2" s="611" t="s">
        <v>59</v>
      </c>
      <c r="D2" s="613" t="s">
        <v>58</v>
      </c>
      <c r="E2" s="615" t="s">
        <v>57</v>
      </c>
      <c r="F2" s="615" t="s">
        <v>56</v>
      </c>
      <c r="G2" s="617" t="s">
        <v>55</v>
      </c>
      <c r="H2" s="602" t="s">
        <v>300</v>
      </c>
      <c r="I2" s="603"/>
      <c r="J2" s="603"/>
      <c r="K2" s="603"/>
      <c r="L2" s="603"/>
      <c r="M2" s="603"/>
      <c r="N2" s="604"/>
    </row>
    <row r="3" spans="1:15" ht="33" customHeight="1" thickBot="1">
      <c r="A3" s="609"/>
      <c r="B3" s="610"/>
      <c r="C3" s="612"/>
      <c r="D3" s="614"/>
      <c r="E3" s="616"/>
      <c r="F3" s="619"/>
      <c r="G3" s="618"/>
      <c r="H3" s="223" t="s">
        <v>299</v>
      </c>
      <c r="I3" s="546" t="s">
        <v>53</v>
      </c>
      <c r="J3" s="549" t="s">
        <v>52</v>
      </c>
      <c r="K3" s="549" t="s">
        <v>194</v>
      </c>
      <c r="L3" s="546" t="s">
        <v>50</v>
      </c>
      <c r="M3" s="493" t="s">
        <v>342</v>
      </c>
      <c r="N3" s="552" t="s">
        <v>343</v>
      </c>
    </row>
    <row r="4" spans="1:15" ht="18" customHeight="1" thickBot="1">
      <c r="A4" s="620" t="s">
        <v>49</v>
      </c>
      <c r="B4" s="621"/>
      <c r="C4" s="313">
        <f t="shared" ref="C4:N4" si="0">SUM(C5:C30)</f>
        <v>49123</v>
      </c>
      <c r="D4" s="312">
        <f t="shared" si="0"/>
        <v>21015</v>
      </c>
      <c r="E4" s="312">
        <f t="shared" si="0"/>
        <v>6719</v>
      </c>
      <c r="F4" s="312">
        <f t="shared" si="0"/>
        <v>3592</v>
      </c>
      <c r="G4" s="312">
        <f t="shared" si="0"/>
        <v>1442</v>
      </c>
      <c r="H4" s="313">
        <f t="shared" si="0"/>
        <v>16355</v>
      </c>
      <c r="I4" s="312">
        <f t="shared" si="0"/>
        <v>4709</v>
      </c>
      <c r="J4" s="312">
        <f t="shared" si="0"/>
        <v>2904</v>
      </c>
      <c r="K4" s="312">
        <f t="shared" si="0"/>
        <v>1246</v>
      </c>
      <c r="L4" s="312">
        <f t="shared" si="0"/>
        <v>1931</v>
      </c>
      <c r="M4" s="494">
        <f t="shared" si="0"/>
        <v>3511</v>
      </c>
      <c r="N4" s="314">
        <f t="shared" si="0"/>
        <v>2054</v>
      </c>
      <c r="O4" s="45"/>
    </row>
    <row r="5" spans="1:15" ht="18" customHeight="1" thickTop="1">
      <c r="A5" s="622" t="s">
        <v>365</v>
      </c>
      <c r="B5" s="305" t="s">
        <v>48</v>
      </c>
      <c r="C5" s="310">
        <f t="shared" ref="C5:C30" si="1">SUM(D5:H5)</f>
        <v>2025</v>
      </c>
      <c r="D5" s="306">
        <v>1015</v>
      </c>
      <c r="E5" s="307">
        <v>193</v>
      </c>
      <c r="F5" s="308">
        <v>159</v>
      </c>
      <c r="G5" s="309">
        <v>66</v>
      </c>
      <c r="H5" s="310">
        <f t="shared" ref="H5:H30" si="2">SUM(I5:N5)</f>
        <v>592</v>
      </c>
      <c r="I5" s="306">
        <v>101</v>
      </c>
      <c r="J5" s="306">
        <v>123</v>
      </c>
      <c r="K5" s="306">
        <v>40</v>
      </c>
      <c r="L5" s="306">
        <v>62</v>
      </c>
      <c r="M5" s="495">
        <v>141</v>
      </c>
      <c r="N5" s="311">
        <v>125</v>
      </c>
    </row>
    <row r="6" spans="1:15" ht="18" customHeight="1">
      <c r="A6" s="622"/>
      <c r="B6" s="301" t="s">
        <v>46</v>
      </c>
      <c r="C6" s="224">
        <f t="shared" si="1"/>
        <v>3460</v>
      </c>
      <c r="D6" s="127">
        <v>19</v>
      </c>
      <c r="E6" s="128">
        <v>1950</v>
      </c>
      <c r="F6" s="129">
        <v>1022</v>
      </c>
      <c r="G6" s="130">
        <v>429</v>
      </c>
      <c r="H6" s="224">
        <f t="shared" si="2"/>
        <v>40</v>
      </c>
      <c r="I6" s="127">
        <v>15</v>
      </c>
      <c r="J6" s="127">
        <v>8</v>
      </c>
      <c r="K6" s="127">
        <v>1</v>
      </c>
      <c r="L6" s="127">
        <v>1</v>
      </c>
      <c r="M6" s="496">
        <v>14</v>
      </c>
      <c r="N6" s="131">
        <v>1</v>
      </c>
    </row>
    <row r="7" spans="1:15" ht="18" customHeight="1">
      <c r="A7" s="622"/>
      <c r="B7" s="301" t="s">
        <v>44</v>
      </c>
      <c r="C7" s="224">
        <f t="shared" si="1"/>
        <v>7952</v>
      </c>
      <c r="D7" s="127">
        <v>7937</v>
      </c>
      <c r="E7" s="128">
        <v>0</v>
      </c>
      <c r="F7" s="129">
        <v>1</v>
      </c>
      <c r="G7" s="130">
        <v>11</v>
      </c>
      <c r="H7" s="224">
        <f t="shared" si="2"/>
        <v>3</v>
      </c>
      <c r="I7" s="127">
        <v>3</v>
      </c>
      <c r="J7" s="127">
        <v>0</v>
      </c>
      <c r="K7" s="127">
        <v>0</v>
      </c>
      <c r="L7" s="127">
        <v>0</v>
      </c>
      <c r="M7" s="496">
        <v>0</v>
      </c>
      <c r="N7" s="131">
        <v>0</v>
      </c>
    </row>
    <row r="8" spans="1:15" ht="18" customHeight="1">
      <c r="A8" s="623"/>
      <c r="B8" s="302" t="s">
        <v>43</v>
      </c>
      <c r="C8" s="225">
        <f t="shared" si="1"/>
        <v>1261</v>
      </c>
      <c r="D8" s="132">
        <v>1067</v>
      </c>
      <c r="E8" s="133">
        <v>99</v>
      </c>
      <c r="F8" s="134">
        <v>70</v>
      </c>
      <c r="G8" s="135">
        <v>8</v>
      </c>
      <c r="H8" s="225">
        <f t="shared" si="2"/>
        <v>17</v>
      </c>
      <c r="I8" s="132">
        <v>8</v>
      </c>
      <c r="J8" s="132">
        <v>2</v>
      </c>
      <c r="K8" s="132">
        <v>1</v>
      </c>
      <c r="L8" s="132">
        <v>3</v>
      </c>
      <c r="M8" s="497">
        <v>1</v>
      </c>
      <c r="N8" s="136">
        <v>2</v>
      </c>
    </row>
    <row r="9" spans="1:15" ht="18" customHeight="1">
      <c r="A9" s="624" t="s">
        <v>47</v>
      </c>
      <c r="B9" s="303" t="s">
        <v>46</v>
      </c>
      <c r="C9" s="226">
        <f t="shared" si="1"/>
        <v>2964</v>
      </c>
      <c r="D9" s="137">
        <v>0</v>
      </c>
      <c r="E9" s="138">
        <v>0</v>
      </c>
      <c r="F9" s="139">
        <v>3</v>
      </c>
      <c r="G9" s="140">
        <v>5</v>
      </c>
      <c r="H9" s="226">
        <f t="shared" si="2"/>
        <v>2956</v>
      </c>
      <c r="I9" s="137">
        <v>669</v>
      </c>
      <c r="J9" s="137">
        <v>644</v>
      </c>
      <c r="K9" s="137">
        <v>283</v>
      </c>
      <c r="L9" s="137">
        <v>372</v>
      </c>
      <c r="M9" s="498">
        <v>624</v>
      </c>
      <c r="N9" s="141">
        <v>364</v>
      </c>
    </row>
    <row r="10" spans="1:15" ht="18" customHeight="1">
      <c r="A10" s="625"/>
      <c r="B10" s="301" t="s">
        <v>45</v>
      </c>
      <c r="C10" s="224">
        <f t="shared" si="1"/>
        <v>5</v>
      </c>
      <c r="D10" s="127">
        <v>0</v>
      </c>
      <c r="E10" s="128">
        <v>0</v>
      </c>
      <c r="F10" s="129">
        <v>0</v>
      </c>
      <c r="G10" s="130">
        <v>0</v>
      </c>
      <c r="H10" s="224">
        <f t="shared" si="2"/>
        <v>5</v>
      </c>
      <c r="I10" s="127">
        <v>0</v>
      </c>
      <c r="J10" s="127">
        <v>0</v>
      </c>
      <c r="K10" s="127">
        <v>2</v>
      </c>
      <c r="L10" s="127">
        <v>0</v>
      </c>
      <c r="M10" s="496">
        <v>3</v>
      </c>
      <c r="N10" s="131">
        <v>0</v>
      </c>
    </row>
    <row r="11" spans="1:15" ht="18" customHeight="1">
      <c r="A11" s="625"/>
      <c r="B11" s="301" t="s">
        <v>44</v>
      </c>
      <c r="C11" s="224">
        <f t="shared" si="1"/>
        <v>41</v>
      </c>
      <c r="D11" s="127">
        <v>0</v>
      </c>
      <c r="E11" s="128">
        <v>0</v>
      </c>
      <c r="F11" s="129">
        <v>1</v>
      </c>
      <c r="G11" s="130">
        <v>4</v>
      </c>
      <c r="H11" s="224">
        <f t="shared" si="2"/>
        <v>36</v>
      </c>
      <c r="I11" s="127">
        <v>3</v>
      </c>
      <c r="J11" s="127">
        <v>15</v>
      </c>
      <c r="K11" s="127">
        <v>3</v>
      </c>
      <c r="L11" s="127">
        <v>5</v>
      </c>
      <c r="M11" s="496">
        <v>5</v>
      </c>
      <c r="N11" s="131">
        <v>5</v>
      </c>
    </row>
    <row r="12" spans="1:15" ht="18" customHeight="1">
      <c r="A12" s="626"/>
      <c r="B12" s="302" t="s">
        <v>43</v>
      </c>
      <c r="C12" s="225">
        <f t="shared" si="1"/>
        <v>111</v>
      </c>
      <c r="D12" s="132">
        <v>0</v>
      </c>
      <c r="E12" s="133">
        <v>0</v>
      </c>
      <c r="F12" s="134">
        <v>3</v>
      </c>
      <c r="G12" s="135">
        <v>5</v>
      </c>
      <c r="H12" s="225">
        <f t="shared" si="2"/>
        <v>103</v>
      </c>
      <c r="I12" s="132">
        <v>37</v>
      </c>
      <c r="J12" s="132">
        <v>8</v>
      </c>
      <c r="K12" s="132">
        <v>1</v>
      </c>
      <c r="L12" s="132">
        <v>6</v>
      </c>
      <c r="M12" s="497">
        <v>38</v>
      </c>
      <c r="N12" s="136">
        <v>13</v>
      </c>
    </row>
    <row r="13" spans="1:15" ht="18" customHeight="1">
      <c r="A13" s="599" t="s">
        <v>42</v>
      </c>
      <c r="B13" s="627"/>
      <c r="C13" s="227">
        <f t="shared" si="1"/>
        <v>378</v>
      </c>
      <c r="D13" s="55">
        <v>125</v>
      </c>
      <c r="E13" s="53">
        <v>144</v>
      </c>
      <c r="F13" s="74">
        <v>12</v>
      </c>
      <c r="G13" s="75">
        <v>5</v>
      </c>
      <c r="H13" s="227">
        <f t="shared" si="2"/>
        <v>92</v>
      </c>
      <c r="I13" s="55">
        <v>27</v>
      </c>
      <c r="J13" s="55">
        <v>4</v>
      </c>
      <c r="K13" s="55">
        <v>0</v>
      </c>
      <c r="L13" s="55">
        <v>15</v>
      </c>
      <c r="M13" s="54">
        <v>32</v>
      </c>
      <c r="N13" s="7">
        <v>14</v>
      </c>
    </row>
    <row r="14" spans="1:15" ht="18" customHeight="1">
      <c r="A14" s="599" t="s">
        <v>41</v>
      </c>
      <c r="B14" s="600"/>
      <c r="C14" s="227">
        <f t="shared" si="1"/>
        <v>330</v>
      </c>
      <c r="D14" s="55">
        <v>265</v>
      </c>
      <c r="E14" s="53">
        <v>35</v>
      </c>
      <c r="F14" s="74">
        <v>14</v>
      </c>
      <c r="G14" s="75">
        <v>4</v>
      </c>
      <c r="H14" s="228">
        <f t="shared" si="2"/>
        <v>12</v>
      </c>
      <c r="I14" s="55">
        <v>6</v>
      </c>
      <c r="J14" s="55">
        <v>0</v>
      </c>
      <c r="K14" s="55">
        <v>1</v>
      </c>
      <c r="L14" s="55">
        <v>0</v>
      </c>
      <c r="M14" s="54">
        <v>3</v>
      </c>
      <c r="N14" s="7">
        <v>2</v>
      </c>
    </row>
    <row r="15" spans="1:15" ht="18" customHeight="1">
      <c r="A15" s="599" t="s">
        <v>40</v>
      </c>
      <c r="B15" s="600"/>
      <c r="C15" s="315">
        <f t="shared" si="1"/>
        <v>0</v>
      </c>
      <c r="D15" s="55">
        <v>0</v>
      </c>
      <c r="E15" s="53">
        <v>0</v>
      </c>
      <c r="F15" s="74">
        <v>0</v>
      </c>
      <c r="G15" s="75">
        <v>0</v>
      </c>
      <c r="H15" s="227">
        <f t="shared" si="2"/>
        <v>0</v>
      </c>
      <c r="I15" s="55">
        <v>0</v>
      </c>
      <c r="J15" s="55">
        <v>0</v>
      </c>
      <c r="K15" s="55">
        <v>0</v>
      </c>
      <c r="L15" s="55">
        <v>0</v>
      </c>
      <c r="M15" s="54">
        <v>0</v>
      </c>
      <c r="N15" s="7">
        <v>0</v>
      </c>
    </row>
    <row r="16" spans="1:15" ht="18" customHeight="1">
      <c r="A16" s="595" t="s">
        <v>39</v>
      </c>
      <c r="B16" s="596"/>
      <c r="C16" s="227">
        <f t="shared" si="1"/>
        <v>39</v>
      </c>
      <c r="D16" s="55">
        <v>16</v>
      </c>
      <c r="E16" s="53">
        <v>9</v>
      </c>
      <c r="F16" s="74">
        <v>1</v>
      </c>
      <c r="G16" s="75">
        <v>13</v>
      </c>
      <c r="H16" s="227">
        <f t="shared" si="2"/>
        <v>0</v>
      </c>
      <c r="I16" s="55">
        <v>0</v>
      </c>
      <c r="J16" s="55">
        <v>0</v>
      </c>
      <c r="K16" s="55">
        <v>0</v>
      </c>
      <c r="L16" s="55">
        <v>0</v>
      </c>
      <c r="M16" s="54">
        <v>0</v>
      </c>
      <c r="N16" s="7">
        <v>0</v>
      </c>
    </row>
    <row r="17" spans="1:14" ht="18" customHeight="1">
      <c r="A17" s="595" t="s">
        <v>38</v>
      </c>
      <c r="B17" s="596"/>
      <c r="C17" s="227">
        <f t="shared" si="1"/>
        <v>11</v>
      </c>
      <c r="D17" s="55">
        <v>0</v>
      </c>
      <c r="E17" s="53">
        <v>0</v>
      </c>
      <c r="F17" s="74">
        <v>2</v>
      </c>
      <c r="G17" s="75">
        <v>7</v>
      </c>
      <c r="H17" s="228">
        <f t="shared" si="2"/>
        <v>2</v>
      </c>
      <c r="I17" s="55">
        <v>0</v>
      </c>
      <c r="J17" s="55">
        <v>0</v>
      </c>
      <c r="K17" s="55">
        <v>0</v>
      </c>
      <c r="L17" s="55">
        <v>0</v>
      </c>
      <c r="M17" s="54">
        <v>0</v>
      </c>
      <c r="N17" s="7">
        <v>2</v>
      </c>
    </row>
    <row r="18" spans="1:14" ht="18" customHeight="1">
      <c r="A18" s="595" t="s">
        <v>37</v>
      </c>
      <c r="B18" s="596"/>
      <c r="C18" s="315">
        <f t="shared" si="1"/>
        <v>10756</v>
      </c>
      <c r="D18" s="55">
        <v>4479</v>
      </c>
      <c r="E18" s="53">
        <v>1711</v>
      </c>
      <c r="F18" s="74">
        <v>751</v>
      </c>
      <c r="G18" s="75">
        <v>550</v>
      </c>
      <c r="H18" s="227">
        <f t="shared" si="2"/>
        <v>3265</v>
      </c>
      <c r="I18" s="55">
        <v>868</v>
      </c>
      <c r="J18" s="55">
        <v>626</v>
      </c>
      <c r="K18" s="55">
        <v>306</v>
      </c>
      <c r="L18" s="55">
        <v>315</v>
      </c>
      <c r="M18" s="54">
        <v>695</v>
      </c>
      <c r="N18" s="7">
        <v>455</v>
      </c>
    </row>
    <row r="19" spans="1:14" ht="18" customHeight="1">
      <c r="A19" s="595" t="s">
        <v>36</v>
      </c>
      <c r="B19" s="596"/>
      <c r="C19" s="227">
        <f t="shared" si="1"/>
        <v>80</v>
      </c>
      <c r="D19" s="55">
        <v>22</v>
      </c>
      <c r="E19" s="53">
        <v>1</v>
      </c>
      <c r="F19" s="74">
        <v>1</v>
      </c>
      <c r="G19" s="75">
        <v>4</v>
      </c>
      <c r="H19" s="227">
        <f t="shared" si="2"/>
        <v>52</v>
      </c>
      <c r="I19" s="55">
        <v>8</v>
      </c>
      <c r="J19" s="55">
        <v>13</v>
      </c>
      <c r="K19" s="55">
        <v>7</v>
      </c>
      <c r="L19" s="55">
        <v>2</v>
      </c>
      <c r="M19" s="54">
        <v>14</v>
      </c>
      <c r="N19" s="7">
        <v>8</v>
      </c>
    </row>
    <row r="20" spans="1:14" ht="18" customHeight="1">
      <c r="A20" s="595" t="s">
        <v>35</v>
      </c>
      <c r="B20" s="596"/>
      <c r="C20" s="227">
        <f t="shared" si="1"/>
        <v>74</v>
      </c>
      <c r="D20" s="55">
        <v>0</v>
      </c>
      <c r="E20" s="53">
        <v>65</v>
      </c>
      <c r="F20" s="74">
        <v>1</v>
      </c>
      <c r="G20" s="75">
        <v>2</v>
      </c>
      <c r="H20" s="228">
        <f t="shared" si="2"/>
        <v>6</v>
      </c>
      <c r="I20" s="55">
        <v>2</v>
      </c>
      <c r="J20" s="55">
        <v>1</v>
      </c>
      <c r="K20" s="55">
        <v>0</v>
      </c>
      <c r="L20" s="55">
        <v>0</v>
      </c>
      <c r="M20" s="54">
        <v>3</v>
      </c>
      <c r="N20" s="7">
        <v>0</v>
      </c>
    </row>
    <row r="21" spans="1:14" ht="18" customHeight="1">
      <c r="A21" s="595" t="s">
        <v>34</v>
      </c>
      <c r="B21" s="596"/>
      <c r="C21" s="315">
        <f t="shared" si="1"/>
        <v>663</v>
      </c>
      <c r="D21" s="55">
        <v>228</v>
      </c>
      <c r="E21" s="53">
        <v>165</v>
      </c>
      <c r="F21" s="74">
        <v>26</v>
      </c>
      <c r="G21" s="75">
        <v>13</v>
      </c>
      <c r="H21" s="227">
        <f t="shared" si="2"/>
        <v>231</v>
      </c>
      <c r="I21" s="55">
        <v>51</v>
      </c>
      <c r="J21" s="55">
        <v>40</v>
      </c>
      <c r="K21" s="55">
        <v>11</v>
      </c>
      <c r="L21" s="55">
        <v>61</v>
      </c>
      <c r="M21" s="54">
        <v>41</v>
      </c>
      <c r="N21" s="7">
        <v>27</v>
      </c>
    </row>
    <row r="22" spans="1:14" ht="18" customHeight="1">
      <c r="A22" s="595" t="s">
        <v>33</v>
      </c>
      <c r="B22" s="596"/>
      <c r="C22" s="227">
        <f t="shared" si="1"/>
        <v>156</v>
      </c>
      <c r="D22" s="55">
        <v>62</v>
      </c>
      <c r="E22" s="53">
        <v>17</v>
      </c>
      <c r="F22" s="74">
        <v>13</v>
      </c>
      <c r="G22" s="75">
        <v>5</v>
      </c>
      <c r="H22" s="227">
        <f t="shared" si="2"/>
        <v>59</v>
      </c>
      <c r="I22" s="55">
        <v>15</v>
      </c>
      <c r="J22" s="55">
        <v>6</v>
      </c>
      <c r="K22" s="55">
        <v>1</v>
      </c>
      <c r="L22" s="55">
        <v>0</v>
      </c>
      <c r="M22" s="54">
        <v>17</v>
      </c>
      <c r="N22" s="7">
        <v>20</v>
      </c>
    </row>
    <row r="23" spans="1:14" ht="18" customHeight="1">
      <c r="A23" s="595" t="s">
        <v>32</v>
      </c>
      <c r="B23" s="596"/>
      <c r="C23" s="227">
        <f t="shared" si="1"/>
        <v>2960</v>
      </c>
      <c r="D23" s="55">
        <v>1366</v>
      </c>
      <c r="E23" s="53">
        <v>452</v>
      </c>
      <c r="F23" s="74">
        <v>112</v>
      </c>
      <c r="G23" s="75">
        <v>71</v>
      </c>
      <c r="H23" s="228">
        <f t="shared" si="2"/>
        <v>959</v>
      </c>
      <c r="I23" s="55">
        <v>216</v>
      </c>
      <c r="J23" s="55">
        <v>180</v>
      </c>
      <c r="K23" s="55">
        <v>60</v>
      </c>
      <c r="L23" s="55">
        <v>120</v>
      </c>
      <c r="M23" s="54">
        <v>251</v>
      </c>
      <c r="N23" s="7">
        <v>132</v>
      </c>
    </row>
    <row r="24" spans="1:14" ht="18" customHeight="1">
      <c r="A24" s="595" t="s">
        <v>31</v>
      </c>
      <c r="B24" s="596"/>
      <c r="C24" s="315">
        <f t="shared" si="1"/>
        <v>29</v>
      </c>
      <c r="D24" s="55">
        <v>4</v>
      </c>
      <c r="E24" s="53">
        <v>17</v>
      </c>
      <c r="F24" s="74">
        <v>2</v>
      </c>
      <c r="G24" s="75">
        <v>0</v>
      </c>
      <c r="H24" s="227">
        <f t="shared" si="2"/>
        <v>6</v>
      </c>
      <c r="I24" s="55">
        <v>1</v>
      </c>
      <c r="J24" s="55">
        <v>0</v>
      </c>
      <c r="K24" s="55">
        <v>1</v>
      </c>
      <c r="L24" s="55">
        <v>3</v>
      </c>
      <c r="M24" s="54">
        <v>1</v>
      </c>
      <c r="N24" s="7">
        <v>0</v>
      </c>
    </row>
    <row r="25" spans="1:14" ht="18" customHeight="1">
      <c r="A25" s="595" t="s">
        <v>30</v>
      </c>
      <c r="B25" s="596"/>
      <c r="C25" s="227">
        <f t="shared" si="1"/>
        <v>26</v>
      </c>
      <c r="D25" s="55">
        <v>22</v>
      </c>
      <c r="E25" s="53">
        <v>1</v>
      </c>
      <c r="F25" s="74">
        <v>0</v>
      </c>
      <c r="G25" s="75">
        <v>1</v>
      </c>
      <c r="H25" s="227">
        <f t="shared" si="2"/>
        <v>2</v>
      </c>
      <c r="I25" s="55">
        <v>2</v>
      </c>
      <c r="J25" s="55">
        <v>0</v>
      </c>
      <c r="K25" s="55">
        <v>0</v>
      </c>
      <c r="L25" s="55">
        <v>0</v>
      </c>
      <c r="M25" s="54">
        <v>0</v>
      </c>
      <c r="N25" s="7">
        <v>0</v>
      </c>
    </row>
    <row r="26" spans="1:14" ht="18" customHeight="1">
      <c r="A26" s="599" t="s">
        <v>29</v>
      </c>
      <c r="B26" s="600"/>
      <c r="C26" s="227">
        <f t="shared" si="1"/>
        <v>16</v>
      </c>
      <c r="D26" s="55">
        <v>4</v>
      </c>
      <c r="E26" s="53">
        <v>3</v>
      </c>
      <c r="F26" s="74">
        <v>6</v>
      </c>
      <c r="G26" s="75">
        <v>3</v>
      </c>
      <c r="H26" s="228">
        <f t="shared" si="2"/>
        <v>0</v>
      </c>
      <c r="I26" s="55">
        <v>0</v>
      </c>
      <c r="J26" s="55">
        <v>0</v>
      </c>
      <c r="K26" s="55">
        <v>0</v>
      </c>
      <c r="L26" s="55">
        <v>0</v>
      </c>
      <c r="M26" s="54">
        <v>0</v>
      </c>
      <c r="N26" s="7">
        <v>0</v>
      </c>
    </row>
    <row r="27" spans="1:14" ht="18" customHeight="1">
      <c r="A27" s="595" t="s">
        <v>28</v>
      </c>
      <c r="B27" s="596"/>
      <c r="C27" s="315">
        <f t="shared" si="1"/>
        <v>10966</v>
      </c>
      <c r="D27" s="55">
        <v>2967</v>
      </c>
      <c r="E27" s="53">
        <v>1206</v>
      </c>
      <c r="F27" s="74">
        <v>985</v>
      </c>
      <c r="G27" s="75">
        <v>110</v>
      </c>
      <c r="H27" s="227">
        <f t="shared" si="2"/>
        <v>5698</v>
      </c>
      <c r="I27" s="55">
        <v>1815</v>
      </c>
      <c r="J27" s="55">
        <v>881</v>
      </c>
      <c r="K27" s="55">
        <v>384</v>
      </c>
      <c r="L27" s="55">
        <v>761</v>
      </c>
      <c r="M27" s="54">
        <v>1235</v>
      </c>
      <c r="N27" s="7">
        <v>622</v>
      </c>
    </row>
    <row r="28" spans="1:14" ht="18" customHeight="1">
      <c r="A28" s="595" t="s">
        <v>27</v>
      </c>
      <c r="B28" s="596"/>
      <c r="C28" s="227">
        <f t="shared" si="1"/>
        <v>2529</v>
      </c>
      <c r="D28" s="55">
        <v>633</v>
      </c>
      <c r="E28" s="53">
        <v>473</v>
      </c>
      <c r="F28" s="74">
        <v>285</v>
      </c>
      <c r="G28" s="75">
        <v>95</v>
      </c>
      <c r="H28" s="227">
        <f t="shared" si="2"/>
        <v>1043</v>
      </c>
      <c r="I28" s="55">
        <v>321</v>
      </c>
      <c r="J28" s="55">
        <v>173</v>
      </c>
      <c r="K28" s="55">
        <v>72</v>
      </c>
      <c r="L28" s="55">
        <v>99</v>
      </c>
      <c r="M28" s="54">
        <v>268</v>
      </c>
      <c r="N28" s="7">
        <v>110</v>
      </c>
    </row>
    <row r="29" spans="1:14" ht="18" customHeight="1">
      <c r="A29" s="595" t="s">
        <v>26</v>
      </c>
      <c r="B29" s="596"/>
      <c r="C29" s="227">
        <f t="shared" si="1"/>
        <v>906</v>
      </c>
      <c r="D29" s="55">
        <v>236</v>
      </c>
      <c r="E29" s="53">
        <v>123</v>
      </c>
      <c r="F29" s="74">
        <v>66</v>
      </c>
      <c r="G29" s="75">
        <v>16</v>
      </c>
      <c r="H29" s="228">
        <f t="shared" si="2"/>
        <v>465</v>
      </c>
      <c r="I29" s="55">
        <v>156</v>
      </c>
      <c r="J29" s="55">
        <v>56</v>
      </c>
      <c r="K29" s="55">
        <v>35</v>
      </c>
      <c r="L29" s="55">
        <v>55</v>
      </c>
      <c r="M29" s="54">
        <v>52</v>
      </c>
      <c r="N29" s="7">
        <v>111</v>
      </c>
    </row>
    <row r="30" spans="1:14" ht="18" customHeight="1" thickBot="1">
      <c r="A30" s="597" t="s">
        <v>25</v>
      </c>
      <c r="B30" s="598"/>
      <c r="C30" s="229">
        <f t="shared" si="1"/>
        <v>1385</v>
      </c>
      <c r="D30" s="73">
        <v>548</v>
      </c>
      <c r="E30" s="56">
        <v>55</v>
      </c>
      <c r="F30" s="76">
        <v>56</v>
      </c>
      <c r="G30" s="77">
        <v>15</v>
      </c>
      <c r="H30" s="229">
        <f t="shared" si="2"/>
        <v>711</v>
      </c>
      <c r="I30" s="73">
        <v>385</v>
      </c>
      <c r="J30" s="73">
        <v>124</v>
      </c>
      <c r="K30" s="73">
        <v>37</v>
      </c>
      <c r="L30" s="73">
        <v>51</v>
      </c>
      <c r="M30" s="499">
        <v>73</v>
      </c>
      <c r="N30" s="58">
        <v>41</v>
      </c>
    </row>
    <row r="31" spans="1:14" ht="18" customHeight="1">
      <c r="A31" s="605" t="s">
        <v>24</v>
      </c>
      <c r="B31" s="605"/>
      <c r="C31" s="550"/>
      <c r="D31" s="550"/>
      <c r="E31" s="550"/>
      <c r="F31" s="550"/>
      <c r="G31" s="550"/>
    </row>
  </sheetData>
  <mergeCells count="31">
    <mergeCell ref="K1:N1"/>
    <mergeCell ref="H2:N2"/>
    <mergeCell ref="A31:B31"/>
    <mergeCell ref="A1:J1"/>
    <mergeCell ref="A2:B3"/>
    <mergeCell ref="C2:C3"/>
    <mergeCell ref="D2:D3"/>
    <mergeCell ref="E2:E3"/>
    <mergeCell ref="G2:G3"/>
    <mergeCell ref="F2:F3"/>
    <mergeCell ref="A21:B21"/>
    <mergeCell ref="A22:B22"/>
    <mergeCell ref="A4:B4"/>
    <mergeCell ref="A5:A8"/>
    <mergeCell ref="A9:A12"/>
    <mergeCell ref="A13:B13"/>
    <mergeCell ref="A14:B14"/>
    <mergeCell ref="A15:B15"/>
    <mergeCell ref="A16:B16"/>
    <mergeCell ref="A18:B18"/>
    <mergeCell ref="A19:B19"/>
    <mergeCell ref="A20:B20"/>
    <mergeCell ref="A17:B17"/>
    <mergeCell ref="A29:B29"/>
    <mergeCell ref="A30:B30"/>
    <mergeCell ref="A23:B23"/>
    <mergeCell ref="A24:B24"/>
    <mergeCell ref="A25:B25"/>
    <mergeCell ref="A26:B26"/>
    <mergeCell ref="A27:B27"/>
    <mergeCell ref="A28:B28"/>
  </mergeCells>
  <phoneticPr fontId="4"/>
  <pageMargins left="0.59055118110236227" right="0.59055118110236227" top="0.59055118110236227" bottom="0.39370078740157483" header="0.39370078740157483" footer="0.19685039370078741"/>
  <pageSetup paperSize="9" orientation="landscape" r:id="rId1"/>
  <headerFooter alignWithMargins="0">
    <oddHeader>&amp;R&amp;"メイリオ,レギュラー"&amp;A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T22"/>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activeCell="C7" sqref="C7"/>
    </sheetView>
  </sheetViews>
  <sheetFormatPr defaultColWidth="9" defaultRowHeight="17.399999999999999"/>
  <cols>
    <col min="1" max="1" width="9.109375" style="547" bestFit="1" customWidth="1"/>
    <col min="2" max="2" width="18.33203125" style="547" customWidth="1"/>
    <col min="3" max="13" width="9.109375" style="547" customWidth="1"/>
    <col min="14" max="16384" width="9" style="547"/>
  </cols>
  <sheetData>
    <row r="1" spans="1:20" ht="18" customHeight="1" thickBot="1">
      <c r="A1" s="645" t="s">
        <v>275</v>
      </c>
      <c r="B1" s="645"/>
      <c r="C1" s="645"/>
      <c r="D1" s="645"/>
      <c r="E1" s="120"/>
      <c r="F1" s="120"/>
      <c r="G1" s="120"/>
      <c r="H1" s="120"/>
      <c r="I1" s="120"/>
      <c r="J1" s="120"/>
      <c r="K1" s="628" t="s">
        <v>369</v>
      </c>
      <c r="L1" s="628"/>
      <c r="M1" s="628"/>
      <c r="N1" s="628"/>
    </row>
    <row r="2" spans="1:20" ht="18.75" customHeight="1">
      <c r="A2" s="646" t="s">
        <v>83</v>
      </c>
      <c r="B2" s="647"/>
      <c r="C2" s="650" t="s">
        <v>59</v>
      </c>
      <c r="D2" s="652" t="s">
        <v>82</v>
      </c>
      <c r="E2" s="654" t="s">
        <v>81</v>
      </c>
      <c r="F2" s="654" t="s">
        <v>80</v>
      </c>
      <c r="G2" s="657" t="s">
        <v>55</v>
      </c>
      <c r="H2" s="602" t="s">
        <v>300</v>
      </c>
      <c r="I2" s="603"/>
      <c r="J2" s="603"/>
      <c r="K2" s="603"/>
      <c r="L2" s="603"/>
      <c r="M2" s="603"/>
      <c r="N2" s="604"/>
    </row>
    <row r="3" spans="1:20" ht="35.4" thickBot="1">
      <c r="A3" s="648"/>
      <c r="B3" s="649"/>
      <c r="C3" s="651"/>
      <c r="D3" s="653"/>
      <c r="E3" s="655"/>
      <c r="F3" s="655"/>
      <c r="G3" s="658"/>
      <c r="H3" s="236" t="s">
        <v>79</v>
      </c>
      <c r="I3" s="549" t="s">
        <v>193</v>
      </c>
      <c r="J3" s="549" t="s">
        <v>52</v>
      </c>
      <c r="K3" s="237" t="s">
        <v>51</v>
      </c>
      <c r="L3" s="549" t="s">
        <v>50</v>
      </c>
      <c r="M3" s="500" t="s">
        <v>344</v>
      </c>
      <c r="N3" s="548" t="s">
        <v>345</v>
      </c>
      <c r="O3" s="116"/>
      <c r="P3" s="116"/>
      <c r="Q3" s="116"/>
      <c r="R3" s="116"/>
      <c r="S3" s="116"/>
      <c r="T3" s="116"/>
    </row>
    <row r="4" spans="1:20" ht="18" thickBot="1">
      <c r="A4" s="630" t="s">
        <v>49</v>
      </c>
      <c r="B4" s="631"/>
      <c r="C4" s="316">
        <f t="shared" ref="C4:N4" si="0">SUM(C5:C20)</f>
        <v>49123</v>
      </c>
      <c r="D4" s="317">
        <f t="shared" si="0"/>
        <v>21015</v>
      </c>
      <c r="E4" s="317">
        <f t="shared" si="0"/>
        <v>6719</v>
      </c>
      <c r="F4" s="317">
        <f t="shared" si="0"/>
        <v>3592</v>
      </c>
      <c r="G4" s="318">
        <f t="shared" si="0"/>
        <v>1442</v>
      </c>
      <c r="H4" s="316">
        <f t="shared" si="0"/>
        <v>16355</v>
      </c>
      <c r="I4" s="317">
        <f t="shared" si="0"/>
        <v>4709</v>
      </c>
      <c r="J4" s="317">
        <f t="shared" si="0"/>
        <v>2904</v>
      </c>
      <c r="K4" s="317">
        <f t="shared" si="0"/>
        <v>1246</v>
      </c>
      <c r="L4" s="317">
        <f t="shared" si="0"/>
        <v>1931</v>
      </c>
      <c r="M4" s="501">
        <f t="shared" si="0"/>
        <v>3511</v>
      </c>
      <c r="N4" s="318">
        <f t="shared" si="0"/>
        <v>2054</v>
      </c>
      <c r="O4" s="116"/>
      <c r="P4" s="116"/>
      <c r="Q4" s="116"/>
      <c r="R4" s="116"/>
      <c r="S4" s="116"/>
      <c r="T4" s="116"/>
    </row>
    <row r="5" spans="1:20" ht="18" thickTop="1">
      <c r="A5" s="634" t="s">
        <v>78</v>
      </c>
      <c r="B5" s="529" t="s">
        <v>77</v>
      </c>
      <c r="C5" s="230">
        <f t="shared" ref="C5:C20" si="1">SUM(D5:H5)</f>
        <v>24156</v>
      </c>
      <c r="D5" s="197">
        <v>9353</v>
      </c>
      <c r="E5" s="197">
        <v>3962</v>
      </c>
      <c r="F5" s="197">
        <v>1841</v>
      </c>
      <c r="G5" s="198">
        <v>872</v>
      </c>
      <c r="H5" s="230">
        <f t="shared" ref="H5:H20" si="2">SUM(I5:N5)</f>
        <v>8128</v>
      </c>
      <c r="I5" s="197">
        <v>1968</v>
      </c>
      <c r="J5" s="197">
        <v>1594</v>
      </c>
      <c r="K5" s="197">
        <v>646</v>
      </c>
      <c r="L5" s="197">
        <v>966</v>
      </c>
      <c r="M5" s="502">
        <v>1911</v>
      </c>
      <c r="N5" s="198">
        <v>1043</v>
      </c>
      <c r="O5" s="116"/>
      <c r="P5" s="116"/>
      <c r="Q5" s="116"/>
      <c r="R5" s="116"/>
      <c r="S5" s="116"/>
      <c r="T5" s="116"/>
    </row>
    <row r="6" spans="1:20">
      <c r="A6" s="635"/>
      <c r="B6" s="530" t="s">
        <v>76</v>
      </c>
      <c r="C6" s="231">
        <f t="shared" si="1"/>
        <v>1817</v>
      </c>
      <c r="D6" s="144">
        <v>1176</v>
      </c>
      <c r="E6" s="144">
        <v>239</v>
      </c>
      <c r="F6" s="144">
        <v>73</v>
      </c>
      <c r="G6" s="145">
        <v>39</v>
      </c>
      <c r="H6" s="231">
        <f t="shared" si="2"/>
        <v>290</v>
      </c>
      <c r="I6" s="144">
        <v>50</v>
      </c>
      <c r="J6" s="144">
        <v>40</v>
      </c>
      <c r="K6" s="144">
        <v>26</v>
      </c>
      <c r="L6" s="144">
        <v>33</v>
      </c>
      <c r="M6" s="503">
        <v>70</v>
      </c>
      <c r="N6" s="145">
        <v>71</v>
      </c>
      <c r="O6" s="116"/>
      <c r="P6" s="116"/>
      <c r="Q6" s="116"/>
      <c r="R6" s="116"/>
      <c r="S6" s="116"/>
      <c r="T6" s="116"/>
    </row>
    <row r="7" spans="1:20">
      <c r="A7" s="636" t="s">
        <v>131</v>
      </c>
      <c r="B7" s="637"/>
      <c r="C7" s="232">
        <f t="shared" si="1"/>
        <v>76</v>
      </c>
      <c r="D7" s="119">
        <v>49</v>
      </c>
      <c r="E7" s="119">
        <v>3</v>
      </c>
      <c r="F7" s="119">
        <v>1</v>
      </c>
      <c r="G7" s="121">
        <v>0</v>
      </c>
      <c r="H7" s="232">
        <f t="shared" si="2"/>
        <v>23</v>
      </c>
      <c r="I7" s="119">
        <v>14</v>
      </c>
      <c r="J7" s="119">
        <v>2</v>
      </c>
      <c r="K7" s="119">
        <v>2</v>
      </c>
      <c r="L7" s="119">
        <v>0</v>
      </c>
      <c r="M7" s="297">
        <v>0</v>
      </c>
      <c r="N7" s="121">
        <v>5</v>
      </c>
      <c r="O7" s="116"/>
      <c r="P7" s="116"/>
      <c r="Q7" s="116"/>
      <c r="R7" s="116"/>
      <c r="S7" s="116"/>
      <c r="T7" s="116"/>
    </row>
    <row r="8" spans="1:20">
      <c r="A8" s="638" t="s">
        <v>75</v>
      </c>
      <c r="B8" s="531" t="s">
        <v>74</v>
      </c>
      <c r="C8" s="233">
        <f t="shared" si="1"/>
        <v>69</v>
      </c>
      <c r="D8" s="142">
        <v>36</v>
      </c>
      <c r="E8" s="142">
        <v>2</v>
      </c>
      <c r="F8" s="142">
        <v>3</v>
      </c>
      <c r="G8" s="143">
        <v>2</v>
      </c>
      <c r="H8" s="233">
        <f t="shared" si="2"/>
        <v>26</v>
      </c>
      <c r="I8" s="142">
        <v>7</v>
      </c>
      <c r="J8" s="142">
        <v>7</v>
      </c>
      <c r="K8" s="142">
        <v>3</v>
      </c>
      <c r="L8" s="142">
        <v>3</v>
      </c>
      <c r="M8" s="504">
        <v>3</v>
      </c>
      <c r="N8" s="143">
        <v>3</v>
      </c>
      <c r="O8" s="116"/>
      <c r="P8" s="116"/>
      <c r="Q8" s="116"/>
      <c r="R8" s="116"/>
      <c r="S8" s="116"/>
      <c r="T8" s="116"/>
    </row>
    <row r="9" spans="1:20">
      <c r="A9" s="639"/>
      <c r="B9" s="532" t="s">
        <v>73</v>
      </c>
      <c r="C9" s="234">
        <f t="shared" si="1"/>
        <v>2</v>
      </c>
      <c r="D9" s="147">
        <v>2</v>
      </c>
      <c r="E9" s="147">
        <v>0</v>
      </c>
      <c r="F9" s="147">
        <v>0</v>
      </c>
      <c r="G9" s="148">
        <v>0</v>
      </c>
      <c r="H9" s="234">
        <f t="shared" si="2"/>
        <v>0</v>
      </c>
      <c r="I9" s="147">
        <v>0</v>
      </c>
      <c r="J9" s="147">
        <v>0</v>
      </c>
      <c r="K9" s="147">
        <v>0</v>
      </c>
      <c r="L9" s="147">
        <v>0</v>
      </c>
      <c r="M9" s="505">
        <v>0</v>
      </c>
      <c r="N9" s="148">
        <v>0</v>
      </c>
      <c r="O9" s="116"/>
      <c r="P9" s="116"/>
      <c r="Q9" s="116"/>
      <c r="R9" s="116"/>
      <c r="S9" s="116"/>
      <c r="T9" s="116"/>
    </row>
    <row r="10" spans="1:20">
      <c r="A10" s="639"/>
      <c r="B10" s="532" t="s">
        <v>72</v>
      </c>
      <c r="C10" s="234">
        <f t="shared" si="1"/>
        <v>6</v>
      </c>
      <c r="D10" s="147">
        <v>2</v>
      </c>
      <c r="E10" s="147">
        <v>0</v>
      </c>
      <c r="F10" s="147">
        <v>0</v>
      </c>
      <c r="G10" s="148">
        <v>0</v>
      </c>
      <c r="H10" s="234">
        <f t="shared" si="2"/>
        <v>4</v>
      </c>
      <c r="I10" s="147">
        <v>2</v>
      </c>
      <c r="J10" s="147">
        <v>0</v>
      </c>
      <c r="K10" s="147">
        <v>0</v>
      </c>
      <c r="L10" s="147">
        <v>1</v>
      </c>
      <c r="M10" s="505">
        <v>0</v>
      </c>
      <c r="N10" s="148">
        <v>1</v>
      </c>
      <c r="O10" s="116"/>
      <c r="P10" s="116"/>
      <c r="Q10" s="116"/>
      <c r="R10" s="116"/>
      <c r="S10" s="116"/>
      <c r="T10" s="116"/>
    </row>
    <row r="11" spans="1:20">
      <c r="A11" s="639"/>
      <c r="B11" s="532" t="s">
        <v>71</v>
      </c>
      <c r="C11" s="234">
        <f t="shared" si="1"/>
        <v>231</v>
      </c>
      <c r="D11" s="147">
        <v>55</v>
      </c>
      <c r="E11" s="147">
        <v>9</v>
      </c>
      <c r="F11" s="147">
        <v>17</v>
      </c>
      <c r="G11" s="148">
        <v>21</v>
      </c>
      <c r="H11" s="234">
        <f t="shared" si="2"/>
        <v>129</v>
      </c>
      <c r="I11" s="147">
        <v>45</v>
      </c>
      <c r="J11" s="147">
        <v>12</v>
      </c>
      <c r="K11" s="147">
        <v>15</v>
      </c>
      <c r="L11" s="147">
        <v>10</v>
      </c>
      <c r="M11" s="505">
        <v>29</v>
      </c>
      <c r="N11" s="148">
        <v>18</v>
      </c>
      <c r="O11" s="116"/>
      <c r="P11" s="116"/>
      <c r="Q11" s="116"/>
      <c r="R11" s="116"/>
      <c r="S11" s="116"/>
      <c r="T11" s="116"/>
    </row>
    <row r="12" spans="1:20">
      <c r="A12" s="639"/>
      <c r="B12" s="532" t="s">
        <v>70</v>
      </c>
      <c r="C12" s="234">
        <f t="shared" si="1"/>
        <v>15828</v>
      </c>
      <c r="D12" s="147">
        <v>8582</v>
      </c>
      <c r="E12" s="147">
        <v>1845</v>
      </c>
      <c r="F12" s="147">
        <v>1103</v>
      </c>
      <c r="G12" s="148">
        <v>392</v>
      </c>
      <c r="H12" s="234">
        <f t="shared" si="2"/>
        <v>3906</v>
      </c>
      <c r="I12" s="147">
        <v>956</v>
      </c>
      <c r="J12" s="147">
        <v>855</v>
      </c>
      <c r="K12" s="147">
        <v>297</v>
      </c>
      <c r="L12" s="147">
        <v>469</v>
      </c>
      <c r="M12" s="505">
        <v>882</v>
      </c>
      <c r="N12" s="148">
        <v>447</v>
      </c>
      <c r="O12" s="116"/>
      <c r="P12" s="116"/>
      <c r="Q12" s="116"/>
      <c r="R12" s="116"/>
      <c r="S12" s="116"/>
      <c r="T12" s="116"/>
    </row>
    <row r="13" spans="1:20">
      <c r="A13" s="640"/>
      <c r="B13" s="530" t="s">
        <v>69</v>
      </c>
      <c r="C13" s="231">
        <f t="shared" si="1"/>
        <v>393</v>
      </c>
      <c r="D13" s="144">
        <v>19</v>
      </c>
      <c r="E13" s="144">
        <v>7</v>
      </c>
      <c r="F13" s="144">
        <v>238</v>
      </c>
      <c r="G13" s="145">
        <v>1</v>
      </c>
      <c r="H13" s="231">
        <f t="shared" si="2"/>
        <v>128</v>
      </c>
      <c r="I13" s="144">
        <v>63</v>
      </c>
      <c r="J13" s="144">
        <v>4</v>
      </c>
      <c r="K13" s="144">
        <v>15</v>
      </c>
      <c r="L13" s="144">
        <v>27</v>
      </c>
      <c r="M13" s="503">
        <v>12</v>
      </c>
      <c r="N13" s="145">
        <v>7</v>
      </c>
      <c r="O13" s="116"/>
      <c r="P13" s="116"/>
      <c r="Q13" s="116"/>
      <c r="R13" s="116"/>
      <c r="S13" s="116"/>
      <c r="T13" s="116"/>
    </row>
    <row r="14" spans="1:20">
      <c r="A14" s="641" t="s">
        <v>68</v>
      </c>
      <c r="B14" s="531" t="s">
        <v>67</v>
      </c>
      <c r="C14" s="233">
        <f t="shared" si="1"/>
        <v>402</v>
      </c>
      <c r="D14" s="142">
        <v>249</v>
      </c>
      <c r="E14" s="142">
        <v>57</v>
      </c>
      <c r="F14" s="142">
        <v>15</v>
      </c>
      <c r="G14" s="143">
        <v>6</v>
      </c>
      <c r="H14" s="233">
        <f t="shared" si="2"/>
        <v>75</v>
      </c>
      <c r="I14" s="142">
        <v>15</v>
      </c>
      <c r="J14" s="142">
        <v>14</v>
      </c>
      <c r="K14" s="142">
        <v>8</v>
      </c>
      <c r="L14" s="142">
        <v>2</v>
      </c>
      <c r="M14" s="504">
        <v>14</v>
      </c>
      <c r="N14" s="143">
        <v>22</v>
      </c>
      <c r="O14" s="116"/>
      <c r="P14" s="116"/>
      <c r="Q14" s="116"/>
      <c r="R14" s="116"/>
      <c r="S14" s="116"/>
      <c r="T14" s="116"/>
    </row>
    <row r="15" spans="1:20">
      <c r="A15" s="642"/>
      <c r="B15" s="530" t="s">
        <v>66</v>
      </c>
      <c r="C15" s="231">
        <f t="shared" si="1"/>
        <v>292</v>
      </c>
      <c r="D15" s="144">
        <v>120</v>
      </c>
      <c r="E15" s="144">
        <v>45</v>
      </c>
      <c r="F15" s="144">
        <v>20</v>
      </c>
      <c r="G15" s="145">
        <v>18</v>
      </c>
      <c r="H15" s="231">
        <f t="shared" si="2"/>
        <v>89</v>
      </c>
      <c r="I15" s="144">
        <v>14</v>
      </c>
      <c r="J15" s="144">
        <v>21</v>
      </c>
      <c r="K15" s="144">
        <v>12</v>
      </c>
      <c r="L15" s="144">
        <v>6</v>
      </c>
      <c r="M15" s="503">
        <v>15</v>
      </c>
      <c r="N15" s="145">
        <v>21</v>
      </c>
      <c r="O15" s="116"/>
      <c r="P15" s="116"/>
      <c r="Q15" s="116"/>
      <c r="R15" s="116"/>
      <c r="S15" s="116"/>
      <c r="T15" s="116"/>
    </row>
    <row r="16" spans="1:20">
      <c r="A16" s="643" t="s">
        <v>65</v>
      </c>
      <c r="B16" s="531" t="s">
        <v>64</v>
      </c>
      <c r="C16" s="233">
        <f t="shared" si="1"/>
        <v>1632</v>
      </c>
      <c r="D16" s="142">
        <v>680</v>
      </c>
      <c r="E16" s="142">
        <v>270</v>
      </c>
      <c r="F16" s="142">
        <v>110</v>
      </c>
      <c r="G16" s="143">
        <v>15</v>
      </c>
      <c r="H16" s="233">
        <f t="shared" si="2"/>
        <v>557</v>
      </c>
      <c r="I16" s="142">
        <v>167</v>
      </c>
      <c r="J16" s="142">
        <v>76</v>
      </c>
      <c r="K16" s="142">
        <v>33</v>
      </c>
      <c r="L16" s="142">
        <v>68</v>
      </c>
      <c r="M16" s="504">
        <v>144</v>
      </c>
      <c r="N16" s="143">
        <v>69</v>
      </c>
      <c r="O16" s="116"/>
      <c r="P16" s="116"/>
      <c r="Q16" s="116"/>
      <c r="R16" s="116"/>
      <c r="S16" s="116"/>
      <c r="T16" s="116"/>
    </row>
    <row r="17" spans="1:20">
      <c r="A17" s="639"/>
      <c r="B17" s="532" t="s">
        <v>63</v>
      </c>
      <c r="C17" s="234">
        <f t="shared" si="1"/>
        <v>404</v>
      </c>
      <c r="D17" s="147">
        <v>129</v>
      </c>
      <c r="E17" s="147">
        <v>85</v>
      </c>
      <c r="F17" s="147">
        <v>16</v>
      </c>
      <c r="G17" s="148">
        <v>4</v>
      </c>
      <c r="H17" s="234">
        <f t="shared" si="2"/>
        <v>170</v>
      </c>
      <c r="I17" s="147">
        <v>85</v>
      </c>
      <c r="J17" s="147">
        <v>15</v>
      </c>
      <c r="K17" s="147">
        <v>10</v>
      </c>
      <c r="L17" s="147">
        <v>25</v>
      </c>
      <c r="M17" s="505">
        <v>25</v>
      </c>
      <c r="N17" s="148">
        <v>10</v>
      </c>
      <c r="O17" s="116"/>
      <c r="P17" s="116"/>
      <c r="Q17" s="116"/>
      <c r="R17" s="116"/>
      <c r="S17" s="116"/>
      <c r="T17" s="116"/>
    </row>
    <row r="18" spans="1:20">
      <c r="A18" s="639"/>
      <c r="B18" s="532" t="s">
        <v>62</v>
      </c>
      <c r="C18" s="234">
        <f t="shared" si="1"/>
        <v>556</v>
      </c>
      <c r="D18" s="147">
        <v>0</v>
      </c>
      <c r="E18" s="147">
        <v>1</v>
      </c>
      <c r="F18" s="147">
        <v>48</v>
      </c>
      <c r="G18" s="148">
        <v>53</v>
      </c>
      <c r="H18" s="234">
        <f t="shared" si="2"/>
        <v>454</v>
      </c>
      <c r="I18" s="147">
        <v>113</v>
      </c>
      <c r="J18" s="147">
        <v>119</v>
      </c>
      <c r="K18" s="147">
        <v>40</v>
      </c>
      <c r="L18" s="147">
        <v>58</v>
      </c>
      <c r="M18" s="505">
        <v>83</v>
      </c>
      <c r="N18" s="148">
        <v>41</v>
      </c>
      <c r="O18" s="116"/>
      <c r="P18" s="116"/>
      <c r="Q18" s="116"/>
      <c r="R18" s="116"/>
      <c r="S18" s="116"/>
      <c r="T18" s="116"/>
    </row>
    <row r="19" spans="1:20">
      <c r="A19" s="644"/>
      <c r="B19" s="530" t="s">
        <v>61</v>
      </c>
      <c r="C19" s="231">
        <f t="shared" si="1"/>
        <v>842</v>
      </c>
      <c r="D19" s="144">
        <v>188</v>
      </c>
      <c r="E19" s="144">
        <v>103</v>
      </c>
      <c r="F19" s="144">
        <v>18</v>
      </c>
      <c r="G19" s="145">
        <v>0</v>
      </c>
      <c r="H19" s="231">
        <f t="shared" si="2"/>
        <v>533</v>
      </c>
      <c r="I19" s="144">
        <v>235</v>
      </c>
      <c r="J19" s="144">
        <v>21</v>
      </c>
      <c r="K19" s="144">
        <v>34</v>
      </c>
      <c r="L19" s="144">
        <v>41</v>
      </c>
      <c r="M19" s="503">
        <v>167</v>
      </c>
      <c r="N19" s="145">
        <v>35</v>
      </c>
      <c r="O19" s="116"/>
      <c r="P19" s="116"/>
      <c r="Q19" s="116"/>
      <c r="R19" s="116"/>
      <c r="S19" s="116"/>
      <c r="T19" s="116"/>
    </row>
    <row r="20" spans="1:20" ht="18.75" customHeight="1" thickBot="1">
      <c r="A20" s="632" t="s">
        <v>60</v>
      </c>
      <c r="B20" s="633"/>
      <c r="C20" s="235">
        <f t="shared" si="1"/>
        <v>2417</v>
      </c>
      <c r="D20" s="122">
        <v>375</v>
      </c>
      <c r="E20" s="122">
        <v>91</v>
      </c>
      <c r="F20" s="122">
        <v>89</v>
      </c>
      <c r="G20" s="123">
        <v>19</v>
      </c>
      <c r="H20" s="235">
        <f t="shared" si="2"/>
        <v>1843</v>
      </c>
      <c r="I20" s="122">
        <v>975</v>
      </c>
      <c r="J20" s="122">
        <v>124</v>
      </c>
      <c r="K20" s="122">
        <v>105</v>
      </c>
      <c r="L20" s="122">
        <v>222</v>
      </c>
      <c r="M20" s="506">
        <v>156</v>
      </c>
      <c r="N20" s="123">
        <v>261</v>
      </c>
      <c r="O20" s="116"/>
      <c r="P20" s="116"/>
      <c r="Q20" s="116"/>
      <c r="R20" s="116"/>
      <c r="S20" s="116"/>
      <c r="T20" s="116"/>
    </row>
    <row r="21" spans="1:20" ht="17.399999999999999" customHeight="1">
      <c r="A21" s="629">
        <v>28</v>
      </c>
      <c r="B21" s="629"/>
      <c r="C21" s="629"/>
      <c r="D21" s="629"/>
      <c r="E21" s="629"/>
      <c r="F21" s="629"/>
      <c r="G21" s="629"/>
      <c r="H21" s="629"/>
      <c r="I21" s="629"/>
      <c r="J21" s="629"/>
      <c r="K21" s="629"/>
      <c r="L21" s="629"/>
      <c r="M21" s="629"/>
      <c r="N21" s="629"/>
    </row>
    <row r="22" spans="1:20" ht="17.399999999999999" customHeight="1">
      <c r="A22" s="656">
        <v>67</v>
      </c>
      <c r="B22" s="656"/>
      <c r="C22" s="656"/>
      <c r="D22" s="656"/>
      <c r="E22" s="656"/>
      <c r="F22" s="656"/>
      <c r="G22" s="656"/>
      <c r="H22" s="656"/>
      <c r="I22" s="656"/>
      <c r="J22" s="656"/>
      <c r="K22" s="656"/>
      <c r="L22" s="656"/>
      <c r="M22" s="656"/>
      <c r="N22" s="656"/>
    </row>
  </sheetData>
  <mergeCells count="18">
    <mergeCell ref="A22:N22"/>
    <mergeCell ref="G2:G3"/>
    <mergeCell ref="F2:F3"/>
    <mergeCell ref="K1:N1"/>
    <mergeCell ref="H2:N2"/>
    <mergeCell ref="A21:N21"/>
    <mergeCell ref="A4:B4"/>
    <mergeCell ref="A20:B20"/>
    <mergeCell ref="A5:A6"/>
    <mergeCell ref="A7:B7"/>
    <mergeCell ref="A8:A13"/>
    <mergeCell ref="A14:A15"/>
    <mergeCell ref="A16:A19"/>
    <mergeCell ref="A1:D1"/>
    <mergeCell ref="A2:B3"/>
    <mergeCell ref="C2:C3"/>
    <mergeCell ref="D2:D3"/>
    <mergeCell ref="E2:E3"/>
  </mergeCells>
  <phoneticPr fontId="4"/>
  <pageMargins left="0.59055118110236227" right="0.59055118110236227" top="0.59055118110236227" bottom="0.39370078740157483" header="0.39370078740157483" footer="0.19685039370078741"/>
  <pageSetup paperSize="9" scale="98" fitToHeight="4" orientation="landscape" r:id="rId1"/>
  <headerFooter alignWithMargins="0">
    <oddHeader>&amp;R&amp;"メイリオ,レギュラー"&amp;A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27"/>
  <sheetViews>
    <sheetView showGridLines="0" view="pageBreakPreview" zoomScaleNormal="100" zoomScaleSheetLayoutView="100" workbookViewId="0">
      <selection activeCell="E14" sqref="E14"/>
    </sheetView>
  </sheetViews>
  <sheetFormatPr defaultColWidth="9" defaultRowHeight="17.399999999999999"/>
  <cols>
    <col min="1" max="1" width="9.109375" style="547" bestFit="1" customWidth="1"/>
    <col min="2" max="2" width="17.44140625" style="547" bestFit="1" customWidth="1"/>
    <col min="3" max="13" width="9.109375" style="547" customWidth="1"/>
    <col min="14" max="16384" width="9" style="547"/>
  </cols>
  <sheetData>
    <row r="1" spans="1:14" ht="18" customHeight="1" thickBot="1">
      <c r="A1" s="667" t="s">
        <v>253</v>
      </c>
      <c r="B1" s="667"/>
      <c r="C1" s="667"/>
      <c r="D1" s="667"/>
      <c r="E1" s="115"/>
      <c r="F1" s="115"/>
      <c r="G1" s="115"/>
      <c r="H1" s="115"/>
      <c r="I1" s="115"/>
      <c r="J1" s="115"/>
      <c r="K1" s="663" t="s">
        <v>369</v>
      </c>
      <c r="L1" s="663"/>
      <c r="M1" s="663"/>
      <c r="N1" s="663"/>
    </row>
    <row r="2" spans="1:14" ht="18.75" customHeight="1">
      <c r="A2" s="646" t="s">
        <v>101</v>
      </c>
      <c r="B2" s="647"/>
      <c r="C2" s="650" t="s">
        <v>59</v>
      </c>
      <c r="D2" s="652" t="s">
        <v>82</v>
      </c>
      <c r="E2" s="654" t="s">
        <v>81</v>
      </c>
      <c r="F2" s="654" t="s">
        <v>80</v>
      </c>
      <c r="G2" s="657" t="s">
        <v>55</v>
      </c>
      <c r="H2" s="602" t="s">
        <v>300</v>
      </c>
      <c r="I2" s="603"/>
      <c r="J2" s="603"/>
      <c r="K2" s="603"/>
      <c r="L2" s="603"/>
      <c r="M2" s="603"/>
      <c r="N2" s="604"/>
    </row>
    <row r="3" spans="1:14" ht="35.4" thickBot="1">
      <c r="A3" s="648"/>
      <c r="B3" s="649"/>
      <c r="C3" s="651"/>
      <c r="D3" s="653"/>
      <c r="E3" s="655"/>
      <c r="F3" s="655"/>
      <c r="G3" s="658"/>
      <c r="H3" s="236" t="s">
        <v>79</v>
      </c>
      <c r="I3" s="549" t="s">
        <v>193</v>
      </c>
      <c r="J3" s="549" t="s">
        <v>52</v>
      </c>
      <c r="K3" s="237" t="s">
        <v>51</v>
      </c>
      <c r="L3" s="549" t="s">
        <v>50</v>
      </c>
      <c r="M3" s="500" t="s">
        <v>344</v>
      </c>
      <c r="N3" s="548" t="s">
        <v>345</v>
      </c>
    </row>
    <row r="4" spans="1:14" ht="18" thickBot="1">
      <c r="A4" s="668" t="s">
        <v>49</v>
      </c>
      <c r="B4" s="669"/>
      <c r="C4" s="434">
        <f t="shared" ref="C4:N4" si="0">SUM(C5:C21)</f>
        <v>50198</v>
      </c>
      <c r="D4" s="435">
        <f t="shared" si="0"/>
        <v>20843</v>
      </c>
      <c r="E4" s="435">
        <f t="shared" si="0"/>
        <v>7001</v>
      </c>
      <c r="F4" s="435">
        <f t="shared" si="0"/>
        <v>3613</v>
      </c>
      <c r="G4" s="436">
        <f t="shared" si="0"/>
        <v>1890</v>
      </c>
      <c r="H4" s="434">
        <f t="shared" si="0"/>
        <v>16851</v>
      </c>
      <c r="I4" s="435">
        <f t="shared" si="0"/>
        <v>4779</v>
      </c>
      <c r="J4" s="435">
        <f t="shared" si="0"/>
        <v>3276</v>
      </c>
      <c r="K4" s="435">
        <f t="shared" si="0"/>
        <v>1207</v>
      </c>
      <c r="L4" s="435">
        <f t="shared" si="0"/>
        <v>2012</v>
      </c>
      <c r="M4" s="507">
        <f t="shared" si="0"/>
        <v>3517</v>
      </c>
      <c r="N4" s="436">
        <f t="shared" si="0"/>
        <v>2060</v>
      </c>
    </row>
    <row r="5" spans="1:14" ht="18" thickTop="1">
      <c r="A5" s="659" t="s">
        <v>100</v>
      </c>
      <c r="B5" s="199" t="s">
        <v>99</v>
      </c>
      <c r="C5" s="238">
        <f t="shared" ref="C5:C21" si="1">SUM(D5:H5)</f>
        <v>31764</v>
      </c>
      <c r="D5" s="200">
        <v>17519</v>
      </c>
      <c r="E5" s="200">
        <v>3669</v>
      </c>
      <c r="F5" s="200">
        <v>1675</v>
      </c>
      <c r="G5" s="201">
        <v>1593</v>
      </c>
      <c r="H5" s="238">
        <f t="shared" ref="H5:H21" si="2">SUM(I5:N5)</f>
        <v>7308</v>
      </c>
      <c r="I5" s="200">
        <v>2504</v>
      </c>
      <c r="J5" s="200">
        <v>913</v>
      </c>
      <c r="K5" s="200">
        <v>556</v>
      </c>
      <c r="L5" s="200">
        <v>946</v>
      </c>
      <c r="M5" s="508">
        <v>1597</v>
      </c>
      <c r="N5" s="201">
        <v>792</v>
      </c>
    </row>
    <row r="6" spans="1:14">
      <c r="A6" s="659"/>
      <c r="B6" s="149" t="s">
        <v>98</v>
      </c>
      <c r="C6" s="239">
        <f t="shared" si="1"/>
        <v>11641</v>
      </c>
      <c r="D6" s="150">
        <v>1413</v>
      </c>
      <c r="E6" s="150">
        <v>1360</v>
      </c>
      <c r="F6" s="150">
        <v>1430</v>
      </c>
      <c r="G6" s="151">
        <v>214</v>
      </c>
      <c r="H6" s="239">
        <f t="shared" si="2"/>
        <v>7224</v>
      </c>
      <c r="I6" s="150">
        <v>1820</v>
      </c>
      <c r="J6" s="150">
        <v>1859</v>
      </c>
      <c r="K6" s="150">
        <v>443</v>
      </c>
      <c r="L6" s="150">
        <v>764</v>
      </c>
      <c r="M6" s="509">
        <v>1386</v>
      </c>
      <c r="N6" s="151">
        <v>952</v>
      </c>
    </row>
    <row r="7" spans="1:14">
      <c r="A7" s="660"/>
      <c r="B7" s="152" t="s">
        <v>276</v>
      </c>
      <c r="C7" s="240">
        <f t="shared" si="1"/>
        <v>767</v>
      </c>
      <c r="D7" s="153">
        <v>0</v>
      </c>
      <c r="E7" s="153">
        <v>265</v>
      </c>
      <c r="F7" s="153">
        <v>53</v>
      </c>
      <c r="G7" s="154">
        <v>29</v>
      </c>
      <c r="H7" s="240">
        <f t="shared" si="2"/>
        <v>420</v>
      </c>
      <c r="I7" s="153">
        <v>94</v>
      </c>
      <c r="J7" s="153">
        <v>88</v>
      </c>
      <c r="K7" s="153">
        <v>48</v>
      </c>
      <c r="L7" s="153">
        <v>42</v>
      </c>
      <c r="M7" s="510">
        <v>92</v>
      </c>
      <c r="N7" s="154">
        <v>56</v>
      </c>
    </row>
    <row r="8" spans="1:14" ht="17.399999999999999" customHeight="1">
      <c r="A8" s="661" t="s">
        <v>97</v>
      </c>
      <c r="B8" s="662"/>
      <c r="C8" s="241">
        <f t="shared" si="1"/>
        <v>485</v>
      </c>
      <c r="D8" s="117">
        <v>120</v>
      </c>
      <c r="E8" s="117">
        <v>106</v>
      </c>
      <c r="F8" s="117">
        <v>90</v>
      </c>
      <c r="G8" s="124">
        <v>13</v>
      </c>
      <c r="H8" s="241">
        <f t="shared" si="2"/>
        <v>156</v>
      </c>
      <c r="I8" s="117">
        <v>36</v>
      </c>
      <c r="J8" s="117">
        <v>21</v>
      </c>
      <c r="K8" s="117">
        <v>11</v>
      </c>
      <c r="L8" s="117">
        <v>26</v>
      </c>
      <c r="M8" s="511">
        <v>41</v>
      </c>
      <c r="N8" s="124">
        <v>21</v>
      </c>
    </row>
    <row r="9" spans="1:14" ht="17.399999999999999" customHeight="1">
      <c r="A9" s="661" t="s">
        <v>96</v>
      </c>
      <c r="B9" s="662"/>
      <c r="C9" s="241">
        <f t="shared" si="1"/>
        <v>0</v>
      </c>
      <c r="D9" s="117">
        <v>0</v>
      </c>
      <c r="E9" s="117">
        <v>0</v>
      </c>
      <c r="F9" s="117">
        <v>0</v>
      </c>
      <c r="G9" s="124">
        <v>0</v>
      </c>
      <c r="H9" s="241">
        <f t="shared" si="2"/>
        <v>0</v>
      </c>
      <c r="I9" s="117">
        <v>0</v>
      </c>
      <c r="J9" s="117">
        <v>0</v>
      </c>
      <c r="K9" s="117">
        <v>0</v>
      </c>
      <c r="L9" s="117">
        <v>0</v>
      </c>
      <c r="M9" s="511">
        <v>0</v>
      </c>
      <c r="N9" s="124">
        <v>0</v>
      </c>
    </row>
    <row r="10" spans="1:14" ht="17.399999999999999" customHeight="1">
      <c r="A10" s="661" t="s">
        <v>95</v>
      </c>
      <c r="B10" s="662"/>
      <c r="C10" s="241">
        <f t="shared" si="1"/>
        <v>0</v>
      </c>
      <c r="D10" s="117">
        <v>0</v>
      </c>
      <c r="E10" s="117">
        <v>0</v>
      </c>
      <c r="F10" s="117">
        <v>0</v>
      </c>
      <c r="G10" s="124">
        <v>0</v>
      </c>
      <c r="H10" s="241">
        <f t="shared" si="2"/>
        <v>0</v>
      </c>
      <c r="I10" s="117">
        <v>0</v>
      </c>
      <c r="J10" s="117">
        <v>0</v>
      </c>
      <c r="K10" s="117">
        <v>0</v>
      </c>
      <c r="L10" s="117">
        <v>0</v>
      </c>
      <c r="M10" s="511">
        <v>0</v>
      </c>
      <c r="N10" s="124">
        <v>0</v>
      </c>
    </row>
    <row r="11" spans="1:14" ht="17.399999999999999" customHeight="1">
      <c r="A11" s="661" t="s">
        <v>94</v>
      </c>
      <c r="B11" s="662"/>
      <c r="C11" s="241">
        <f t="shared" si="1"/>
        <v>0</v>
      </c>
      <c r="D11" s="117">
        <v>0</v>
      </c>
      <c r="E11" s="117">
        <v>0</v>
      </c>
      <c r="F11" s="117">
        <v>0</v>
      </c>
      <c r="G11" s="124">
        <v>0</v>
      </c>
      <c r="H11" s="241">
        <f t="shared" si="2"/>
        <v>0</v>
      </c>
      <c r="I11" s="117">
        <v>0</v>
      </c>
      <c r="J11" s="117">
        <v>0</v>
      </c>
      <c r="K11" s="117">
        <v>0</v>
      </c>
      <c r="L11" s="117">
        <v>0</v>
      </c>
      <c r="M11" s="511">
        <v>0</v>
      </c>
      <c r="N11" s="124">
        <v>0</v>
      </c>
    </row>
    <row r="12" spans="1:14" ht="17.399999999999999" customHeight="1">
      <c r="A12" s="661" t="s">
        <v>93</v>
      </c>
      <c r="B12" s="662"/>
      <c r="C12" s="241">
        <f t="shared" si="1"/>
        <v>68</v>
      </c>
      <c r="D12" s="117">
        <v>0</v>
      </c>
      <c r="E12" s="117">
        <v>0</v>
      </c>
      <c r="F12" s="117">
        <v>14</v>
      </c>
      <c r="G12" s="124">
        <v>0</v>
      </c>
      <c r="H12" s="241">
        <f t="shared" si="2"/>
        <v>54</v>
      </c>
      <c r="I12" s="117">
        <v>10</v>
      </c>
      <c r="J12" s="117">
        <v>24</v>
      </c>
      <c r="K12" s="117">
        <v>9</v>
      </c>
      <c r="L12" s="117">
        <v>5</v>
      </c>
      <c r="M12" s="511">
        <v>2</v>
      </c>
      <c r="N12" s="124">
        <v>4</v>
      </c>
    </row>
    <row r="13" spans="1:14" ht="17.399999999999999" customHeight="1">
      <c r="A13" s="661" t="s">
        <v>92</v>
      </c>
      <c r="B13" s="662"/>
      <c r="C13" s="241">
        <f t="shared" si="1"/>
        <v>249</v>
      </c>
      <c r="D13" s="117">
        <v>69</v>
      </c>
      <c r="E13" s="117">
        <v>0</v>
      </c>
      <c r="F13" s="117">
        <v>18</v>
      </c>
      <c r="G13" s="124">
        <v>23</v>
      </c>
      <c r="H13" s="241">
        <f t="shared" si="2"/>
        <v>139</v>
      </c>
      <c r="I13" s="117">
        <v>31</v>
      </c>
      <c r="J13" s="117">
        <v>16</v>
      </c>
      <c r="K13" s="117">
        <v>5</v>
      </c>
      <c r="L13" s="117">
        <v>17</v>
      </c>
      <c r="M13" s="511">
        <v>52</v>
      </c>
      <c r="N13" s="124">
        <v>18</v>
      </c>
    </row>
    <row r="14" spans="1:14" ht="17.399999999999999" customHeight="1">
      <c r="A14" s="661" t="s">
        <v>91</v>
      </c>
      <c r="B14" s="662"/>
      <c r="C14" s="241">
        <f t="shared" si="1"/>
        <v>1</v>
      </c>
      <c r="D14" s="117">
        <v>0</v>
      </c>
      <c r="E14" s="117">
        <v>0</v>
      </c>
      <c r="F14" s="117">
        <v>0</v>
      </c>
      <c r="G14" s="124">
        <v>0</v>
      </c>
      <c r="H14" s="241">
        <f t="shared" si="2"/>
        <v>1</v>
      </c>
      <c r="I14" s="117">
        <v>0</v>
      </c>
      <c r="J14" s="117">
        <v>0</v>
      </c>
      <c r="K14" s="117">
        <v>1</v>
      </c>
      <c r="L14" s="117">
        <v>0</v>
      </c>
      <c r="M14" s="511">
        <v>0</v>
      </c>
      <c r="N14" s="124">
        <v>0</v>
      </c>
    </row>
    <row r="15" spans="1:14" ht="17.399999999999999" customHeight="1">
      <c r="A15" s="661" t="s">
        <v>90</v>
      </c>
      <c r="B15" s="662"/>
      <c r="C15" s="241">
        <f t="shared" si="1"/>
        <v>392</v>
      </c>
      <c r="D15" s="117">
        <v>138</v>
      </c>
      <c r="E15" s="117">
        <v>32</v>
      </c>
      <c r="F15" s="117">
        <v>41</v>
      </c>
      <c r="G15" s="124">
        <v>7</v>
      </c>
      <c r="H15" s="241">
        <f t="shared" si="2"/>
        <v>174</v>
      </c>
      <c r="I15" s="117">
        <v>35</v>
      </c>
      <c r="J15" s="117">
        <v>28</v>
      </c>
      <c r="K15" s="117">
        <v>8</v>
      </c>
      <c r="L15" s="117">
        <v>34</v>
      </c>
      <c r="M15" s="511">
        <v>43</v>
      </c>
      <c r="N15" s="124">
        <v>26</v>
      </c>
    </row>
    <row r="16" spans="1:14" ht="17.399999999999999" customHeight="1">
      <c r="A16" s="661" t="s">
        <v>89</v>
      </c>
      <c r="B16" s="662"/>
      <c r="C16" s="241">
        <f t="shared" si="1"/>
        <v>3</v>
      </c>
      <c r="D16" s="117">
        <v>3</v>
      </c>
      <c r="E16" s="117">
        <v>0</v>
      </c>
      <c r="F16" s="117">
        <v>0</v>
      </c>
      <c r="G16" s="124">
        <v>0</v>
      </c>
      <c r="H16" s="241">
        <f t="shared" si="2"/>
        <v>0</v>
      </c>
      <c r="I16" s="117">
        <v>0</v>
      </c>
      <c r="J16" s="117">
        <v>0</v>
      </c>
      <c r="K16" s="117">
        <v>0</v>
      </c>
      <c r="L16" s="117">
        <v>0</v>
      </c>
      <c r="M16" s="511">
        <v>0</v>
      </c>
      <c r="N16" s="124">
        <v>0</v>
      </c>
    </row>
    <row r="17" spans="1:14" ht="17.399999999999999" customHeight="1">
      <c r="A17" s="661" t="s">
        <v>88</v>
      </c>
      <c r="B17" s="662"/>
      <c r="C17" s="241">
        <f t="shared" si="1"/>
        <v>1</v>
      </c>
      <c r="D17" s="117">
        <v>1</v>
      </c>
      <c r="E17" s="117">
        <v>0</v>
      </c>
      <c r="F17" s="117">
        <v>0</v>
      </c>
      <c r="G17" s="124">
        <v>0</v>
      </c>
      <c r="H17" s="241">
        <f t="shared" si="2"/>
        <v>0</v>
      </c>
      <c r="I17" s="117">
        <v>0</v>
      </c>
      <c r="J17" s="117">
        <v>0</v>
      </c>
      <c r="K17" s="117">
        <v>0</v>
      </c>
      <c r="L17" s="117">
        <v>0</v>
      </c>
      <c r="M17" s="511">
        <v>0</v>
      </c>
      <c r="N17" s="124">
        <v>0</v>
      </c>
    </row>
    <row r="18" spans="1:14" ht="17.399999999999999" customHeight="1">
      <c r="A18" s="661" t="s">
        <v>87</v>
      </c>
      <c r="B18" s="662"/>
      <c r="C18" s="241">
        <f t="shared" si="1"/>
        <v>109</v>
      </c>
      <c r="D18" s="117">
        <v>58</v>
      </c>
      <c r="E18" s="117">
        <v>6</v>
      </c>
      <c r="F18" s="117">
        <v>11</v>
      </c>
      <c r="G18" s="124">
        <v>3</v>
      </c>
      <c r="H18" s="241">
        <f t="shared" si="2"/>
        <v>31</v>
      </c>
      <c r="I18" s="117">
        <v>8</v>
      </c>
      <c r="J18" s="117">
        <v>11</v>
      </c>
      <c r="K18" s="117">
        <v>1</v>
      </c>
      <c r="L18" s="117">
        <v>5</v>
      </c>
      <c r="M18" s="511">
        <v>5</v>
      </c>
      <c r="N18" s="124">
        <v>1</v>
      </c>
    </row>
    <row r="19" spans="1:14" ht="17.399999999999999" customHeight="1">
      <c r="A19" s="661" t="s">
        <v>86</v>
      </c>
      <c r="B19" s="662"/>
      <c r="C19" s="241">
        <f t="shared" si="1"/>
        <v>7</v>
      </c>
      <c r="D19" s="117">
        <v>1</v>
      </c>
      <c r="E19" s="117">
        <v>0</v>
      </c>
      <c r="F19" s="117">
        <v>1</v>
      </c>
      <c r="G19" s="124">
        <v>1</v>
      </c>
      <c r="H19" s="241">
        <f t="shared" si="2"/>
        <v>4</v>
      </c>
      <c r="I19" s="117">
        <v>2</v>
      </c>
      <c r="J19" s="117">
        <v>0</v>
      </c>
      <c r="K19" s="117">
        <v>1</v>
      </c>
      <c r="L19" s="117">
        <v>0</v>
      </c>
      <c r="M19" s="511">
        <v>0</v>
      </c>
      <c r="N19" s="124">
        <v>1</v>
      </c>
    </row>
    <row r="20" spans="1:14" ht="17.399999999999999" customHeight="1">
      <c r="A20" s="661" t="s">
        <v>85</v>
      </c>
      <c r="B20" s="662"/>
      <c r="C20" s="241">
        <f t="shared" si="1"/>
        <v>210</v>
      </c>
      <c r="D20" s="117">
        <v>66</v>
      </c>
      <c r="E20" s="117">
        <v>7</v>
      </c>
      <c r="F20" s="117">
        <v>7</v>
      </c>
      <c r="G20" s="124">
        <v>0</v>
      </c>
      <c r="H20" s="241">
        <f t="shared" si="2"/>
        <v>130</v>
      </c>
      <c r="I20" s="117">
        <v>31</v>
      </c>
      <c r="J20" s="117">
        <v>32</v>
      </c>
      <c r="K20" s="117">
        <v>10</v>
      </c>
      <c r="L20" s="117">
        <v>28</v>
      </c>
      <c r="M20" s="511">
        <v>17</v>
      </c>
      <c r="N20" s="124">
        <v>12</v>
      </c>
    </row>
    <row r="21" spans="1:14" ht="18" thickBot="1">
      <c r="A21" s="665" t="s">
        <v>84</v>
      </c>
      <c r="B21" s="666"/>
      <c r="C21" s="242">
        <f t="shared" si="1"/>
        <v>4501</v>
      </c>
      <c r="D21" s="125">
        <v>1455</v>
      </c>
      <c r="E21" s="125">
        <v>1556</v>
      </c>
      <c r="F21" s="125">
        <v>273</v>
      </c>
      <c r="G21" s="126">
        <v>7</v>
      </c>
      <c r="H21" s="242">
        <f t="shared" si="2"/>
        <v>1210</v>
      </c>
      <c r="I21" s="125">
        <v>208</v>
      </c>
      <c r="J21" s="125">
        <v>284</v>
      </c>
      <c r="K21" s="125">
        <v>114</v>
      </c>
      <c r="L21" s="125">
        <v>145</v>
      </c>
      <c r="M21" s="512">
        <v>282</v>
      </c>
      <c r="N21" s="126">
        <v>177</v>
      </c>
    </row>
    <row r="22" spans="1:14" ht="17.399999999999999" customHeight="1">
      <c r="A22" s="664" t="s">
        <v>274</v>
      </c>
      <c r="B22" s="664"/>
      <c r="C22" s="664"/>
      <c r="D22" s="664"/>
      <c r="E22" s="664"/>
      <c r="F22" s="664"/>
      <c r="G22" s="664"/>
      <c r="H22" s="664"/>
      <c r="I22" s="664"/>
      <c r="J22" s="664"/>
      <c r="K22" s="664"/>
      <c r="L22" s="664"/>
      <c r="M22" s="664"/>
      <c r="N22" s="664"/>
    </row>
    <row r="24" spans="1:14">
      <c r="H24" s="118"/>
    </row>
    <row r="27" spans="1:14">
      <c r="D27" s="118"/>
      <c r="E27" s="118"/>
      <c r="F27" s="118"/>
    </row>
  </sheetData>
  <mergeCells count="26">
    <mergeCell ref="K1:N1"/>
    <mergeCell ref="H2:N2"/>
    <mergeCell ref="A22:N22"/>
    <mergeCell ref="A21:B21"/>
    <mergeCell ref="A16:B16"/>
    <mergeCell ref="A17:B17"/>
    <mergeCell ref="A18:B18"/>
    <mergeCell ref="A19:B19"/>
    <mergeCell ref="A10:B10"/>
    <mergeCell ref="A13:B13"/>
    <mergeCell ref="A14:B14"/>
    <mergeCell ref="A15:B15"/>
    <mergeCell ref="A20:B20"/>
    <mergeCell ref="A1:D1"/>
    <mergeCell ref="A4:B4"/>
    <mergeCell ref="A2:B3"/>
    <mergeCell ref="C2:C3"/>
    <mergeCell ref="D2:D3"/>
    <mergeCell ref="E2:E3"/>
    <mergeCell ref="F2:F3"/>
    <mergeCell ref="G2:G3"/>
    <mergeCell ref="A5:A7"/>
    <mergeCell ref="A8:B8"/>
    <mergeCell ref="A9:B9"/>
    <mergeCell ref="A11:B11"/>
    <mergeCell ref="A12:B12"/>
  </mergeCells>
  <phoneticPr fontId="4"/>
  <pageMargins left="0.59055118110236227" right="0.59055118110236227" top="0.59055118110236227" bottom="0.39370078740157483" header="0.39370078740157483" footer="0.19685039370078741"/>
  <pageSetup paperSize="9" orientation="landscape" r:id="rId1"/>
  <headerFooter alignWithMargins="0">
    <oddHeader>&amp;R&amp;"メイリオ,レギュラー"&amp;A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O21"/>
  <sheetViews>
    <sheetView showGridLines="0" view="pageBreakPreview" zoomScaleNormal="100" zoomScaleSheetLayoutView="100" workbookViewId="0">
      <selection activeCell="F9" sqref="F9"/>
    </sheetView>
  </sheetViews>
  <sheetFormatPr defaultColWidth="9" defaultRowHeight="17.399999999999999"/>
  <cols>
    <col min="1" max="1" width="5.44140625" style="5" bestFit="1" customWidth="1"/>
    <col min="2" max="2" width="9.109375" style="5" customWidth="1"/>
    <col min="3" max="3" width="13.6640625" style="5" customWidth="1"/>
    <col min="4" max="4" width="10.88671875" style="5" customWidth="1"/>
    <col min="5" max="6" width="11.109375" style="5" bestFit="1" customWidth="1"/>
    <col min="7" max="8" width="9.88671875" style="5" bestFit="1" customWidth="1"/>
    <col min="9" max="9" width="10.44140625" style="5" customWidth="1"/>
    <col min="10" max="13" width="9.88671875" style="5" bestFit="1" customWidth="1"/>
    <col min="14" max="14" width="9.6640625" style="5" customWidth="1"/>
    <col min="15" max="15" width="9.88671875" style="5" bestFit="1" customWidth="1"/>
    <col min="16" max="16384" width="9" style="5"/>
  </cols>
  <sheetData>
    <row r="1" spans="1:15" ht="18" thickBot="1">
      <c r="A1" s="671" t="s">
        <v>277</v>
      </c>
      <c r="B1" s="671"/>
      <c r="C1" s="671"/>
      <c r="D1" s="671"/>
      <c r="E1" s="671"/>
      <c r="F1" s="671"/>
      <c r="G1" s="671"/>
      <c r="H1" s="671"/>
      <c r="I1" s="43"/>
      <c r="J1" s="43"/>
      <c r="K1" s="44"/>
      <c r="L1" s="601" t="s">
        <v>370</v>
      </c>
      <c r="M1" s="601"/>
      <c r="N1" s="601"/>
      <c r="O1" s="601"/>
    </row>
    <row r="2" spans="1:15">
      <c r="A2" s="688" t="s">
        <v>196</v>
      </c>
      <c r="B2" s="689"/>
      <c r="C2" s="690"/>
      <c r="D2" s="694" t="s">
        <v>59</v>
      </c>
      <c r="E2" s="696" t="s">
        <v>22</v>
      </c>
      <c r="F2" s="698" t="s">
        <v>21</v>
      </c>
      <c r="G2" s="701" t="s">
        <v>179</v>
      </c>
      <c r="H2" s="699" t="s">
        <v>178</v>
      </c>
      <c r="I2" s="602" t="s">
        <v>300</v>
      </c>
      <c r="J2" s="603"/>
      <c r="K2" s="603"/>
      <c r="L2" s="603"/>
      <c r="M2" s="603"/>
      <c r="N2" s="603"/>
      <c r="O2" s="604"/>
    </row>
    <row r="3" spans="1:15" ht="35.4" thickBot="1">
      <c r="A3" s="691"/>
      <c r="B3" s="692"/>
      <c r="C3" s="693"/>
      <c r="D3" s="695"/>
      <c r="E3" s="697"/>
      <c r="F3" s="619"/>
      <c r="G3" s="702"/>
      <c r="H3" s="700"/>
      <c r="I3" s="223" t="s">
        <v>299</v>
      </c>
      <c r="J3" s="551" t="s">
        <v>199</v>
      </c>
      <c r="K3" s="253" t="s">
        <v>52</v>
      </c>
      <c r="L3" s="551" t="s">
        <v>194</v>
      </c>
      <c r="M3" s="551" t="s">
        <v>177</v>
      </c>
      <c r="N3" s="269" t="s">
        <v>344</v>
      </c>
      <c r="O3" s="554" t="s">
        <v>346</v>
      </c>
    </row>
    <row r="4" spans="1:15" ht="18.75" customHeight="1">
      <c r="A4" s="187" t="s">
        <v>115</v>
      </c>
      <c r="B4" s="188"/>
      <c r="C4" s="189"/>
      <c r="D4" s="251">
        <f>SUM(E4:I4)</f>
        <v>425600</v>
      </c>
      <c r="E4" s="320">
        <v>118323</v>
      </c>
      <c r="F4" s="48">
        <v>137349</v>
      </c>
      <c r="G4" s="48">
        <v>12226</v>
      </c>
      <c r="H4" s="50">
        <v>22227</v>
      </c>
      <c r="I4" s="251">
        <f>SUM(J4:O4)</f>
        <v>135475</v>
      </c>
      <c r="J4" s="49">
        <v>34121</v>
      </c>
      <c r="K4" s="49">
        <v>27046</v>
      </c>
      <c r="L4" s="49">
        <v>14603</v>
      </c>
      <c r="M4" s="49">
        <v>17996</v>
      </c>
      <c r="N4" s="48">
        <v>25572</v>
      </c>
      <c r="O4" s="50">
        <v>16137</v>
      </c>
    </row>
    <row r="5" spans="1:15" ht="18.75" customHeight="1">
      <c r="A5" s="672" t="s">
        <v>278</v>
      </c>
      <c r="B5" s="681" t="s">
        <v>114</v>
      </c>
      <c r="C5" s="181" t="s">
        <v>113</v>
      </c>
      <c r="D5" s="244">
        <f t="shared" ref="D5:D17" si="0">SUM(E5:I5)</f>
        <v>3560</v>
      </c>
      <c r="E5" s="155">
        <v>2978</v>
      </c>
      <c r="F5" s="156">
        <v>147</v>
      </c>
      <c r="G5" s="157">
        <v>125</v>
      </c>
      <c r="H5" s="158">
        <v>171</v>
      </c>
      <c r="I5" s="244">
        <f t="shared" ref="I5:I17" si="1">SUM(J5:O5)</f>
        <v>139</v>
      </c>
      <c r="J5" s="155">
        <v>32</v>
      </c>
      <c r="K5" s="155">
        <v>43</v>
      </c>
      <c r="L5" s="155">
        <v>2</v>
      </c>
      <c r="M5" s="155">
        <v>22</v>
      </c>
      <c r="N5" s="157">
        <v>32</v>
      </c>
      <c r="O5" s="158">
        <v>8</v>
      </c>
    </row>
    <row r="6" spans="1:15">
      <c r="A6" s="673"/>
      <c r="B6" s="682"/>
      <c r="C6" s="182" t="s">
        <v>112</v>
      </c>
      <c r="D6" s="245">
        <f t="shared" si="0"/>
        <v>422</v>
      </c>
      <c r="E6" s="159">
        <v>372</v>
      </c>
      <c r="F6" s="160">
        <v>7</v>
      </c>
      <c r="G6" s="161">
        <v>0</v>
      </c>
      <c r="H6" s="162">
        <v>0</v>
      </c>
      <c r="I6" s="245">
        <f t="shared" si="1"/>
        <v>43</v>
      </c>
      <c r="J6" s="159">
        <v>9</v>
      </c>
      <c r="K6" s="159">
        <v>14</v>
      </c>
      <c r="L6" s="159">
        <v>1</v>
      </c>
      <c r="M6" s="159">
        <v>9</v>
      </c>
      <c r="N6" s="161">
        <v>10</v>
      </c>
      <c r="O6" s="162">
        <v>0</v>
      </c>
    </row>
    <row r="7" spans="1:15">
      <c r="A7" s="673"/>
      <c r="B7" s="683"/>
      <c r="C7" s="183" t="s">
        <v>25</v>
      </c>
      <c r="D7" s="246">
        <f t="shared" si="0"/>
        <v>58766</v>
      </c>
      <c r="E7" s="163">
        <v>57599</v>
      </c>
      <c r="F7" s="164">
        <v>1088</v>
      </c>
      <c r="G7" s="165">
        <v>0</v>
      </c>
      <c r="H7" s="166">
        <v>0</v>
      </c>
      <c r="I7" s="246">
        <f t="shared" si="1"/>
        <v>79</v>
      </c>
      <c r="J7" s="163">
        <v>23</v>
      </c>
      <c r="K7" s="163">
        <v>35</v>
      </c>
      <c r="L7" s="163">
        <v>0</v>
      </c>
      <c r="M7" s="163">
        <v>13</v>
      </c>
      <c r="N7" s="165">
        <v>0</v>
      </c>
      <c r="O7" s="166">
        <v>8</v>
      </c>
    </row>
    <row r="8" spans="1:15" ht="18.75" customHeight="1">
      <c r="A8" s="673"/>
      <c r="B8" s="684" t="s">
        <v>111</v>
      </c>
      <c r="C8" s="181" t="s">
        <v>110</v>
      </c>
      <c r="D8" s="244">
        <f t="shared" si="0"/>
        <v>9067</v>
      </c>
      <c r="E8" s="155">
        <v>3557</v>
      </c>
      <c r="F8" s="156">
        <v>1263</v>
      </c>
      <c r="G8" s="157">
        <v>915</v>
      </c>
      <c r="H8" s="158">
        <v>277</v>
      </c>
      <c r="I8" s="244">
        <f t="shared" si="1"/>
        <v>3055</v>
      </c>
      <c r="J8" s="155">
        <v>759</v>
      </c>
      <c r="K8" s="155">
        <v>662</v>
      </c>
      <c r="L8" s="155">
        <v>248</v>
      </c>
      <c r="M8" s="155">
        <v>379</v>
      </c>
      <c r="N8" s="157">
        <v>665</v>
      </c>
      <c r="O8" s="158">
        <v>342</v>
      </c>
    </row>
    <row r="9" spans="1:15">
      <c r="A9" s="673"/>
      <c r="B9" s="682"/>
      <c r="C9" s="182" t="s">
        <v>109</v>
      </c>
      <c r="D9" s="245">
        <f t="shared" si="0"/>
        <v>1837</v>
      </c>
      <c r="E9" s="159">
        <v>534</v>
      </c>
      <c r="F9" s="160">
        <v>360</v>
      </c>
      <c r="G9" s="161">
        <v>119</v>
      </c>
      <c r="H9" s="162">
        <v>52</v>
      </c>
      <c r="I9" s="245">
        <f t="shared" si="1"/>
        <v>772</v>
      </c>
      <c r="J9" s="159">
        <v>200</v>
      </c>
      <c r="K9" s="159">
        <v>104</v>
      </c>
      <c r="L9" s="159">
        <v>51</v>
      </c>
      <c r="M9" s="159">
        <v>74</v>
      </c>
      <c r="N9" s="161">
        <v>233</v>
      </c>
      <c r="O9" s="162">
        <v>110</v>
      </c>
    </row>
    <row r="10" spans="1:15">
      <c r="A10" s="673"/>
      <c r="B10" s="682"/>
      <c r="C10" s="182" t="s">
        <v>108</v>
      </c>
      <c r="D10" s="245">
        <f t="shared" si="0"/>
        <v>914</v>
      </c>
      <c r="E10" s="159">
        <v>613</v>
      </c>
      <c r="F10" s="160">
        <v>32</v>
      </c>
      <c r="G10" s="161">
        <v>24</v>
      </c>
      <c r="H10" s="162">
        <v>71</v>
      </c>
      <c r="I10" s="245">
        <f t="shared" si="1"/>
        <v>174</v>
      </c>
      <c r="J10" s="159">
        <v>35</v>
      </c>
      <c r="K10" s="159">
        <v>29</v>
      </c>
      <c r="L10" s="159">
        <v>25</v>
      </c>
      <c r="M10" s="159">
        <v>48</v>
      </c>
      <c r="N10" s="161">
        <v>10</v>
      </c>
      <c r="O10" s="162">
        <v>27</v>
      </c>
    </row>
    <row r="11" spans="1:15">
      <c r="A11" s="673"/>
      <c r="B11" s="682"/>
      <c r="C11" s="182" t="s">
        <v>25</v>
      </c>
      <c r="D11" s="245">
        <f t="shared" si="0"/>
        <v>469</v>
      </c>
      <c r="E11" s="159">
        <v>278</v>
      </c>
      <c r="F11" s="160">
        <v>68</v>
      </c>
      <c r="G11" s="161">
        <v>13</v>
      </c>
      <c r="H11" s="162">
        <v>15</v>
      </c>
      <c r="I11" s="245">
        <f t="shared" si="1"/>
        <v>95</v>
      </c>
      <c r="J11" s="159">
        <v>19</v>
      </c>
      <c r="K11" s="159">
        <v>19</v>
      </c>
      <c r="L11" s="159">
        <v>9</v>
      </c>
      <c r="M11" s="159">
        <v>11</v>
      </c>
      <c r="N11" s="161">
        <v>20</v>
      </c>
      <c r="O11" s="162">
        <v>17</v>
      </c>
    </row>
    <row r="12" spans="1:15" ht="37.5" customHeight="1">
      <c r="A12" s="673"/>
      <c r="B12" s="685"/>
      <c r="C12" s="146" t="s">
        <v>107</v>
      </c>
      <c r="D12" s="246">
        <f t="shared" si="0"/>
        <v>29288</v>
      </c>
      <c r="E12" s="163">
        <v>10467</v>
      </c>
      <c r="F12" s="164">
        <v>2977</v>
      </c>
      <c r="G12" s="165">
        <v>2458</v>
      </c>
      <c r="H12" s="166">
        <v>537</v>
      </c>
      <c r="I12" s="246">
        <f t="shared" si="1"/>
        <v>12849</v>
      </c>
      <c r="J12" s="163">
        <v>3369</v>
      </c>
      <c r="K12" s="163">
        <v>2562</v>
      </c>
      <c r="L12" s="163">
        <v>1261</v>
      </c>
      <c r="M12" s="163">
        <v>1728</v>
      </c>
      <c r="N12" s="165">
        <v>2579</v>
      </c>
      <c r="O12" s="166">
        <v>1350</v>
      </c>
    </row>
    <row r="13" spans="1:15" ht="19.5" customHeight="1" thickBot="1">
      <c r="A13" s="674"/>
      <c r="B13" s="686" t="s">
        <v>106</v>
      </c>
      <c r="C13" s="687"/>
      <c r="D13" s="247">
        <f t="shared" si="0"/>
        <v>6336</v>
      </c>
      <c r="E13" s="33">
        <v>284</v>
      </c>
      <c r="F13" s="478">
        <v>9</v>
      </c>
      <c r="G13" s="52">
        <v>411</v>
      </c>
      <c r="H13" s="34">
        <v>0</v>
      </c>
      <c r="I13" s="247">
        <f t="shared" si="1"/>
        <v>5632</v>
      </c>
      <c r="J13" s="33">
        <v>514</v>
      </c>
      <c r="K13" s="33">
        <v>820</v>
      </c>
      <c r="L13" s="33">
        <v>853</v>
      </c>
      <c r="M13" s="33">
        <v>1013</v>
      </c>
      <c r="N13" s="513">
        <v>2207</v>
      </c>
      <c r="O13" s="34">
        <v>225</v>
      </c>
    </row>
    <row r="14" spans="1:15" ht="18.75" customHeight="1">
      <c r="A14" s="675" t="s">
        <v>279</v>
      </c>
      <c r="B14" s="676"/>
      <c r="C14" s="184" t="s">
        <v>105</v>
      </c>
      <c r="D14" s="248">
        <f t="shared" si="0"/>
        <v>1273</v>
      </c>
      <c r="E14" s="167">
        <v>476</v>
      </c>
      <c r="F14" s="168">
        <v>82</v>
      </c>
      <c r="G14" s="169">
        <v>94</v>
      </c>
      <c r="H14" s="170">
        <v>0</v>
      </c>
      <c r="I14" s="248">
        <f t="shared" si="1"/>
        <v>621</v>
      </c>
      <c r="J14" s="167">
        <v>210</v>
      </c>
      <c r="K14" s="167">
        <v>147</v>
      </c>
      <c r="L14" s="167">
        <v>25</v>
      </c>
      <c r="M14" s="167">
        <v>91</v>
      </c>
      <c r="N14" s="514">
        <v>86</v>
      </c>
      <c r="O14" s="515">
        <v>62</v>
      </c>
    </row>
    <row r="15" spans="1:15">
      <c r="A15" s="677"/>
      <c r="B15" s="678"/>
      <c r="C15" s="185" t="s">
        <v>104</v>
      </c>
      <c r="D15" s="319">
        <f t="shared" si="0"/>
        <v>30967</v>
      </c>
      <c r="E15" s="171">
        <v>5131</v>
      </c>
      <c r="F15" s="172">
        <v>7048</v>
      </c>
      <c r="G15" s="173">
        <v>4893</v>
      </c>
      <c r="H15" s="174">
        <v>3544</v>
      </c>
      <c r="I15" s="249">
        <f t="shared" si="1"/>
        <v>10351</v>
      </c>
      <c r="J15" s="171">
        <v>2729</v>
      </c>
      <c r="K15" s="171">
        <v>1774</v>
      </c>
      <c r="L15" s="171">
        <v>1863</v>
      </c>
      <c r="M15" s="171">
        <v>1421</v>
      </c>
      <c r="N15" s="161">
        <v>1828</v>
      </c>
      <c r="O15" s="162">
        <v>736</v>
      </c>
    </row>
    <row r="16" spans="1:15">
      <c r="A16" s="677"/>
      <c r="B16" s="678"/>
      <c r="C16" s="185" t="s">
        <v>103</v>
      </c>
      <c r="D16" s="430">
        <f t="shared" si="0"/>
        <v>378114</v>
      </c>
      <c r="E16" s="171">
        <v>141642</v>
      </c>
      <c r="F16" s="172">
        <v>23</v>
      </c>
      <c r="G16" s="173">
        <v>51172</v>
      </c>
      <c r="H16" s="174">
        <v>22049</v>
      </c>
      <c r="I16" s="249">
        <f t="shared" si="1"/>
        <v>163228</v>
      </c>
      <c r="J16" s="171">
        <v>43461</v>
      </c>
      <c r="K16" s="171">
        <v>25143</v>
      </c>
      <c r="L16" s="171">
        <v>11579</v>
      </c>
      <c r="M16" s="171">
        <v>17501</v>
      </c>
      <c r="N16" s="161">
        <v>43147</v>
      </c>
      <c r="O16" s="162">
        <v>22397</v>
      </c>
    </row>
    <row r="17" spans="1:15" ht="18" thickBot="1">
      <c r="A17" s="679"/>
      <c r="B17" s="680"/>
      <c r="C17" s="186" t="s">
        <v>102</v>
      </c>
      <c r="D17" s="252">
        <f t="shared" si="0"/>
        <v>16283</v>
      </c>
      <c r="E17" s="175">
        <v>9691</v>
      </c>
      <c r="F17" s="176">
        <v>8</v>
      </c>
      <c r="G17" s="177">
        <v>547</v>
      </c>
      <c r="H17" s="178">
        <v>0</v>
      </c>
      <c r="I17" s="250">
        <f t="shared" si="1"/>
        <v>6037</v>
      </c>
      <c r="J17" s="175">
        <v>431</v>
      </c>
      <c r="K17" s="175">
        <v>997</v>
      </c>
      <c r="L17" s="175">
        <v>1056</v>
      </c>
      <c r="M17" s="175">
        <v>554</v>
      </c>
      <c r="N17" s="516">
        <v>2560</v>
      </c>
      <c r="O17" s="196">
        <v>439</v>
      </c>
    </row>
    <row r="18" spans="1:15">
      <c r="A18" s="670" t="s">
        <v>24</v>
      </c>
      <c r="B18" s="670"/>
      <c r="C18" s="670"/>
      <c r="D18" s="670"/>
      <c r="E18" s="670"/>
      <c r="F18" s="670"/>
      <c r="G18" s="670"/>
      <c r="H18" s="670"/>
      <c r="I18" s="670"/>
      <c r="J18" s="670"/>
      <c r="K18" s="670"/>
      <c r="L18" s="670"/>
      <c r="M18" s="670"/>
      <c r="N18" s="670"/>
      <c r="O18" s="670"/>
    </row>
    <row r="19" spans="1:15">
      <c r="A19" s="59"/>
      <c r="B19" s="59"/>
      <c r="C19" s="59"/>
      <c r="D19" s="59"/>
      <c r="E19" s="59"/>
      <c r="F19" s="59"/>
      <c r="G19" s="59"/>
    </row>
    <row r="20" spans="1:15">
      <c r="A20" s="59"/>
      <c r="B20" s="59"/>
      <c r="C20" s="59"/>
      <c r="D20" s="59"/>
      <c r="E20" s="59"/>
      <c r="F20" s="59"/>
      <c r="G20" s="59"/>
    </row>
    <row r="21" spans="1:15">
      <c r="A21" s="59"/>
      <c r="B21" s="59"/>
      <c r="C21" s="59"/>
      <c r="D21" s="59"/>
      <c r="E21" s="59"/>
      <c r="F21" s="59"/>
      <c r="G21" s="59"/>
    </row>
  </sheetData>
  <mergeCells count="15">
    <mergeCell ref="I2:O2"/>
    <mergeCell ref="A18:O18"/>
    <mergeCell ref="A1:H1"/>
    <mergeCell ref="A5:A13"/>
    <mergeCell ref="A14:B17"/>
    <mergeCell ref="B5:B7"/>
    <mergeCell ref="B8:B12"/>
    <mergeCell ref="B13:C13"/>
    <mergeCell ref="A2:C3"/>
    <mergeCell ref="D2:D3"/>
    <mergeCell ref="E2:E3"/>
    <mergeCell ref="F2:F3"/>
    <mergeCell ref="H2:H3"/>
    <mergeCell ref="G2:G3"/>
    <mergeCell ref="L1:O1"/>
  </mergeCells>
  <phoneticPr fontId="4"/>
  <pageMargins left="0.59055118110236227" right="0.59055118110236227" top="0.59055118110236227" bottom="0.39370078740157483" header="0.39370078740157483" footer="0.19685039370078741"/>
  <pageSetup paperSize="9" scale="89" orientation="landscape" r:id="rId1"/>
  <headerFooter alignWithMargins="0">
    <oddHeader>&amp;R&amp;"メイリオ,レギュラー"&amp;A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16"/>
  <sheetViews>
    <sheetView showGridLines="0" view="pageBreakPreview" zoomScaleNormal="100" zoomScaleSheetLayoutView="100" workbookViewId="0">
      <selection activeCell="C2" sqref="C2:C3"/>
    </sheetView>
  </sheetViews>
  <sheetFormatPr defaultColWidth="9" defaultRowHeight="17.399999999999999"/>
  <cols>
    <col min="1" max="1" width="4" style="5" bestFit="1" customWidth="1"/>
    <col min="2" max="2" width="27.88671875" style="5" bestFit="1" customWidth="1"/>
    <col min="3" max="14" width="8.88671875" style="5" customWidth="1"/>
    <col min="15" max="16384" width="9" style="5"/>
  </cols>
  <sheetData>
    <row r="1" spans="1:15" ht="18" thickBot="1">
      <c r="A1" s="703" t="s">
        <v>254</v>
      </c>
      <c r="B1" s="703"/>
      <c r="C1" s="703"/>
      <c r="D1" s="703"/>
      <c r="E1" s="703"/>
      <c r="F1" s="703"/>
      <c r="G1" s="703"/>
      <c r="H1" s="44"/>
      <c r="I1" s="44"/>
      <c r="J1" s="601" t="s">
        <v>371</v>
      </c>
      <c r="K1" s="601"/>
      <c r="L1" s="601"/>
      <c r="M1" s="601"/>
      <c r="N1" s="601"/>
    </row>
    <row r="2" spans="1:15" ht="18.75" customHeight="1">
      <c r="A2" s="607" t="s">
        <v>196</v>
      </c>
      <c r="B2" s="704"/>
      <c r="C2" s="694" t="s">
        <v>59</v>
      </c>
      <c r="D2" s="696" t="s">
        <v>22</v>
      </c>
      <c r="E2" s="698" t="s">
        <v>21</v>
      </c>
      <c r="F2" s="701" t="s">
        <v>179</v>
      </c>
      <c r="G2" s="699" t="s">
        <v>178</v>
      </c>
      <c r="H2" s="602" t="s">
        <v>300</v>
      </c>
      <c r="I2" s="603"/>
      <c r="J2" s="603"/>
      <c r="K2" s="603"/>
      <c r="L2" s="603"/>
      <c r="M2" s="603"/>
      <c r="N2" s="604"/>
    </row>
    <row r="3" spans="1:15" ht="40.5" customHeight="1" thickBot="1">
      <c r="A3" s="609"/>
      <c r="B3" s="705"/>
      <c r="C3" s="695"/>
      <c r="D3" s="697"/>
      <c r="E3" s="619"/>
      <c r="F3" s="702"/>
      <c r="G3" s="700"/>
      <c r="H3" s="223" t="s">
        <v>299</v>
      </c>
      <c r="I3" s="551" t="s">
        <v>199</v>
      </c>
      <c r="J3" s="253" t="s">
        <v>52</v>
      </c>
      <c r="K3" s="551" t="s">
        <v>194</v>
      </c>
      <c r="L3" s="551" t="s">
        <v>177</v>
      </c>
      <c r="M3" s="269" t="s">
        <v>344</v>
      </c>
      <c r="N3" s="554" t="s">
        <v>346</v>
      </c>
    </row>
    <row r="4" spans="1:15" s="47" customFormat="1" ht="18" customHeight="1" thickBot="1">
      <c r="A4" s="706" t="s">
        <v>123</v>
      </c>
      <c r="B4" s="444" t="s">
        <v>59</v>
      </c>
      <c r="C4" s="445">
        <f>SUM(D4:H4)</f>
        <v>2840</v>
      </c>
      <c r="D4" s="321">
        <f t="shared" ref="D4:N4" si="0">SUM(D5:D8)</f>
        <v>1127</v>
      </c>
      <c r="E4" s="321">
        <f t="shared" si="0"/>
        <v>418</v>
      </c>
      <c r="F4" s="321">
        <f t="shared" si="0"/>
        <v>303</v>
      </c>
      <c r="G4" s="446">
        <f t="shared" si="0"/>
        <v>159</v>
      </c>
      <c r="H4" s="445">
        <f t="shared" si="0"/>
        <v>833</v>
      </c>
      <c r="I4" s="321">
        <f t="shared" si="0"/>
        <v>209</v>
      </c>
      <c r="J4" s="321">
        <f t="shared" si="0"/>
        <v>188</v>
      </c>
      <c r="K4" s="321">
        <f t="shared" si="0"/>
        <v>44</v>
      </c>
      <c r="L4" s="321">
        <f t="shared" si="0"/>
        <v>65</v>
      </c>
      <c r="M4" s="402">
        <f t="shared" si="0"/>
        <v>222</v>
      </c>
      <c r="N4" s="446">
        <f t="shared" si="0"/>
        <v>105</v>
      </c>
      <c r="O4" s="190"/>
    </row>
    <row r="5" spans="1:15" s="47" customFormat="1" ht="18" thickTop="1">
      <c r="A5" s="707"/>
      <c r="B5" s="437" t="s">
        <v>280</v>
      </c>
      <c r="C5" s="438">
        <f t="shared" ref="C5:C15" si="1">SUM(D5:H5)</f>
        <v>447</v>
      </c>
      <c r="D5" s="439">
        <v>189</v>
      </c>
      <c r="E5" s="440">
        <v>75</v>
      </c>
      <c r="F5" s="441">
        <v>38</v>
      </c>
      <c r="G5" s="442">
        <v>19</v>
      </c>
      <c r="H5" s="438">
        <f t="shared" ref="H5:H15" si="2">SUM(I5:N5)</f>
        <v>126</v>
      </c>
      <c r="I5" s="439">
        <v>12</v>
      </c>
      <c r="J5" s="439">
        <v>40</v>
      </c>
      <c r="K5" s="439">
        <v>4</v>
      </c>
      <c r="L5" s="439">
        <v>13</v>
      </c>
      <c r="M5" s="517">
        <v>50</v>
      </c>
      <c r="N5" s="443">
        <v>7</v>
      </c>
    </row>
    <row r="6" spans="1:15" s="47" customFormat="1">
      <c r="A6" s="707"/>
      <c r="B6" s="182" t="s">
        <v>122</v>
      </c>
      <c r="C6" s="245">
        <f t="shared" si="1"/>
        <v>912</v>
      </c>
      <c r="D6" s="159">
        <v>393</v>
      </c>
      <c r="E6" s="160">
        <v>105</v>
      </c>
      <c r="F6" s="191">
        <v>100</v>
      </c>
      <c r="G6" s="179">
        <v>57</v>
      </c>
      <c r="H6" s="245">
        <f t="shared" si="2"/>
        <v>257</v>
      </c>
      <c r="I6" s="159">
        <v>68</v>
      </c>
      <c r="J6" s="159">
        <v>57</v>
      </c>
      <c r="K6" s="159">
        <v>12</v>
      </c>
      <c r="L6" s="159">
        <v>17</v>
      </c>
      <c r="M6" s="161">
        <v>66</v>
      </c>
      <c r="N6" s="162">
        <v>37</v>
      </c>
    </row>
    <row r="7" spans="1:15" s="47" customFormat="1">
      <c r="A7" s="707"/>
      <c r="B7" s="182" t="s">
        <v>121</v>
      </c>
      <c r="C7" s="245">
        <f t="shared" si="1"/>
        <v>765</v>
      </c>
      <c r="D7" s="159">
        <v>282</v>
      </c>
      <c r="E7" s="160">
        <v>122</v>
      </c>
      <c r="F7" s="191">
        <v>88</v>
      </c>
      <c r="G7" s="179">
        <v>38</v>
      </c>
      <c r="H7" s="245">
        <f t="shared" si="2"/>
        <v>235</v>
      </c>
      <c r="I7" s="159">
        <v>69</v>
      </c>
      <c r="J7" s="159">
        <v>53</v>
      </c>
      <c r="K7" s="159">
        <v>16</v>
      </c>
      <c r="L7" s="159">
        <v>19</v>
      </c>
      <c r="M7" s="161">
        <v>45</v>
      </c>
      <c r="N7" s="162">
        <v>33</v>
      </c>
    </row>
    <row r="8" spans="1:15" s="47" customFormat="1" ht="18" thickBot="1">
      <c r="A8" s="708"/>
      <c r="B8" s="192" t="s">
        <v>120</v>
      </c>
      <c r="C8" s="252">
        <f t="shared" si="1"/>
        <v>716</v>
      </c>
      <c r="D8" s="193">
        <v>263</v>
      </c>
      <c r="E8" s="194">
        <v>116</v>
      </c>
      <c r="F8" s="195">
        <v>77</v>
      </c>
      <c r="G8" s="180">
        <v>45</v>
      </c>
      <c r="H8" s="252">
        <f t="shared" si="2"/>
        <v>215</v>
      </c>
      <c r="I8" s="193">
        <v>60</v>
      </c>
      <c r="J8" s="193">
        <v>38</v>
      </c>
      <c r="K8" s="193">
        <v>12</v>
      </c>
      <c r="L8" s="193">
        <v>16</v>
      </c>
      <c r="M8" s="516">
        <v>61</v>
      </c>
      <c r="N8" s="196">
        <v>28</v>
      </c>
    </row>
    <row r="9" spans="1:15" s="47" customFormat="1" ht="18" customHeight="1" thickBot="1">
      <c r="A9" s="706" t="s">
        <v>101</v>
      </c>
      <c r="B9" s="444" t="s">
        <v>59</v>
      </c>
      <c r="C9" s="445">
        <f t="shared" si="1"/>
        <v>2827</v>
      </c>
      <c r="D9" s="321">
        <f>SUM(D10:D15)</f>
        <v>1139</v>
      </c>
      <c r="E9" s="321">
        <f>SUM(E10:E15)</f>
        <v>411</v>
      </c>
      <c r="F9" s="321">
        <f>SUM(F10:F15)</f>
        <v>289</v>
      </c>
      <c r="G9" s="446">
        <f>SUM(G10:G15)</f>
        <v>164</v>
      </c>
      <c r="H9" s="445">
        <f t="shared" si="2"/>
        <v>824</v>
      </c>
      <c r="I9" s="321">
        <f t="shared" ref="I9:N9" si="3">SUM(I10:I15)</f>
        <v>208</v>
      </c>
      <c r="J9" s="321">
        <f t="shared" si="3"/>
        <v>187</v>
      </c>
      <c r="K9" s="321">
        <f t="shared" si="3"/>
        <v>41</v>
      </c>
      <c r="L9" s="321">
        <f t="shared" si="3"/>
        <v>62</v>
      </c>
      <c r="M9" s="402">
        <f t="shared" si="3"/>
        <v>217</v>
      </c>
      <c r="N9" s="446">
        <f t="shared" si="3"/>
        <v>109</v>
      </c>
      <c r="O9" s="190"/>
    </row>
    <row r="10" spans="1:15" s="47" customFormat="1" ht="18" thickTop="1">
      <c r="A10" s="707"/>
      <c r="B10" s="437" t="s">
        <v>119</v>
      </c>
      <c r="C10" s="438">
        <f t="shared" si="1"/>
        <v>176</v>
      </c>
      <c r="D10" s="439">
        <v>72</v>
      </c>
      <c r="E10" s="440">
        <v>24</v>
      </c>
      <c r="F10" s="441">
        <v>6</v>
      </c>
      <c r="G10" s="442">
        <v>20</v>
      </c>
      <c r="H10" s="438">
        <f t="shared" si="2"/>
        <v>54</v>
      </c>
      <c r="I10" s="439">
        <v>11</v>
      </c>
      <c r="J10" s="439">
        <v>8</v>
      </c>
      <c r="K10" s="439">
        <v>4</v>
      </c>
      <c r="L10" s="439">
        <v>8</v>
      </c>
      <c r="M10" s="517">
        <v>14</v>
      </c>
      <c r="N10" s="443">
        <v>9</v>
      </c>
    </row>
    <row r="11" spans="1:15" s="47" customFormat="1" ht="18.75" customHeight="1">
      <c r="A11" s="707"/>
      <c r="B11" s="182" t="s">
        <v>118</v>
      </c>
      <c r="C11" s="245">
        <f t="shared" si="1"/>
        <v>35</v>
      </c>
      <c r="D11" s="159">
        <v>13</v>
      </c>
      <c r="E11" s="160">
        <v>3</v>
      </c>
      <c r="F11" s="191">
        <v>1</v>
      </c>
      <c r="G11" s="179">
        <v>7</v>
      </c>
      <c r="H11" s="245">
        <f t="shared" si="2"/>
        <v>11</v>
      </c>
      <c r="I11" s="159">
        <v>6</v>
      </c>
      <c r="J11" s="159">
        <v>2</v>
      </c>
      <c r="K11" s="159">
        <v>1</v>
      </c>
      <c r="L11" s="159">
        <v>1</v>
      </c>
      <c r="M11" s="161">
        <v>1</v>
      </c>
      <c r="N11" s="162">
        <v>0</v>
      </c>
    </row>
    <row r="12" spans="1:15" s="47" customFormat="1" ht="18.75" customHeight="1">
      <c r="A12" s="707"/>
      <c r="B12" s="182" t="s">
        <v>281</v>
      </c>
      <c r="C12" s="245">
        <f t="shared" si="1"/>
        <v>111</v>
      </c>
      <c r="D12" s="159">
        <v>18</v>
      </c>
      <c r="E12" s="160">
        <v>12</v>
      </c>
      <c r="F12" s="191">
        <v>16</v>
      </c>
      <c r="G12" s="179">
        <v>2</v>
      </c>
      <c r="H12" s="245">
        <f t="shared" si="2"/>
        <v>63</v>
      </c>
      <c r="I12" s="159">
        <v>16</v>
      </c>
      <c r="J12" s="159">
        <v>16</v>
      </c>
      <c r="K12" s="159">
        <v>8</v>
      </c>
      <c r="L12" s="159">
        <v>5</v>
      </c>
      <c r="M12" s="161">
        <v>15</v>
      </c>
      <c r="N12" s="162">
        <v>3</v>
      </c>
    </row>
    <row r="13" spans="1:15" s="47" customFormat="1" ht="18.75" customHeight="1">
      <c r="A13" s="707"/>
      <c r="B13" s="182" t="s">
        <v>117</v>
      </c>
      <c r="C13" s="245">
        <f t="shared" si="1"/>
        <v>5</v>
      </c>
      <c r="D13" s="159">
        <v>1</v>
      </c>
      <c r="E13" s="160">
        <v>1</v>
      </c>
      <c r="F13" s="191">
        <v>1</v>
      </c>
      <c r="G13" s="179">
        <v>1</v>
      </c>
      <c r="H13" s="245">
        <f t="shared" si="2"/>
        <v>1</v>
      </c>
      <c r="I13" s="159">
        <v>1</v>
      </c>
      <c r="J13" s="159">
        <v>0</v>
      </c>
      <c r="K13" s="159">
        <v>0</v>
      </c>
      <c r="L13" s="159">
        <v>0</v>
      </c>
      <c r="M13" s="161">
        <v>0</v>
      </c>
      <c r="N13" s="162">
        <v>0</v>
      </c>
    </row>
    <row r="14" spans="1:15" s="47" customFormat="1" ht="18.75" customHeight="1">
      <c r="A14" s="707"/>
      <c r="B14" s="182" t="s">
        <v>116</v>
      </c>
      <c r="C14" s="245">
        <f t="shared" si="1"/>
        <v>1883</v>
      </c>
      <c r="D14" s="159">
        <v>764</v>
      </c>
      <c r="E14" s="160">
        <v>278</v>
      </c>
      <c r="F14" s="191">
        <v>143</v>
      </c>
      <c r="G14" s="179">
        <v>117</v>
      </c>
      <c r="H14" s="245">
        <f t="shared" si="2"/>
        <v>581</v>
      </c>
      <c r="I14" s="159">
        <v>149</v>
      </c>
      <c r="J14" s="159">
        <v>126</v>
      </c>
      <c r="K14" s="159">
        <v>26</v>
      </c>
      <c r="L14" s="159">
        <v>34</v>
      </c>
      <c r="M14" s="161">
        <v>166</v>
      </c>
      <c r="N14" s="162">
        <v>80</v>
      </c>
    </row>
    <row r="15" spans="1:15" s="47" customFormat="1" ht="18" thickBot="1">
      <c r="A15" s="708"/>
      <c r="B15" s="192" t="s">
        <v>25</v>
      </c>
      <c r="C15" s="252">
        <f t="shared" si="1"/>
        <v>617</v>
      </c>
      <c r="D15" s="193">
        <v>271</v>
      </c>
      <c r="E15" s="194">
        <v>93</v>
      </c>
      <c r="F15" s="195">
        <v>122</v>
      </c>
      <c r="G15" s="180">
        <v>17</v>
      </c>
      <c r="H15" s="252">
        <f t="shared" si="2"/>
        <v>114</v>
      </c>
      <c r="I15" s="193">
        <v>25</v>
      </c>
      <c r="J15" s="193">
        <v>35</v>
      </c>
      <c r="K15" s="193">
        <v>2</v>
      </c>
      <c r="L15" s="193">
        <v>14</v>
      </c>
      <c r="M15" s="516">
        <v>21</v>
      </c>
      <c r="N15" s="196">
        <v>17</v>
      </c>
    </row>
    <row r="16" spans="1:15">
      <c r="A16" s="605" t="s">
        <v>24</v>
      </c>
      <c r="B16" s="605"/>
      <c r="C16" s="605"/>
      <c r="D16" s="605"/>
      <c r="E16" s="605"/>
      <c r="F16" s="605"/>
      <c r="G16" s="605"/>
      <c r="H16" s="605"/>
      <c r="I16" s="605"/>
      <c r="J16" s="605"/>
      <c r="K16" s="605"/>
      <c r="L16" s="605"/>
      <c r="M16" s="605"/>
      <c r="N16" s="605"/>
    </row>
  </sheetData>
  <mergeCells count="12">
    <mergeCell ref="J1:N1"/>
    <mergeCell ref="H2:N2"/>
    <mergeCell ref="A16:N16"/>
    <mergeCell ref="A1:G1"/>
    <mergeCell ref="A2:B3"/>
    <mergeCell ref="C2:C3"/>
    <mergeCell ref="D2:D3"/>
    <mergeCell ref="E2:E3"/>
    <mergeCell ref="G2:G3"/>
    <mergeCell ref="F2:F3"/>
    <mergeCell ref="A4:A8"/>
    <mergeCell ref="A9:A15"/>
  </mergeCells>
  <phoneticPr fontId="4"/>
  <pageMargins left="0.59055118110236227" right="0.59055118110236227" top="0.59055118110236227" bottom="0.39370078740157483" header="0.39370078740157483" footer="0.19685039370078741"/>
  <pageSetup paperSize="9" scale="98" fitToHeight="4" orientation="landscape" r:id="rId1"/>
  <headerFooter alignWithMargins="0">
    <oddHeader>&amp;R&amp;"メイリオ,レギュラー"&amp;A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E14"/>
  <sheetViews>
    <sheetView showGridLines="0" view="pageBreakPreview" zoomScaleNormal="100" zoomScaleSheetLayoutView="100" workbookViewId="0">
      <selection activeCell="C9" sqref="C9"/>
    </sheetView>
  </sheetViews>
  <sheetFormatPr defaultColWidth="9" defaultRowHeight="17.399999999999999"/>
  <cols>
    <col min="1" max="1" width="18" style="5" customWidth="1"/>
    <col min="2" max="2" width="8.88671875" style="5" customWidth="1"/>
    <col min="3" max="3" width="20.44140625" style="5" customWidth="1"/>
    <col min="4" max="5" width="10.6640625" style="5" customWidth="1"/>
    <col min="6" max="6" width="12.6640625" style="5" customWidth="1"/>
    <col min="7" max="16384" width="9" style="5"/>
  </cols>
  <sheetData>
    <row r="1" spans="1:5">
      <c r="A1" s="709" t="s">
        <v>273</v>
      </c>
      <c r="B1" s="709"/>
      <c r="C1" s="709"/>
    </row>
    <row r="2" spans="1:5" ht="18" thickBot="1">
      <c r="A2" s="576"/>
      <c r="B2" s="594" t="s">
        <v>372</v>
      </c>
      <c r="C2" s="534"/>
    </row>
    <row r="3" spans="1:5" ht="18.75" customHeight="1" thickBot="1">
      <c r="A3" s="325" t="s">
        <v>305</v>
      </c>
      <c r="B3" s="323" t="s">
        <v>306</v>
      </c>
      <c r="C3" s="71"/>
      <c r="D3" s="71"/>
      <c r="E3" s="71"/>
    </row>
    <row r="4" spans="1:5" ht="18.75" customHeight="1" thickBot="1">
      <c r="A4" s="326" t="s">
        <v>304</v>
      </c>
      <c r="B4" s="324">
        <f>SUM(B5:B13)</f>
        <v>2761</v>
      </c>
      <c r="C4" s="47"/>
      <c r="D4" s="47"/>
      <c r="E4" s="47"/>
    </row>
    <row r="5" spans="1:5" ht="18.75" customHeight="1" thickTop="1">
      <c r="A5" s="327" t="s">
        <v>78</v>
      </c>
      <c r="B5" s="322">
        <v>109</v>
      </c>
      <c r="C5" s="47"/>
      <c r="D5" s="72"/>
      <c r="E5" s="47"/>
    </row>
    <row r="6" spans="1:5">
      <c r="A6" s="328" t="s">
        <v>131</v>
      </c>
      <c r="B6" s="113">
        <v>23</v>
      </c>
      <c r="C6" s="47"/>
      <c r="D6" s="72"/>
      <c r="E6" s="47"/>
    </row>
    <row r="7" spans="1:5">
      <c r="A7" s="328" t="s">
        <v>130</v>
      </c>
      <c r="B7" s="113">
        <v>148</v>
      </c>
      <c r="D7" s="72"/>
    </row>
    <row r="8" spans="1:5">
      <c r="A8" s="328" t="s">
        <v>129</v>
      </c>
      <c r="B8" s="113">
        <v>45</v>
      </c>
      <c r="C8" s="47"/>
      <c r="D8" s="72"/>
      <c r="E8" s="47"/>
    </row>
    <row r="9" spans="1:5">
      <c r="A9" s="328" t="s">
        <v>128</v>
      </c>
      <c r="B9" s="113">
        <v>273</v>
      </c>
      <c r="C9" s="47"/>
      <c r="D9" s="72"/>
      <c r="E9" s="47"/>
    </row>
    <row r="10" spans="1:5">
      <c r="A10" s="328" t="s">
        <v>63</v>
      </c>
      <c r="B10" s="113">
        <v>112</v>
      </c>
      <c r="C10" s="47"/>
      <c r="D10" s="72"/>
      <c r="E10" s="47"/>
    </row>
    <row r="11" spans="1:5">
      <c r="A11" s="328" t="s">
        <v>127</v>
      </c>
      <c r="B11" s="113">
        <v>12</v>
      </c>
      <c r="C11" s="47"/>
      <c r="D11" s="72"/>
      <c r="E11" s="47"/>
    </row>
    <row r="12" spans="1:5">
      <c r="A12" s="328" t="s">
        <v>61</v>
      </c>
      <c r="B12" s="113">
        <v>512</v>
      </c>
      <c r="C12" s="47"/>
      <c r="D12" s="72"/>
      <c r="E12" s="47"/>
    </row>
    <row r="13" spans="1:5" ht="18" thickBot="1">
      <c r="A13" s="329" t="s">
        <v>60</v>
      </c>
      <c r="B13" s="114">
        <v>1527</v>
      </c>
      <c r="C13" s="47"/>
      <c r="D13" s="72"/>
      <c r="E13" s="47"/>
    </row>
    <row r="14" spans="1:5">
      <c r="A14" s="710" t="s">
        <v>24</v>
      </c>
      <c r="B14" s="710"/>
    </row>
  </sheetData>
  <mergeCells count="2">
    <mergeCell ref="A1:C1"/>
    <mergeCell ref="A14:B14"/>
  </mergeCells>
  <phoneticPr fontId="4"/>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37"/>
  <sheetViews>
    <sheetView showGridLines="0" view="pageBreakPreview" zoomScaleNormal="100" zoomScaleSheetLayoutView="100" workbookViewId="0">
      <pane ySplit="3" topLeftCell="A22" activePane="bottomLeft" state="frozen"/>
      <selection activeCell="F27" sqref="F27"/>
      <selection pane="bottomLeft" activeCell="A28" sqref="A28:A33"/>
    </sheetView>
  </sheetViews>
  <sheetFormatPr defaultColWidth="14" defaultRowHeight="17.399999999999999"/>
  <cols>
    <col min="1" max="1" width="10.6640625" style="112" bestFit="1" customWidth="1"/>
    <col min="2" max="2" width="10.21875" style="112" bestFit="1" customWidth="1"/>
    <col min="3" max="5" width="8.44140625" style="112" customWidth="1"/>
    <col min="6" max="8" width="12.44140625" style="112" customWidth="1"/>
    <col min="9" max="16384" width="14" style="112"/>
  </cols>
  <sheetData>
    <row r="1" spans="1:8" ht="18" thickBot="1">
      <c r="A1" s="202" t="s">
        <v>312</v>
      </c>
      <c r="B1" s="202"/>
      <c r="C1" s="202"/>
      <c r="F1" s="715" t="s">
        <v>311</v>
      </c>
      <c r="G1" s="715"/>
      <c r="H1" s="715"/>
    </row>
    <row r="2" spans="1:8" ht="18.75" customHeight="1">
      <c r="A2" s="304" t="s">
        <v>266</v>
      </c>
      <c r="B2" s="716" t="s">
        <v>269</v>
      </c>
      <c r="C2" s="718" t="s">
        <v>270</v>
      </c>
      <c r="D2" s="718"/>
      <c r="E2" s="719"/>
      <c r="F2" s="720" t="s">
        <v>221</v>
      </c>
      <c r="G2" s="721"/>
      <c r="H2" s="722"/>
    </row>
    <row r="3" spans="1:8" ht="18" thickBot="1">
      <c r="A3" s="330"/>
      <c r="B3" s="717"/>
      <c r="C3" s="378" t="s">
        <v>20</v>
      </c>
      <c r="D3" s="332" t="s">
        <v>271</v>
      </c>
      <c r="E3" s="333" t="s">
        <v>272</v>
      </c>
      <c r="F3" s="331" t="s">
        <v>20</v>
      </c>
      <c r="G3" s="332" t="s">
        <v>271</v>
      </c>
      <c r="H3" s="333" t="s">
        <v>272</v>
      </c>
    </row>
    <row r="4" spans="1:8">
      <c r="A4" s="711" t="s">
        <v>318</v>
      </c>
      <c r="B4" s="338" t="s">
        <v>20</v>
      </c>
      <c r="C4" s="379">
        <f t="shared" ref="C4:H4" si="0">SUM(C5:C9)</f>
        <v>1741</v>
      </c>
      <c r="D4" s="336">
        <f t="shared" si="0"/>
        <v>227</v>
      </c>
      <c r="E4" s="337">
        <f t="shared" si="0"/>
        <v>1514</v>
      </c>
      <c r="F4" s="335">
        <f t="shared" si="0"/>
        <v>143464</v>
      </c>
      <c r="G4" s="336">
        <f t="shared" si="0"/>
        <v>22502</v>
      </c>
      <c r="H4" s="337">
        <f t="shared" si="0"/>
        <v>120962</v>
      </c>
    </row>
    <row r="5" spans="1:8">
      <c r="A5" s="712"/>
      <c r="B5" s="381" t="s">
        <v>23</v>
      </c>
      <c r="C5" s="383">
        <f>SUM(D5:E5)</f>
        <v>433</v>
      </c>
      <c r="D5" s="468">
        <v>85</v>
      </c>
      <c r="E5" s="469">
        <v>348</v>
      </c>
      <c r="F5" s="384">
        <f>SUM(G5:H5)</f>
        <v>39867</v>
      </c>
      <c r="G5" s="460">
        <v>8592</v>
      </c>
      <c r="H5" s="461">
        <v>31275</v>
      </c>
    </row>
    <row r="6" spans="1:8">
      <c r="A6" s="712"/>
      <c r="B6" s="42" t="s">
        <v>22</v>
      </c>
      <c r="C6" s="385">
        <f>SUM(D6:E6)</f>
        <v>798</v>
      </c>
      <c r="D6" s="470">
        <v>75</v>
      </c>
      <c r="E6" s="471">
        <v>723</v>
      </c>
      <c r="F6" s="386">
        <f>SUM(G6:H6)</f>
        <v>62387</v>
      </c>
      <c r="G6" s="462">
        <v>7100</v>
      </c>
      <c r="H6" s="463">
        <v>55287</v>
      </c>
    </row>
    <row r="7" spans="1:8">
      <c r="A7" s="712"/>
      <c r="B7" s="334" t="s">
        <v>21</v>
      </c>
      <c r="C7" s="385">
        <f>SUM(D7:E7)</f>
        <v>373</v>
      </c>
      <c r="D7" s="470">
        <v>32</v>
      </c>
      <c r="E7" s="471">
        <v>341</v>
      </c>
      <c r="F7" s="386">
        <f>SUM(G7:H7)</f>
        <v>29005</v>
      </c>
      <c r="G7" s="462">
        <v>3215</v>
      </c>
      <c r="H7" s="463">
        <v>25790</v>
      </c>
    </row>
    <row r="8" spans="1:8">
      <c r="A8" s="712"/>
      <c r="B8" s="380" t="s">
        <v>13</v>
      </c>
      <c r="C8" s="385">
        <f>SUM(D8:E8)</f>
        <v>100</v>
      </c>
      <c r="D8" s="470">
        <v>24</v>
      </c>
      <c r="E8" s="471">
        <v>76</v>
      </c>
      <c r="F8" s="386">
        <f>SUM(G8:H8)</f>
        <v>9176</v>
      </c>
      <c r="G8" s="462">
        <v>2595</v>
      </c>
      <c r="H8" s="463">
        <v>6581</v>
      </c>
    </row>
    <row r="9" spans="1:8" ht="18" thickBot="1">
      <c r="A9" s="713"/>
      <c r="B9" s="464" t="s">
        <v>12</v>
      </c>
      <c r="C9" s="387">
        <f>SUM(D9:E9)</f>
        <v>37</v>
      </c>
      <c r="D9" s="472">
        <v>11</v>
      </c>
      <c r="E9" s="465">
        <v>26</v>
      </c>
      <c r="F9" s="388">
        <f>SUM(G9:H9)</f>
        <v>3029</v>
      </c>
      <c r="G9" s="466">
        <v>1000</v>
      </c>
      <c r="H9" s="467">
        <v>2029</v>
      </c>
    </row>
    <row r="10" spans="1:8">
      <c r="A10" s="711" t="s">
        <v>362</v>
      </c>
      <c r="B10" s="338" t="s">
        <v>20</v>
      </c>
      <c r="C10" s="379">
        <f t="shared" ref="C10:H10" si="1">SUM(C11:C15)</f>
        <v>1807</v>
      </c>
      <c r="D10" s="336">
        <f t="shared" si="1"/>
        <v>217</v>
      </c>
      <c r="E10" s="337">
        <f t="shared" si="1"/>
        <v>1590</v>
      </c>
      <c r="F10" s="335">
        <f t="shared" si="1"/>
        <v>148110</v>
      </c>
      <c r="G10" s="336">
        <f t="shared" si="1"/>
        <v>21771</v>
      </c>
      <c r="H10" s="337">
        <f t="shared" si="1"/>
        <v>126339</v>
      </c>
    </row>
    <row r="11" spans="1:8">
      <c r="A11" s="712"/>
      <c r="B11" s="381" t="s">
        <v>23</v>
      </c>
      <c r="C11" s="383">
        <f>SUM(D11:E11)</f>
        <v>451</v>
      </c>
      <c r="D11" s="468">
        <v>84</v>
      </c>
      <c r="E11" s="469">
        <v>367</v>
      </c>
      <c r="F11" s="384">
        <f>SUM(G11:H11)</f>
        <v>41172</v>
      </c>
      <c r="G11" s="460">
        <v>8539</v>
      </c>
      <c r="H11" s="461">
        <v>32633</v>
      </c>
    </row>
    <row r="12" spans="1:8">
      <c r="A12" s="712"/>
      <c r="B12" s="42" t="s">
        <v>22</v>
      </c>
      <c r="C12" s="385">
        <f>SUM(D12:E12)</f>
        <v>821</v>
      </c>
      <c r="D12" s="470">
        <v>71</v>
      </c>
      <c r="E12" s="471">
        <v>750</v>
      </c>
      <c r="F12" s="386">
        <f>SUM(G12:H12)</f>
        <v>64032</v>
      </c>
      <c r="G12" s="462">
        <v>6747</v>
      </c>
      <c r="H12" s="463">
        <v>57285</v>
      </c>
    </row>
    <row r="13" spans="1:8">
      <c r="A13" s="712"/>
      <c r="B13" s="334" t="s">
        <v>21</v>
      </c>
      <c r="C13" s="385">
        <f>SUM(D13:E13)</f>
        <v>394</v>
      </c>
      <c r="D13" s="470">
        <v>27</v>
      </c>
      <c r="E13" s="471">
        <v>367</v>
      </c>
      <c r="F13" s="386">
        <f>SUM(G13:H13)</f>
        <v>30420</v>
      </c>
      <c r="G13" s="462">
        <v>2890</v>
      </c>
      <c r="H13" s="463">
        <v>27530</v>
      </c>
    </row>
    <row r="14" spans="1:8">
      <c r="A14" s="712"/>
      <c r="B14" s="380" t="s">
        <v>13</v>
      </c>
      <c r="C14" s="385">
        <f>SUM(D14:E14)</f>
        <v>104</v>
      </c>
      <c r="D14" s="470">
        <v>24</v>
      </c>
      <c r="E14" s="471">
        <v>80</v>
      </c>
      <c r="F14" s="386">
        <f>SUM(G14:H14)</f>
        <v>9402</v>
      </c>
      <c r="G14" s="462">
        <v>2595</v>
      </c>
      <c r="H14" s="463">
        <v>6807</v>
      </c>
    </row>
    <row r="15" spans="1:8" ht="18" thickBot="1">
      <c r="A15" s="713"/>
      <c r="B15" s="382" t="s">
        <v>12</v>
      </c>
      <c r="C15" s="387">
        <f>SUM(D15:E15)</f>
        <v>37</v>
      </c>
      <c r="D15" s="472">
        <v>11</v>
      </c>
      <c r="E15" s="465">
        <v>26</v>
      </c>
      <c r="F15" s="388">
        <f>SUM(G15:H15)</f>
        <v>3084</v>
      </c>
      <c r="G15" s="466">
        <v>1000</v>
      </c>
      <c r="H15" s="467">
        <v>2084</v>
      </c>
    </row>
    <row r="16" spans="1:8">
      <c r="A16" s="711" t="s">
        <v>363</v>
      </c>
      <c r="B16" s="338" t="s">
        <v>20</v>
      </c>
      <c r="C16" s="379">
        <f t="shared" ref="C16:H16" si="2">SUM(C17:C21)</f>
        <v>1865</v>
      </c>
      <c r="D16" s="336">
        <f t="shared" si="2"/>
        <v>204</v>
      </c>
      <c r="E16" s="337">
        <f t="shared" si="2"/>
        <v>1661</v>
      </c>
      <c r="F16" s="335">
        <f t="shared" si="2"/>
        <v>150855</v>
      </c>
      <c r="G16" s="336">
        <f t="shared" si="2"/>
        <v>20649</v>
      </c>
      <c r="H16" s="337">
        <f t="shared" si="2"/>
        <v>130206</v>
      </c>
    </row>
    <row r="17" spans="1:8">
      <c r="A17" s="712"/>
      <c r="B17" s="381" t="s">
        <v>23</v>
      </c>
      <c r="C17" s="383">
        <f>SUM(D17:E17)</f>
        <v>471</v>
      </c>
      <c r="D17" s="468">
        <v>84</v>
      </c>
      <c r="E17" s="469">
        <v>387</v>
      </c>
      <c r="F17" s="384">
        <f>SUM(G17:H17)</f>
        <v>42142</v>
      </c>
      <c r="G17" s="460">
        <v>8528</v>
      </c>
      <c r="H17" s="461">
        <v>33614</v>
      </c>
    </row>
    <row r="18" spans="1:8">
      <c r="A18" s="712"/>
      <c r="B18" s="42" t="s">
        <v>22</v>
      </c>
      <c r="C18" s="385">
        <f>SUM(D18:E18)</f>
        <v>840</v>
      </c>
      <c r="D18" s="470">
        <v>65</v>
      </c>
      <c r="E18" s="471">
        <v>775</v>
      </c>
      <c r="F18" s="386">
        <f>SUM(G18:H18)</f>
        <v>64934</v>
      </c>
      <c r="G18" s="462">
        <v>6171</v>
      </c>
      <c r="H18" s="463">
        <v>58763</v>
      </c>
    </row>
    <row r="19" spans="1:8">
      <c r="A19" s="712"/>
      <c r="B19" s="334" t="s">
        <v>21</v>
      </c>
      <c r="C19" s="385">
        <f>SUM(D19:E19)</f>
        <v>416</v>
      </c>
      <c r="D19" s="470">
        <v>21</v>
      </c>
      <c r="E19" s="471">
        <v>395</v>
      </c>
      <c r="F19" s="386">
        <f>SUM(G19:H19)</f>
        <v>31770</v>
      </c>
      <c r="G19" s="462">
        <v>2445</v>
      </c>
      <c r="H19" s="463">
        <v>29325</v>
      </c>
    </row>
    <row r="20" spans="1:8">
      <c r="A20" s="712"/>
      <c r="B20" s="380" t="s">
        <v>13</v>
      </c>
      <c r="C20" s="385">
        <f>SUM(D20:E20)</f>
        <v>104</v>
      </c>
      <c r="D20" s="470">
        <v>24</v>
      </c>
      <c r="E20" s="471">
        <v>80</v>
      </c>
      <c r="F20" s="386">
        <f>SUM(G20:H20)</f>
        <v>9292</v>
      </c>
      <c r="G20" s="462">
        <v>2595</v>
      </c>
      <c r="H20" s="463">
        <v>6697</v>
      </c>
    </row>
    <row r="21" spans="1:8" ht="18" thickBot="1">
      <c r="A21" s="713"/>
      <c r="B21" s="382" t="s">
        <v>12</v>
      </c>
      <c r="C21" s="387">
        <f>SUM(D21:E21)</f>
        <v>34</v>
      </c>
      <c r="D21" s="472">
        <v>10</v>
      </c>
      <c r="E21" s="465">
        <v>24</v>
      </c>
      <c r="F21" s="388">
        <f>SUM(G21:H21)</f>
        <v>2717</v>
      </c>
      <c r="G21" s="466">
        <v>910</v>
      </c>
      <c r="H21" s="467">
        <v>1807</v>
      </c>
    </row>
    <row r="22" spans="1:8">
      <c r="A22" s="714" t="s">
        <v>364</v>
      </c>
      <c r="B22" s="338" t="s">
        <v>20</v>
      </c>
      <c r="C22" s="379">
        <f t="shared" ref="C22:H22" si="3">SUM(C23:C27)</f>
        <v>1905</v>
      </c>
      <c r="D22" s="336">
        <f t="shared" si="3"/>
        <v>196</v>
      </c>
      <c r="E22" s="337">
        <f t="shared" si="3"/>
        <v>1709</v>
      </c>
      <c r="F22" s="335">
        <f t="shared" si="3"/>
        <v>153244</v>
      </c>
      <c r="G22" s="336">
        <f t="shared" si="3"/>
        <v>20057</v>
      </c>
      <c r="H22" s="337">
        <f t="shared" si="3"/>
        <v>133187</v>
      </c>
    </row>
    <row r="23" spans="1:8">
      <c r="A23" s="712"/>
      <c r="B23" s="381" t="s">
        <v>23</v>
      </c>
      <c r="C23" s="383">
        <f>SUM(D23:E23)</f>
        <v>478</v>
      </c>
      <c r="D23" s="468">
        <v>83</v>
      </c>
      <c r="E23" s="469">
        <v>395</v>
      </c>
      <c r="F23" s="384">
        <f>SUM(G23:H23)</f>
        <v>42667</v>
      </c>
      <c r="G23" s="460">
        <v>8475</v>
      </c>
      <c r="H23" s="461">
        <v>34192</v>
      </c>
    </row>
    <row r="24" spans="1:8">
      <c r="A24" s="712"/>
      <c r="B24" s="42" t="s">
        <v>22</v>
      </c>
      <c r="C24" s="385">
        <f>SUM(D24:E24)</f>
        <v>857</v>
      </c>
      <c r="D24" s="470">
        <v>61</v>
      </c>
      <c r="E24" s="471">
        <v>796</v>
      </c>
      <c r="F24" s="386">
        <f>SUM(G24:H24)</f>
        <v>65847</v>
      </c>
      <c r="G24" s="462">
        <v>5842</v>
      </c>
      <c r="H24" s="463">
        <v>60005</v>
      </c>
    </row>
    <row r="25" spans="1:8">
      <c r="A25" s="712"/>
      <c r="B25" s="334" t="s">
        <v>21</v>
      </c>
      <c r="C25" s="385">
        <f>SUM(D25:E25)</f>
        <v>436</v>
      </c>
      <c r="D25" s="470">
        <v>21</v>
      </c>
      <c r="E25" s="471">
        <v>415</v>
      </c>
      <c r="F25" s="386">
        <f>SUM(G25:H25)</f>
        <v>33070</v>
      </c>
      <c r="G25" s="462">
        <v>2445</v>
      </c>
      <c r="H25" s="463">
        <v>30625</v>
      </c>
    </row>
    <row r="26" spans="1:8">
      <c r="A26" s="712"/>
      <c r="B26" s="380" t="s">
        <v>13</v>
      </c>
      <c r="C26" s="385">
        <f>SUM(D26:E26)</f>
        <v>103</v>
      </c>
      <c r="D26" s="470">
        <v>23</v>
      </c>
      <c r="E26" s="471">
        <v>80</v>
      </c>
      <c r="F26" s="386">
        <f>SUM(G26:H26)</f>
        <v>9152</v>
      </c>
      <c r="G26" s="462">
        <v>2535</v>
      </c>
      <c r="H26" s="463">
        <v>6617</v>
      </c>
    </row>
    <row r="27" spans="1:8" ht="18" thickBot="1">
      <c r="A27" s="713"/>
      <c r="B27" s="382" t="s">
        <v>12</v>
      </c>
      <c r="C27" s="387">
        <f>SUM(D27:E27)</f>
        <v>31</v>
      </c>
      <c r="D27" s="472">
        <v>8</v>
      </c>
      <c r="E27" s="465">
        <v>23</v>
      </c>
      <c r="F27" s="388">
        <f>SUM(G27:H27)</f>
        <v>2508</v>
      </c>
      <c r="G27" s="466">
        <v>760</v>
      </c>
      <c r="H27" s="467">
        <v>1748</v>
      </c>
    </row>
    <row r="28" spans="1:8">
      <c r="A28" s="714" t="s">
        <v>373</v>
      </c>
      <c r="B28" s="338" t="s">
        <v>20</v>
      </c>
      <c r="C28" s="379">
        <f t="shared" ref="C28:H28" si="4">SUM(C29:C33)</f>
        <v>1925</v>
      </c>
      <c r="D28" s="336">
        <f t="shared" si="4"/>
        <v>190</v>
      </c>
      <c r="E28" s="337">
        <f t="shared" si="4"/>
        <v>1735</v>
      </c>
      <c r="F28" s="335">
        <f t="shared" si="4"/>
        <v>154219</v>
      </c>
      <c r="G28" s="336">
        <f>SUM(G29:G33)</f>
        <v>19607</v>
      </c>
      <c r="H28" s="337">
        <f t="shared" si="4"/>
        <v>134612</v>
      </c>
    </row>
    <row r="29" spans="1:8">
      <c r="A29" s="712"/>
      <c r="B29" s="381" t="s">
        <v>23</v>
      </c>
      <c r="C29" s="383">
        <f>SUM(D29:E29)</f>
        <v>481</v>
      </c>
      <c r="D29" s="468">
        <v>81</v>
      </c>
      <c r="E29" s="469">
        <v>400</v>
      </c>
      <c r="F29" s="384">
        <f>SUM(G29:H29)</f>
        <v>42876</v>
      </c>
      <c r="G29" s="460">
        <v>8281</v>
      </c>
      <c r="H29" s="461">
        <v>34595</v>
      </c>
    </row>
    <row r="30" spans="1:8">
      <c r="A30" s="712"/>
      <c r="B30" s="42" t="s">
        <v>22</v>
      </c>
      <c r="C30" s="385">
        <f>SUM(D30:E30)</f>
        <v>865</v>
      </c>
      <c r="D30" s="470">
        <v>58</v>
      </c>
      <c r="E30" s="471">
        <v>807</v>
      </c>
      <c r="F30" s="386">
        <f>SUM(G30:H30)</f>
        <v>66138</v>
      </c>
      <c r="G30" s="462">
        <v>5646</v>
      </c>
      <c r="H30" s="463">
        <v>60492</v>
      </c>
    </row>
    <row r="31" spans="1:8">
      <c r="A31" s="712"/>
      <c r="B31" s="334" t="s">
        <v>21</v>
      </c>
      <c r="C31" s="385">
        <f>SUM(D31:E31)</f>
        <v>447</v>
      </c>
      <c r="D31" s="470">
        <v>21</v>
      </c>
      <c r="E31" s="471">
        <v>426</v>
      </c>
      <c r="F31" s="386">
        <f>SUM(G31:H31)</f>
        <v>33715</v>
      </c>
      <c r="G31" s="462">
        <v>2445</v>
      </c>
      <c r="H31" s="463">
        <v>31270</v>
      </c>
    </row>
    <row r="32" spans="1:8">
      <c r="A32" s="712"/>
      <c r="B32" s="380" t="s">
        <v>13</v>
      </c>
      <c r="C32" s="385">
        <f>SUM(D32:E32)</f>
        <v>101</v>
      </c>
      <c r="D32" s="470">
        <v>22</v>
      </c>
      <c r="E32" s="471">
        <v>79</v>
      </c>
      <c r="F32" s="386">
        <f>SUM(G32:H32)</f>
        <v>8982</v>
      </c>
      <c r="G32" s="462">
        <v>2475</v>
      </c>
      <c r="H32" s="463">
        <v>6507</v>
      </c>
    </row>
    <row r="33" spans="1:8" ht="18" thickBot="1">
      <c r="A33" s="713"/>
      <c r="B33" s="382" t="s">
        <v>12</v>
      </c>
      <c r="C33" s="387">
        <f>SUM(D33:E33)</f>
        <v>31</v>
      </c>
      <c r="D33" s="472">
        <v>8</v>
      </c>
      <c r="E33" s="465">
        <v>23</v>
      </c>
      <c r="F33" s="388">
        <f>SUM(G33:H33)</f>
        <v>2508</v>
      </c>
      <c r="G33" s="466">
        <v>760</v>
      </c>
      <c r="H33" s="467">
        <v>1748</v>
      </c>
    </row>
    <row r="34" spans="1:8">
      <c r="A34" s="41" t="s">
        <v>0</v>
      </c>
      <c r="B34" s="41"/>
      <c r="C34" s="41"/>
      <c r="D34" s="41"/>
      <c r="E34" s="41"/>
      <c r="F34" s="41"/>
      <c r="G34" s="41"/>
      <c r="H34" s="41"/>
    </row>
    <row r="35" spans="1:8">
      <c r="A35" s="41" t="s">
        <v>267</v>
      </c>
      <c r="B35" s="41"/>
      <c r="C35" s="41"/>
      <c r="D35" s="41"/>
      <c r="E35" s="41"/>
      <c r="F35" s="41"/>
      <c r="G35" s="41"/>
      <c r="H35" s="41"/>
    </row>
    <row r="36" spans="1:8">
      <c r="A36" s="41" t="s">
        <v>268</v>
      </c>
      <c r="B36" s="41"/>
      <c r="C36" s="41"/>
      <c r="D36" s="41"/>
      <c r="E36" s="41"/>
      <c r="F36" s="41"/>
      <c r="G36" s="41"/>
      <c r="H36" s="41"/>
    </row>
    <row r="37" spans="1:8">
      <c r="A37" s="112" t="s">
        <v>324</v>
      </c>
    </row>
  </sheetData>
  <mergeCells count="9">
    <mergeCell ref="A16:A21"/>
    <mergeCell ref="A22:A27"/>
    <mergeCell ref="A28:A33"/>
    <mergeCell ref="F1:H1"/>
    <mergeCell ref="B2:B3"/>
    <mergeCell ref="C2:E2"/>
    <mergeCell ref="F2:H2"/>
    <mergeCell ref="A4:A9"/>
    <mergeCell ref="A10:A15"/>
  </mergeCells>
  <phoneticPr fontId="4"/>
  <pageMargins left="0.59055118110236227" right="0.59055118110236227" top="0.59055118110236227" bottom="0.39370078740157483" header="0.39370078740157483" footer="0.19685039370078741"/>
  <pageSetup paperSize="9" fitToHeight="2" orientation="portrait" r:id="rId1"/>
  <headerFooter alignWithMargins="0">
    <oddHeader>&amp;R&amp;"メイリオ,レギュラー"&amp;A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H45"/>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activeCell="G1" sqref="G1:H1"/>
    </sheetView>
  </sheetViews>
  <sheetFormatPr defaultColWidth="10.6640625" defaultRowHeight="17.399999999999999"/>
  <cols>
    <col min="1" max="1" width="11.109375" style="111" customWidth="1"/>
    <col min="2" max="2" width="14.6640625" style="111" customWidth="1"/>
    <col min="3" max="3" width="12.6640625" style="111" customWidth="1"/>
    <col min="4" max="4" width="10.5546875" style="111" customWidth="1"/>
    <col min="5" max="5" width="10.6640625" style="111"/>
    <col min="6" max="6" width="10.77734375" style="111" customWidth="1"/>
    <col min="7" max="7" width="10.6640625" style="111"/>
    <col min="8" max="8" width="12.77734375" style="111" customWidth="1"/>
    <col min="9" max="16384" width="10.6640625" style="111"/>
  </cols>
  <sheetData>
    <row r="1" spans="1:8" ht="18" thickBot="1">
      <c r="A1" s="723" t="s">
        <v>192</v>
      </c>
      <c r="B1" s="723"/>
      <c r="C1" s="723"/>
      <c r="D1" s="723"/>
      <c r="E1" s="109"/>
      <c r="F1" s="110"/>
      <c r="G1" s="724" t="s">
        <v>374</v>
      </c>
      <c r="H1" s="724"/>
    </row>
    <row r="2" spans="1:8">
      <c r="A2" s="725" t="s">
        <v>302</v>
      </c>
      <c r="B2" s="727" t="s">
        <v>19</v>
      </c>
      <c r="C2" s="729" t="s">
        <v>18</v>
      </c>
      <c r="D2" s="731" t="s">
        <v>264</v>
      </c>
      <c r="E2" s="732"/>
      <c r="F2" s="732"/>
      <c r="G2" s="732"/>
      <c r="H2" s="733"/>
    </row>
    <row r="3" spans="1:8" ht="18" thickBot="1">
      <c r="A3" s="726"/>
      <c r="B3" s="728"/>
      <c r="C3" s="730"/>
      <c r="D3" s="344" t="s">
        <v>17</v>
      </c>
      <c r="E3" s="345" t="s">
        <v>16</v>
      </c>
      <c r="F3" s="345" t="s">
        <v>15</v>
      </c>
      <c r="G3" s="345" t="s">
        <v>14</v>
      </c>
      <c r="H3" s="346" t="s">
        <v>336</v>
      </c>
    </row>
    <row r="4" spans="1:8" ht="18" thickBot="1">
      <c r="A4" s="739" t="s">
        <v>2</v>
      </c>
      <c r="B4" s="740"/>
      <c r="C4" s="351">
        <f t="shared" ref="C4:C31" si="0">SUM(D4:H4)</f>
        <v>148706</v>
      </c>
      <c r="D4" s="343">
        <f t="shared" ref="D4:H4" si="1">SUM(D5:D9)</f>
        <v>9164</v>
      </c>
      <c r="E4" s="342">
        <f t="shared" si="1"/>
        <v>24180</v>
      </c>
      <c r="F4" s="342">
        <f t="shared" si="1"/>
        <v>27714</v>
      </c>
      <c r="G4" s="342">
        <f t="shared" si="1"/>
        <v>29348</v>
      </c>
      <c r="H4" s="376">
        <f t="shared" si="1"/>
        <v>58300</v>
      </c>
    </row>
    <row r="5" spans="1:8" ht="18" thickTop="1">
      <c r="A5" s="741"/>
      <c r="B5" s="354" t="s">
        <v>22</v>
      </c>
      <c r="C5" s="357">
        <f t="shared" si="0"/>
        <v>63926</v>
      </c>
      <c r="D5" s="339">
        <v>4160</v>
      </c>
      <c r="E5" s="340">
        <v>10438</v>
      </c>
      <c r="F5" s="340">
        <v>11950</v>
      </c>
      <c r="G5" s="340">
        <v>12568</v>
      </c>
      <c r="H5" s="341">
        <v>24810</v>
      </c>
    </row>
    <row r="6" spans="1:8">
      <c r="A6" s="741"/>
      <c r="B6" s="355" t="s">
        <v>21</v>
      </c>
      <c r="C6" s="352">
        <f t="shared" si="0"/>
        <v>33284</v>
      </c>
      <c r="D6" s="203">
        <v>2013</v>
      </c>
      <c r="E6" s="204">
        <v>5728</v>
      </c>
      <c r="F6" s="204">
        <v>6276</v>
      </c>
      <c r="G6" s="204">
        <v>6521</v>
      </c>
      <c r="H6" s="205">
        <v>12746</v>
      </c>
    </row>
    <row r="7" spans="1:8">
      <c r="A7" s="741"/>
      <c r="B7" s="355" t="s">
        <v>13</v>
      </c>
      <c r="C7" s="352">
        <f t="shared" si="0"/>
        <v>7866</v>
      </c>
      <c r="D7" s="206">
        <v>447</v>
      </c>
      <c r="E7" s="203">
        <v>1226</v>
      </c>
      <c r="F7" s="204">
        <v>1485</v>
      </c>
      <c r="G7" s="204">
        <v>1568</v>
      </c>
      <c r="H7" s="205">
        <v>3140</v>
      </c>
    </row>
    <row r="8" spans="1:8" ht="18" thickBot="1">
      <c r="A8" s="742"/>
      <c r="B8" s="356" t="s">
        <v>12</v>
      </c>
      <c r="C8" s="353">
        <f t="shared" si="0"/>
        <v>2327</v>
      </c>
      <c r="D8" s="207">
        <v>159</v>
      </c>
      <c r="E8" s="208">
        <v>379</v>
      </c>
      <c r="F8" s="209">
        <v>423</v>
      </c>
      <c r="G8" s="209">
        <v>437</v>
      </c>
      <c r="H8" s="210">
        <v>929</v>
      </c>
    </row>
    <row r="9" spans="1:8" ht="42" customHeight="1" thickBot="1">
      <c r="A9" s="743" t="s">
        <v>1</v>
      </c>
      <c r="B9" s="744"/>
      <c r="C9" s="374">
        <f t="shared" si="0"/>
        <v>41303</v>
      </c>
      <c r="D9" s="375">
        <f t="shared" ref="D9:H9" si="2">SUM(D10,D15,D23,D32)</f>
        <v>2385</v>
      </c>
      <c r="E9" s="375">
        <f t="shared" si="2"/>
        <v>6409</v>
      </c>
      <c r="F9" s="375">
        <f t="shared" si="2"/>
        <v>7580</v>
      </c>
      <c r="G9" s="375">
        <f t="shared" si="2"/>
        <v>8254</v>
      </c>
      <c r="H9" s="377">
        <f t="shared" si="2"/>
        <v>16675</v>
      </c>
    </row>
    <row r="10" spans="1:8" ht="18" thickTop="1">
      <c r="A10" s="735" t="s">
        <v>307</v>
      </c>
      <c r="B10" s="359" t="s">
        <v>3</v>
      </c>
      <c r="C10" s="360">
        <f t="shared" si="0"/>
        <v>3700</v>
      </c>
      <c r="D10" s="432">
        <f t="shared" ref="D10:H10" si="3">SUM(D11:D14)</f>
        <v>268</v>
      </c>
      <c r="E10" s="433">
        <f t="shared" si="3"/>
        <v>587</v>
      </c>
      <c r="F10" s="361">
        <f t="shared" si="3"/>
        <v>689</v>
      </c>
      <c r="G10" s="361">
        <f t="shared" si="3"/>
        <v>715</v>
      </c>
      <c r="H10" s="479">
        <f t="shared" si="3"/>
        <v>1441</v>
      </c>
    </row>
    <row r="11" spans="1:8" ht="18.75" customHeight="1">
      <c r="A11" s="735"/>
      <c r="B11" s="358" t="s">
        <v>226</v>
      </c>
      <c r="C11" s="357">
        <f t="shared" si="0"/>
        <v>2330</v>
      </c>
      <c r="D11" s="347">
        <v>185</v>
      </c>
      <c r="E11" s="349">
        <v>379</v>
      </c>
      <c r="F11" s="348">
        <v>441</v>
      </c>
      <c r="G11" s="348">
        <v>442</v>
      </c>
      <c r="H11" s="350">
        <v>883</v>
      </c>
    </row>
    <row r="12" spans="1:8">
      <c r="A12" s="735"/>
      <c r="B12" s="355" t="s">
        <v>227</v>
      </c>
      <c r="C12" s="352">
        <f t="shared" si="0"/>
        <v>731</v>
      </c>
      <c r="D12" s="211">
        <v>45</v>
      </c>
      <c r="E12" s="212">
        <v>117</v>
      </c>
      <c r="F12" s="213">
        <v>137</v>
      </c>
      <c r="G12" s="213">
        <v>138</v>
      </c>
      <c r="H12" s="214">
        <v>294</v>
      </c>
    </row>
    <row r="13" spans="1:8">
      <c r="A13" s="735"/>
      <c r="B13" s="355" t="s">
        <v>228</v>
      </c>
      <c r="C13" s="352">
        <f t="shared" si="0"/>
        <v>288</v>
      </c>
      <c r="D13" s="211">
        <v>11</v>
      </c>
      <c r="E13" s="212">
        <v>39</v>
      </c>
      <c r="F13" s="213">
        <v>49</v>
      </c>
      <c r="G13" s="213">
        <v>64</v>
      </c>
      <c r="H13" s="214">
        <v>125</v>
      </c>
    </row>
    <row r="14" spans="1:8" ht="18" thickBot="1">
      <c r="A14" s="736"/>
      <c r="B14" s="356" t="s">
        <v>229</v>
      </c>
      <c r="C14" s="353">
        <f t="shared" si="0"/>
        <v>351</v>
      </c>
      <c r="D14" s="364">
        <v>27</v>
      </c>
      <c r="E14" s="365">
        <v>52</v>
      </c>
      <c r="F14" s="365">
        <v>62</v>
      </c>
      <c r="G14" s="366">
        <v>71</v>
      </c>
      <c r="H14" s="373">
        <v>139</v>
      </c>
    </row>
    <row r="15" spans="1:8">
      <c r="A15" s="734" t="s">
        <v>11</v>
      </c>
      <c r="B15" s="362" t="s">
        <v>3</v>
      </c>
      <c r="C15" s="363">
        <f t="shared" si="0"/>
        <v>12919</v>
      </c>
      <c r="D15" s="367">
        <f t="shared" ref="D15:H15" si="4">SUM(D16:D22)</f>
        <v>814</v>
      </c>
      <c r="E15" s="368">
        <f t="shared" si="4"/>
        <v>2062</v>
      </c>
      <c r="F15" s="368">
        <f t="shared" si="4"/>
        <v>2388</v>
      </c>
      <c r="G15" s="368">
        <f t="shared" si="4"/>
        <v>2556</v>
      </c>
      <c r="H15" s="369">
        <f t="shared" si="4"/>
        <v>5099</v>
      </c>
    </row>
    <row r="16" spans="1:8">
      <c r="A16" s="735"/>
      <c r="B16" s="354" t="s">
        <v>230</v>
      </c>
      <c r="C16" s="357">
        <f t="shared" si="0"/>
        <v>2848</v>
      </c>
      <c r="D16" s="219">
        <v>177</v>
      </c>
      <c r="E16" s="217">
        <v>442</v>
      </c>
      <c r="F16" s="217">
        <v>526</v>
      </c>
      <c r="G16" s="217">
        <v>577</v>
      </c>
      <c r="H16" s="215">
        <v>1126</v>
      </c>
    </row>
    <row r="17" spans="1:8">
      <c r="A17" s="735"/>
      <c r="B17" s="355" t="s">
        <v>231</v>
      </c>
      <c r="C17" s="352">
        <f t="shared" si="0"/>
        <v>4392</v>
      </c>
      <c r="D17" s="211">
        <v>283</v>
      </c>
      <c r="E17" s="213">
        <v>731</v>
      </c>
      <c r="F17" s="213">
        <v>817</v>
      </c>
      <c r="G17" s="213">
        <v>862</v>
      </c>
      <c r="H17" s="214">
        <v>1699</v>
      </c>
    </row>
    <row r="18" spans="1:8">
      <c r="A18" s="735"/>
      <c r="B18" s="355" t="s">
        <v>10</v>
      </c>
      <c r="C18" s="352">
        <f t="shared" si="0"/>
        <v>2465</v>
      </c>
      <c r="D18" s="211">
        <v>159</v>
      </c>
      <c r="E18" s="213">
        <v>395</v>
      </c>
      <c r="F18" s="213">
        <v>484</v>
      </c>
      <c r="G18" s="213">
        <v>470</v>
      </c>
      <c r="H18" s="214">
        <v>957</v>
      </c>
    </row>
    <row r="19" spans="1:8">
      <c r="A19" s="735"/>
      <c r="B19" s="355" t="s">
        <v>232</v>
      </c>
      <c r="C19" s="352">
        <f t="shared" si="0"/>
        <v>1806</v>
      </c>
      <c r="D19" s="211">
        <v>121</v>
      </c>
      <c r="E19" s="213">
        <v>288</v>
      </c>
      <c r="F19" s="213">
        <v>329</v>
      </c>
      <c r="G19" s="213">
        <v>361</v>
      </c>
      <c r="H19" s="214">
        <v>707</v>
      </c>
    </row>
    <row r="20" spans="1:8">
      <c r="A20" s="735"/>
      <c r="B20" s="355" t="s">
        <v>233</v>
      </c>
      <c r="C20" s="352">
        <f t="shared" si="0"/>
        <v>1012</v>
      </c>
      <c r="D20" s="211">
        <v>59</v>
      </c>
      <c r="E20" s="213">
        <v>165</v>
      </c>
      <c r="F20" s="213">
        <v>180</v>
      </c>
      <c r="G20" s="213">
        <v>205</v>
      </c>
      <c r="H20" s="214">
        <v>403</v>
      </c>
    </row>
    <row r="21" spans="1:8">
      <c r="A21" s="735"/>
      <c r="B21" s="355" t="s">
        <v>234</v>
      </c>
      <c r="C21" s="352">
        <f t="shared" si="0"/>
        <v>367</v>
      </c>
      <c r="D21" s="211">
        <v>13</v>
      </c>
      <c r="E21" s="213">
        <v>37</v>
      </c>
      <c r="F21" s="213">
        <v>49</v>
      </c>
      <c r="G21" s="213">
        <v>76</v>
      </c>
      <c r="H21" s="214">
        <v>192</v>
      </c>
    </row>
    <row r="22" spans="1:8" ht="18" thickBot="1">
      <c r="A22" s="736"/>
      <c r="B22" s="356" t="s">
        <v>235</v>
      </c>
      <c r="C22" s="353">
        <f t="shared" si="0"/>
        <v>29</v>
      </c>
      <c r="D22" s="364">
        <v>2</v>
      </c>
      <c r="E22" s="370">
        <v>4</v>
      </c>
      <c r="F22" s="370">
        <v>3</v>
      </c>
      <c r="G22" s="370">
        <v>5</v>
      </c>
      <c r="H22" s="371">
        <v>15</v>
      </c>
    </row>
    <row r="23" spans="1:8">
      <c r="A23" s="734" t="s">
        <v>9</v>
      </c>
      <c r="B23" s="362" t="s">
        <v>3</v>
      </c>
      <c r="C23" s="363">
        <f t="shared" si="0"/>
        <v>19908</v>
      </c>
      <c r="D23" s="367">
        <f t="shared" ref="D23:H23" si="5">SUM(D24:D31)</f>
        <v>1108</v>
      </c>
      <c r="E23" s="368">
        <f t="shared" si="5"/>
        <v>3091</v>
      </c>
      <c r="F23" s="368">
        <f t="shared" si="5"/>
        <v>3643</v>
      </c>
      <c r="G23" s="368">
        <f t="shared" si="5"/>
        <v>4008</v>
      </c>
      <c r="H23" s="369">
        <f t="shared" si="5"/>
        <v>8058</v>
      </c>
    </row>
    <row r="24" spans="1:8">
      <c r="A24" s="735"/>
      <c r="B24" s="354" t="s">
        <v>236</v>
      </c>
      <c r="C24" s="357">
        <f t="shared" si="0"/>
        <v>3705</v>
      </c>
      <c r="D24" s="219">
        <v>185</v>
      </c>
      <c r="E24" s="217">
        <v>566</v>
      </c>
      <c r="F24" s="217">
        <v>692</v>
      </c>
      <c r="G24" s="217">
        <v>747</v>
      </c>
      <c r="H24" s="215">
        <v>1515</v>
      </c>
    </row>
    <row r="25" spans="1:8">
      <c r="A25" s="735"/>
      <c r="B25" s="355" t="s">
        <v>237</v>
      </c>
      <c r="C25" s="352">
        <f t="shared" si="0"/>
        <v>7953</v>
      </c>
      <c r="D25" s="211">
        <v>510</v>
      </c>
      <c r="E25" s="213">
        <v>1241</v>
      </c>
      <c r="F25" s="212">
        <v>1439</v>
      </c>
      <c r="G25" s="213">
        <v>1552</v>
      </c>
      <c r="H25" s="214">
        <v>3211</v>
      </c>
    </row>
    <row r="26" spans="1:8">
      <c r="A26" s="735"/>
      <c r="B26" s="355" t="s">
        <v>8</v>
      </c>
      <c r="C26" s="352">
        <f t="shared" si="0"/>
        <v>4311</v>
      </c>
      <c r="D26" s="216">
        <v>231</v>
      </c>
      <c r="E26" s="213">
        <v>681</v>
      </c>
      <c r="F26" s="212">
        <v>784</v>
      </c>
      <c r="G26" s="213">
        <v>876</v>
      </c>
      <c r="H26" s="214">
        <v>1739</v>
      </c>
    </row>
    <row r="27" spans="1:8">
      <c r="A27" s="735"/>
      <c r="B27" s="355" t="s">
        <v>238</v>
      </c>
      <c r="C27" s="352">
        <f t="shared" si="0"/>
        <v>1596</v>
      </c>
      <c r="D27" s="211">
        <v>66</v>
      </c>
      <c r="E27" s="217">
        <v>237</v>
      </c>
      <c r="F27" s="218">
        <v>304</v>
      </c>
      <c r="G27" s="217">
        <v>359</v>
      </c>
      <c r="H27" s="214">
        <v>630</v>
      </c>
    </row>
    <row r="28" spans="1:8">
      <c r="A28" s="735"/>
      <c r="B28" s="355" t="s">
        <v>7</v>
      </c>
      <c r="C28" s="352">
        <f t="shared" si="0"/>
        <v>1106</v>
      </c>
      <c r="D28" s="211">
        <v>56</v>
      </c>
      <c r="E28" s="213">
        <v>183</v>
      </c>
      <c r="F28" s="213">
        <v>206</v>
      </c>
      <c r="G28" s="213">
        <v>228</v>
      </c>
      <c r="H28" s="214">
        <v>433</v>
      </c>
    </row>
    <row r="29" spans="1:8">
      <c r="A29" s="735"/>
      <c r="B29" s="355" t="s">
        <v>239</v>
      </c>
      <c r="C29" s="352">
        <f t="shared" si="0"/>
        <v>633</v>
      </c>
      <c r="D29" s="211">
        <v>35</v>
      </c>
      <c r="E29" s="213">
        <v>88</v>
      </c>
      <c r="F29" s="213">
        <v>106</v>
      </c>
      <c r="G29" s="213">
        <v>135</v>
      </c>
      <c r="H29" s="214">
        <v>269</v>
      </c>
    </row>
    <row r="30" spans="1:8">
      <c r="A30" s="735"/>
      <c r="B30" s="355" t="s">
        <v>240</v>
      </c>
      <c r="C30" s="352">
        <f t="shared" si="0"/>
        <v>228</v>
      </c>
      <c r="D30" s="211">
        <v>13</v>
      </c>
      <c r="E30" s="213">
        <v>27</v>
      </c>
      <c r="F30" s="213">
        <v>41</v>
      </c>
      <c r="G30" s="213">
        <v>46</v>
      </c>
      <c r="H30" s="214">
        <v>101</v>
      </c>
    </row>
    <row r="31" spans="1:8" ht="18" thickBot="1">
      <c r="A31" s="736"/>
      <c r="B31" s="356" t="s">
        <v>241</v>
      </c>
      <c r="C31" s="353">
        <f t="shared" si="0"/>
        <v>376</v>
      </c>
      <c r="D31" s="372">
        <v>12</v>
      </c>
      <c r="E31" s="365">
        <v>68</v>
      </c>
      <c r="F31" s="365">
        <v>71</v>
      </c>
      <c r="G31" s="365">
        <v>65</v>
      </c>
      <c r="H31" s="373">
        <v>160</v>
      </c>
    </row>
    <row r="32" spans="1:8">
      <c r="A32" s="734" t="s">
        <v>301</v>
      </c>
      <c r="B32" s="362" t="s">
        <v>3</v>
      </c>
      <c r="C32" s="363">
        <f t="shared" ref="C32:H32" si="6">SUM(C33:C42)</f>
        <v>4776</v>
      </c>
      <c r="D32" s="367">
        <f t="shared" si="6"/>
        <v>195</v>
      </c>
      <c r="E32" s="368">
        <f t="shared" si="6"/>
        <v>669</v>
      </c>
      <c r="F32" s="368">
        <f t="shared" si="6"/>
        <v>860</v>
      </c>
      <c r="G32" s="368">
        <f t="shared" si="6"/>
        <v>975</v>
      </c>
      <c r="H32" s="369">
        <f t="shared" si="6"/>
        <v>2077</v>
      </c>
    </row>
    <row r="33" spans="1:8">
      <c r="A33" s="735"/>
      <c r="B33" s="451" t="s">
        <v>5</v>
      </c>
      <c r="C33" s="452">
        <f t="shared" ref="C33:C42" si="7">SUM(D33:H33)</f>
        <v>2942</v>
      </c>
      <c r="D33" s="453">
        <v>135</v>
      </c>
      <c r="E33" s="454">
        <v>405</v>
      </c>
      <c r="F33" s="454">
        <v>510</v>
      </c>
      <c r="G33" s="454">
        <v>614</v>
      </c>
      <c r="H33" s="455">
        <v>1278</v>
      </c>
    </row>
    <row r="34" spans="1:8">
      <c r="A34" s="735"/>
      <c r="B34" s="354" t="s">
        <v>6</v>
      </c>
      <c r="C34" s="357">
        <f t="shared" si="7"/>
        <v>485</v>
      </c>
      <c r="D34" s="219">
        <v>12</v>
      </c>
      <c r="E34" s="217">
        <v>70</v>
      </c>
      <c r="F34" s="217">
        <v>82</v>
      </c>
      <c r="G34" s="217">
        <v>93</v>
      </c>
      <c r="H34" s="215">
        <v>228</v>
      </c>
    </row>
    <row r="35" spans="1:8">
      <c r="A35" s="735"/>
      <c r="B35" s="355" t="s">
        <v>242</v>
      </c>
      <c r="C35" s="352">
        <f t="shared" si="7"/>
        <v>51</v>
      </c>
      <c r="D35" s="211">
        <v>0</v>
      </c>
      <c r="E35" s="213">
        <v>7</v>
      </c>
      <c r="F35" s="213">
        <v>11</v>
      </c>
      <c r="G35" s="213">
        <v>7</v>
      </c>
      <c r="H35" s="214">
        <v>26</v>
      </c>
    </row>
    <row r="36" spans="1:8">
      <c r="A36" s="735"/>
      <c r="B36" s="355" t="s">
        <v>243</v>
      </c>
      <c r="C36" s="352">
        <f t="shared" si="7"/>
        <v>329</v>
      </c>
      <c r="D36" s="219">
        <v>16</v>
      </c>
      <c r="E36" s="213">
        <v>45</v>
      </c>
      <c r="F36" s="213">
        <v>69</v>
      </c>
      <c r="G36" s="213">
        <v>67</v>
      </c>
      <c r="H36" s="214">
        <v>132</v>
      </c>
    </row>
    <row r="37" spans="1:8">
      <c r="A37" s="735"/>
      <c r="B37" s="355" t="s">
        <v>244</v>
      </c>
      <c r="C37" s="352">
        <f t="shared" si="7"/>
        <v>118</v>
      </c>
      <c r="D37" s="211">
        <v>8</v>
      </c>
      <c r="E37" s="213">
        <v>20</v>
      </c>
      <c r="F37" s="213">
        <v>16</v>
      </c>
      <c r="G37" s="213">
        <v>27</v>
      </c>
      <c r="H37" s="214">
        <v>47</v>
      </c>
    </row>
    <row r="38" spans="1:8">
      <c r="A38" s="735"/>
      <c r="B38" s="355" t="s">
        <v>245</v>
      </c>
      <c r="C38" s="352">
        <f t="shared" si="7"/>
        <v>51</v>
      </c>
      <c r="D38" s="211">
        <v>3</v>
      </c>
      <c r="E38" s="213">
        <v>6</v>
      </c>
      <c r="F38" s="213">
        <v>8</v>
      </c>
      <c r="G38" s="213">
        <v>12</v>
      </c>
      <c r="H38" s="214">
        <v>22</v>
      </c>
    </row>
    <row r="39" spans="1:8">
      <c r="A39" s="735"/>
      <c r="B39" s="355" t="s">
        <v>246</v>
      </c>
      <c r="C39" s="352">
        <f t="shared" si="7"/>
        <v>427</v>
      </c>
      <c r="D39" s="211">
        <v>14</v>
      </c>
      <c r="E39" s="213">
        <v>75</v>
      </c>
      <c r="F39" s="213">
        <v>91</v>
      </c>
      <c r="G39" s="213">
        <v>79</v>
      </c>
      <c r="H39" s="214">
        <v>168</v>
      </c>
    </row>
    <row r="40" spans="1:8">
      <c r="A40" s="735"/>
      <c r="B40" s="354" t="s">
        <v>247</v>
      </c>
      <c r="C40" s="357">
        <f t="shared" si="7"/>
        <v>29</v>
      </c>
      <c r="D40" s="219">
        <v>1</v>
      </c>
      <c r="E40" s="217">
        <v>3</v>
      </c>
      <c r="F40" s="217">
        <v>7</v>
      </c>
      <c r="G40" s="217">
        <v>5</v>
      </c>
      <c r="H40" s="215">
        <v>13</v>
      </c>
    </row>
    <row r="41" spans="1:8">
      <c r="A41" s="735"/>
      <c r="B41" s="355" t="s">
        <v>248</v>
      </c>
      <c r="C41" s="352">
        <f t="shared" si="7"/>
        <v>76</v>
      </c>
      <c r="D41" s="211">
        <v>0</v>
      </c>
      <c r="E41" s="213">
        <v>11</v>
      </c>
      <c r="F41" s="213">
        <v>16</v>
      </c>
      <c r="G41" s="213">
        <v>18</v>
      </c>
      <c r="H41" s="214">
        <v>31</v>
      </c>
    </row>
    <row r="42" spans="1:8" ht="18" thickBot="1">
      <c r="A42" s="736"/>
      <c r="B42" s="356" t="s">
        <v>4</v>
      </c>
      <c r="C42" s="353">
        <f t="shared" si="7"/>
        <v>268</v>
      </c>
      <c r="D42" s="364">
        <v>6</v>
      </c>
      <c r="E42" s="365">
        <v>27</v>
      </c>
      <c r="F42" s="365">
        <v>50</v>
      </c>
      <c r="G42" s="365">
        <v>53</v>
      </c>
      <c r="H42" s="373">
        <v>132</v>
      </c>
    </row>
    <row r="43" spans="1:8" ht="19.5" customHeight="1">
      <c r="A43" s="737" t="s">
        <v>0</v>
      </c>
      <c r="B43" s="737"/>
      <c r="C43" s="737"/>
      <c r="D43" s="737"/>
      <c r="E43" s="737"/>
      <c r="F43" s="737"/>
      <c r="G43" s="737"/>
      <c r="H43" s="737"/>
    </row>
    <row r="44" spans="1:8" ht="18.75" customHeight="1">
      <c r="A44" s="738" t="s">
        <v>265</v>
      </c>
      <c r="B44" s="738"/>
      <c r="C44" s="738"/>
      <c r="D44" s="738"/>
      <c r="E44" s="738"/>
      <c r="F44" s="738"/>
      <c r="G44" s="738"/>
      <c r="H44" s="738"/>
    </row>
    <row r="45" spans="1:8">
      <c r="A45" s="738" t="s">
        <v>337</v>
      </c>
      <c r="B45" s="738"/>
      <c r="C45" s="738"/>
      <c r="D45" s="738"/>
      <c r="E45" s="738"/>
      <c r="F45" s="738"/>
      <c r="G45" s="738"/>
      <c r="H45" s="738"/>
    </row>
  </sheetData>
  <mergeCells count="16">
    <mergeCell ref="A32:A42"/>
    <mergeCell ref="A43:H43"/>
    <mergeCell ref="A44:H44"/>
    <mergeCell ref="A45:H45"/>
    <mergeCell ref="A4:B4"/>
    <mergeCell ref="A5:A8"/>
    <mergeCell ref="A9:B9"/>
    <mergeCell ref="A10:A14"/>
    <mergeCell ref="A15:A22"/>
    <mergeCell ref="A23:A31"/>
    <mergeCell ref="A1:D1"/>
    <mergeCell ref="G1:H1"/>
    <mergeCell ref="A2:A3"/>
    <mergeCell ref="B2:B3"/>
    <mergeCell ref="C2:C3"/>
    <mergeCell ref="D2:H2"/>
  </mergeCells>
  <phoneticPr fontId="4"/>
  <pageMargins left="0.59055118110236227" right="0.59055118110236227" top="0.59055118110236227" bottom="0.19685039370078741" header="0.39370078740157483" footer="0.19685039370078741"/>
  <pageSetup paperSize="9" scale="96" fitToHeight="4" orientation="portrait" r:id="rId1"/>
  <headerFooter alignWithMargins="0">
    <oddHeader>&amp;R&amp;"メイリオ,レギュラー"&amp;A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19</vt:i4>
      </vt:variant>
    </vt:vector>
  </HeadingPairs>
  <TitlesOfParts>
    <vt:vector size="38" baseType="lpstr">
      <vt:lpstr>3児童福祉　目次</vt:lpstr>
      <vt:lpstr>3-1</vt:lpstr>
      <vt:lpstr>3-2</vt:lpstr>
      <vt:lpstr>3-3</vt:lpstr>
      <vt:lpstr>3-4</vt:lpstr>
      <vt:lpstr>3-5</vt:lpstr>
      <vt:lpstr>3-6</vt:lpstr>
      <vt:lpstr>3-7</vt:lpstr>
      <vt:lpstr>3-8</vt:lpstr>
      <vt:lpstr>3-9</vt:lpstr>
      <vt:lpstr>3-10</vt:lpstr>
      <vt:lpstr>3-11</vt:lpstr>
      <vt:lpstr>3-12</vt:lpstr>
      <vt:lpstr>3-13</vt:lpstr>
      <vt:lpstr>3-14</vt:lpstr>
      <vt:lpstr>3-15 </vt:lpstr>
      <vt:lpstr>3-16</vt:lpstr>
      <vt:lpstr>3-17</vt:lpstr>
      <vt:lpstr>3-18</vt:lpstr>
      <vt:lpstr>'3-1'!Print_Area</vt:lpstr>
      <vt:lpstr>'3-10'!Print_Area</vt:lpstr>
      <vt:lpstr>'3-11'!Print_Area</vt:lpstr>
      <vt:lpstr>'3-12'!Print_Area</vt:lpstr>
      <vt:lpstr>'3-13'!Print_Area</vt:lpstr>
      <vt:lpstr>'3-14'!Print_Area</vt:lpstr>
      <vt:lpstr>'3-15 '!Print_Area</vt:lpstr>
      <vt:lpstr>'3-16'!Print_Area</vt:lpstr>
      <vt:lpstr>'3-17'!Print_Area</vt:lpstr>
      <vt:lpstr>'3-18'!Print_Area</vt:lpstr>
      <vt:lpstr>'3-2'!Print_Area</vt:lpstr>
      <vt:lpstr>'3-3'!Print_Area</vt:lpstr>
      <vt:lpstr>'3-4'!Print_Area</vt:lpstr>
      <vt:lpstr>'3-6'!Print_Area</vt:lpstr>
      <vt:lpstr>'3-7'!Print_Area</vt:lpstr>
      <vt:lpstr>'3-8'!Print_Area</vt:lpstr>
      <vt:lpstr>'3-9'!Print_Area</vt:lpstr>
      <vt:lpstr>'3児童福祉　目次'!Print_Area</vt:lpstr>
      <vt:lpstr>'3-7'!Print_Titles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2025-02-20T01:39:21Z</dcterms:modified>
</cp:coreProperties>
</file>