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02_健康づくりG\95_福祉統計（R4からたばこ対策G所管）\R6\07_HP\作業(分割)\"/>
    </mc:Choice>
  </mc:AlternateContent>
  <bookViews>
    <workbookView xWindow="0" yWindow="0" windowWidth="9996" windowHeight="7032"/>
  </bookViews>
  <sheets>
    <sheet name="9国民健康保険等　目次" sheetId="7" r:id="rId1"/>
    <sheet name="9-1" sheetId="14" r:id="rId2"/>
    <sheet name="9-2" sheetId="15" r:id="rId3"/>
    <sheet name="9-3" sheetId="16" r:id="rId4"/>
    <sheet name="9-4" sheetId="17" r:id="rId5"/>
    <sheet name="9-5" sheetId="18" r:id="rId6"/>
    <sheet name="9-6" sheetId="19" r:id="rId7"/>
  </sheets>
  <definedNames>
    <definedName name="_xlnm._FilterDatabase" localSheetId="5" hidden="1">'9-5'!$A$3:$E$41</definedName>
    <definedName name="_xlnm.Print_Area" localSheetId="1">'9-1'!$A$1:$E$13</definedName>
    <definedName name="_xlnm.Print_Area" localSheetId="2">'9-2'!$A$1:$J$47</definedName>
    <definedName name="_xlnm.Print_Area" localSheetId="3">'9-3'!$A$1:$E$21</definedName>
    <definedName name="_xlnm.Print_Area" localSheetId="4">'9-4'!$A$1:$H$12</definedName>
    <definedName name="_xlnm.Print_Area" localSheetId="5">'9-5'!$A$1:$E$42</definedName>
    <definedName name="_xlnm.Print_Area" localSheetId="6">'9-6'!$A$1:$H$42</definedName>
  </definedNames>
  <calcPr calcId="162913"/>
</workbook>
</file>

<file path=xl/calcChain.xml><?xml version="1.0" encoding="utf-8"?>
<calcChain xmlns="http://schemas.openxmlformats.org/spreadsheetml/2006/main">
  <c r="H6" i="19" l="1"/>
  <c r="G6" i="19"/>
  <c r="F6" i="19"/>
  <c r="E6" i="19"/>
  <c r="E4" i="19" s="1"/>
  <c r="D6" i="19"/>
  <c r="D4" i="19" s="1"/>
  <c r="C6" i="19"/>
  <c r="H5" i="19"/>
  <c r="G5" i="19"/>
  <c r="F5" i="19"/>
  <c r="F4" i="19" s="1"/>
  <c r="E5" i="19"/>
  <c r="D5" i="19"/>
  <c r="C5" i="19"/>
  <c r="C4" i="19" s="1"/>
  <c r="H4" i="19"/>
  <c r="G4" i="19"/>
  <c r="E6" i="18" l="1"/>
  <c r="D6" i="18"/>
  <c r="B6" i="18"/>
  <c r="E5" i="18"/>
  <c r="D5" i="18"/>
  <c r="B5" i="18"/>
  <c r="B4" i="18" s="1"/>
  <c r="E4" i="18"/>
  <c r="D4" i="18"/>
  <c r="H8" i="17"/>
  <c r="G8" i="17"/>
  <c r="G4" i="17" s="1"/>
  <c r="F8" i="17"/>
  <c r="E8" i="17"/>
  <c r="D8" i="17"/>
  <c r="C8" i="17"/>
  <c r="H5" i="17"/>
  <c r="H4" i="17" s="1"/>
  <c r="G5" i="17"/>
  <c r="F5" i="17"/>
  <c r="E5" i="17"/>
  <c r="E4" i="17" s="1"/>
  <c r="D5" i="17"/>
  <c r="C5" i="17"/>
  <c r="F4" i="17"/>
  <c r="D4" i="17"/>
  <c r="C4" i="17"/>
  <c r="E6" i="16"/>
  <c r="D6" i="16"/>
  <c r="C6" i="16"/>
  <c r="E3" i="16"/>
  <c r="D3" i="16"/>
  <c r="C3" i="16"/>
  <c r="G39" i="15"/>
  <c r="F39" i="15"/>
  <c r="E39" i="15"/>
  <c r="D39" i="15"/>
  <c r="C39" i="15"/>
  <c r="B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M5" i="15"/>
  <c r="G5" i="15"/>
  <c r="L5" i="15" s="1"/>
  <c r="F5" i="15"/>
  <c r="F4" i="15" s="1"/>
  <c r="E5" i="15"/>
  <c r="D5" i="15"/>
  <c r="D4" i="15" s="1"/>
  <c r="C5" i="15"/>
  <c r="C4" i="15" s="1"/>
  <c r="B5" i="15"/>
  <c r="M4" i="15"/>
  <c r="E4" i="15"/>
  <c r="B4" i="15"/>
  <c r="E9" i="14"/>
  <c r="I7" i="14" s="1"/>
  <c r="D9" i="14"/>
  <c r="C9" i="14"/>
  <c r="E6" i="14"/>
  <c r="D6" i="14"/>
  <c r="C6" i="14"/>
  <c r="E3" i="14"/>
  <c r="D3" i="14"/>
  <c r="C3" i="14"/>
  <c r="G4" i="15" l="1"/>
  <c r="L4" i="15" s="1"/>
</calcChain>
</file>

<file path=xl/comments1.xml><?xml version="1.0" encoding="utf-8"?>
<comments xmlns="http://schemas.openxmlformats.org/spreadsheetml/2006/main">
  <authors>
    <author>user</author>
  </authors>
  <commentList>
    <comment ref="A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user: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年報A表A150</t>
        </r>
      </text>
    </comment>
    <comment ref="A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user: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年報A表A8</t>
        </r>
      </text>
    </comment>
    <comment ref="A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user: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年報A表A16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J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user:</t>
        </r>
        <r>
          <rPr>
            <sz val="9"/>
            <color indexed="81"/>
            <rFont val="MS P ゴシック"/>
            <family val="3"/>
            <charset val="128"/>
          </rPr>
          <t xml:space="preserve">
（</t>
        </r>
        <r>
          <rPr>
            <b/>
            <sz val="14"/>
            <color indexed="81"/>
            <rFont val="MS P ゴシック"/>
            <family val="3"/>
            <charset val="128"/>
          </rPr>
          <t>市町村被保険者数）/　（R5.4.1現在_県人口）</t>
        </r>
      </text>
    </comment>
  </commentList>
</comments>
</file>

<file path=xl/sharedStrings.xml><?xml version="1.0" encoding="utf-8"?>
<sst xmlns="http://schemas.openxmlformats.org/spreadsheetml/2006/main" count="278" uniqueCount="128">
  <si>
    <t>各年度末現在</t>
  </si>
  <si>
    <t>計</t>
  </si>
  <si>
    <t>市町村</t>
  </si>
  <si>
    <t>組合</t>
  </si>
  <si>
    <t>加入率（％）</t>
  </si>
  <si>
    <t>世帯数（世帯)</t>
    <phoneticPr fontId="4"/>
  </si>
  <si>
    <t>被保険者数（人）</t>
    <phoneticPr fontId="4"/>
  </si>
  <si>
    <t>神奈川県建設連合国保組合</t>
  </si>
  <si>
    <t>神奈川県建設業国保組合</t>
  </si>
  <si>
    <t>神奈川県薬剤師国保組合</t>
  </si>
  <si>
    <t>神奈川県食品衛生国保組合</t>
  </si>
  <si>
    <t>神奈川県歯科医師国保組合</t>
  </si>
  <si>
    <t>神奈川県医師国保組合</t>
  </si>
  <si>
    <t>市町村計</t>
  </si>
  <si>
    <t>清川村</t>
  </si>
  <si>
    <t>愛川町</t>
  </si>
  <si>
    <t>湯河原町</t>
  </si>
  <si>
    <t>真鶴町</t>
  </si>
  <si>
    <t>箱根町</t>
  </si>
  <si>
    <t>山北町</t>
  </si>
  <si>
    <t>松田町</t>
  </si>
  <si>
    <t>大井町</t>
  </si>
  <si>
    <t>中井町</t>
  </si>
  <si>
    <t>二宮町</t>
  </si>
  <si>
    <t>大磯町</t>
  </si>
  <si>
    <t>寒川町</t>
  </si>
  <si>
    <t>葉山町</t>
  </si>
  <si>
    <t>綾瀬市</t>
  </si>
  <si>
    <t>南足柄市</t>
  </si>
  <si>
    <t>座間市</t>
  </si>
  <si>
    <t>海老名市</t>
  </si>
  <si>
    <t>伊勢原市</t>
  </si>
  <si>
    <t>大和市</t>
  </si>
  <si>
    <t>厚木市</t>
  </si>
  <si>
    <t>秦野市</t>
  </si>
  <si>
    <t>三浦市</t>
  </si>
  <si>
    <t>相模原市</t>
  </si>
  <si>
    <t>逗子市</t>
  </si>
  <si>
    <t>茅ヶ崎市</t>
  </si>
  <si>
    <t>小田原市</t>
  </si>
  <si>
    <t>藤沢市</t>
  </si>
  <si>
    <t>鎌倉市</t>
  </si>
  <si>
    <t>平塚市</t>
  </si>
  <si>
    <t>横須賀市</t>
  </si>
  <si>
    <t>川崎市</t>
  </si>
  <si>
    <t>横浜市</t>
  </si>
  <si>
    <t>（円）</t>
  </si>
  <si>
    <t>（％）</t>
  </si>
  <si>
    <t>収納率</t>
  </si>
  <si>
    <t>（円）</t>
    <phoneticPr fontId="4"/>
  </si>
  <si>
    <t>収納額</t>
  </si>
  <si>
    <t>調定額</t>
  </si>
  <si>
    <t>その他</t>
  </si>
  <si>
    <t>葬祭費</t>
  </si>
  <si>
    <t>出産育児一時金</t>
  </si>
  <si>
    <t>小計</t>
  </si>
  <si>
    <t>その他の給付</t>
  </si>
  <si>
    <t>療養費等</t>
  </si>
  <si>
    <t>療養の給付等</t>
  </si>
  <si>
    <t>療養諸費</t>
  </si>
  <si>
    <t>総計</t>
  </si>
  <si>
    <t>費用額（円）</t>
  </si>
  <si>
    <t>件数</t>
  </si>
  <si>
    <t>組合計</t>
  </si>
  <si>
    <t>県計</t>
  </si>
  <si>
    <t>市町村名</t>
  </si>
  <si>
    <t>資料：高齢福祉課</t>
    <rPh sb="3" eb="5">
      <t>コウレイ</t>
    </rPh>
    <rPh sb="5" eb="7">
      <t>フクシ</t>
    </rPh>
    <rPh sb="7" eb="8">
      <t>カ</t>
    </rPh>
    <phoneticPr fontId="4"/>
  </si>
  <si>
    <t>湘南西部</t>
  </si>
  <si>
    <t>湘南東部</t>
  </si>
  <si>
    <t>横須賀三浦</t>
  </si>
  <si>
    <t>所管課</t>
    <rPh sb="0" eb="2">
      <t>ショカン</t>
    </rPh>
    <rPh sb="2" eb="3">
      <t>カ</t>
    </rPh>
    <phoneticPr fontId="24"/>
  </si>
  <si>
    <t>医療保険課</t>
  </si>
  <si>
    <t>高齢福祉課</t>
    <rPh sb="2" eb="4">
      <t>フクシ</t>
    </rPh>
    <phoneticPr fontId="24"/>
  </si>
  <si>
    <t>資料：医療保険課</t>
    <rPh sb="3" eb="5">
      <t>イリョウ</t>
    </rPh>
    <rPh sb="5" eb="7">
      <t>ホケン</t>
    </rPh>
    <phoneticPr fontId="4"/>
  </si>
  <si>
    <t>保険者数</t>
  </si>
  <si>
    <t>区分</t>
  </si>
  <si>
    <t>県央</t>
  </si>
  <si>
    <t>県西</t>
  </si>
  <si>
    <t>9-6表　要支援・要介護認定者及び介護給付費の状況</t>
  </si>
  <si>
    <t>開成町</t>
  </si>
  <si>
    <t>市計</t>
  </si>
  <si>
    <t>町村計</t>
  </si>
  <si>
    <t>資料：医療保険課</t>
    <rPh sb="5" eb="7">
      <t>ホケン</t>
    </rPh>
    <phoneticPr fontId="4"/>
  </si>
  <si>
    <t>資料：医療保険課</t>
    <rPh sb="0" eb="2">
      <t>シリョウ</t>
    </rPh>
    <rPh sb="3" eb="5">
      <t>イリョウ</t>
    </rPh>
    <rPh sb="5" eb="7">
      <t>ホケン</t>
    </rPh>
    <rPh sb="7" eb="8">
      <t>カ</t>
    </rPh>
    <phoneticPr fontId="4"/>
  </si>
  <si>
    <t>9-5表　後期高齢者医療被保険者数及び費用額の状況</t>
  </si>
  <si>
    <t>一人当り調定額</t>
    <phoneticPr fontId="4"/>
  </si>
  <si>
    <t>9-1表　国民健康保険適用状況（総括表）</t>
    <phoneticPr fontId="4"/>
  </si>
  <si>
    <t>9-2表　国民健康保険適用状況（市町村・組合別）</t>
    <phoneticPr fontId="4"/>
  </si>
  <si>
    <t>9-3表　国民健康保険料（税）徴収状況</t>
    <phoneticPr fontId="4"/>
  </si>
  <si>
    <t>9-4表　国民健康保険給付状況</t>
    <phoneticPr fontId="4"/>
  </si>
  <si>
    <t>　　　　　　　　区分
圏域・市町村名　　</t>
    <phoneticPr fontId="4"/>
  </si>
  <si>
    <t>　　　　　　　　　区分
項目</t>
    <phoneticPr fontId="4"/>
  </si>
  <si>
    <t>　　　　　　区分
保険者名</t>
    <phoneticPr fontId="4"/>
  </si>
  <si>
    <t>出典：神奈川県後期高齢者医療事業報告書（神奈川県後期高齢者医療広域連合作成）</t>
    <rPh sb="0" eb="2">
      <t>シュッテン</t>
    </rPh>
    <rPh sb="3" eb="7">
      <t>カナガワケン</t>
    </rPh>
    <rPh sb="7" eb="9">
      <t>コウキ</t>
    </rPh>
    <rPh sb="9" eb="12">
      <t>コウレイシャ</t>
    </rPh>
    <rPh sb="12" eb="14">
      <t>イリョウ</t>
    </rPh>
    <rPh sb="14" eb="16">
      <t>ジギョウ</t>
    </rPh>
    <rPh sb="16" eb="19">
      <t>ホウコクショ</t>
    </rPh>
    <phoneticPr fontId="4"/>
  </si>
  <si>
    <t>（注）給付費は百万円未満四捨五入処理のため、各市町村計と県計が一致しない場合がある。</t>
    <rPh sb="1" eb="2">
      <t>チュウ</t>
    </rPh>
    <rPh sb="3" eb="6">
      <t>キュウフヒ</t>
    </rPh>
    <rPh sb="7" eb="9">
      <t>ヒャクマン</t>
    </rPh>
    <rPh sb="9" eb="10">
      <t>エン</t>
    </rPh>
    <rPh sb="10" eb="12">
      <t>ミマン</t>
    </rPh>
    <rPh sb="12" eb="16">
      <t>シシャゴニュウ</t>
    </rPh>
    <rPh sb="16" eb="18">
      <t>ショリ</t>
    </rPh>
    <rPh sb="22" eb="23">
      <t>カク</t>
    </rPh>
    <rPh sb="23" eb="26">
      <t>シチョウソン</t>
    </rPh>
    <rPh sb="26" eb="27">
      <t>ケイ</t>
    </rPh>
    <rPh sb="28" eb="29">
      <t>ケン</t>
    </rPh>
    <rPh sb="29" eb="30">
      <t>ケイ</t>
    </rPh>
    <rPh sb="31" eb="33">
      <t>イッチ</t>
    </rPh>
    <rPh sb="36" eb="38">
      <t>バアイ</t>
    </rPh>
    <phoneticPr fontId="4"/>
  </si>
  <si>
    <t>小計</t>
    <rPh sb="0" eb="2">
      <t>ショウケイ</t>
    </rPh>
    <phoneticPr fontId="4"/>
  </si>
  <si>
    <t>県計</t>
    <rPh sb="0" eb="1">
      <t>ケン</t>
    </rPh>
    <rPh sb="1" eb="2">
      <t>ケイ</t>
    </rPh>
    <phoneticPr fontId="4"/>
  </si>
  <si>
    <t>・</t>
    <phoneticPr fontId="4"/>
  </si>
  <si>
    <t>9　国民健康保険等</t>
    <phoneticPr fontId="4"/>
  </si>
  <si>
    <t>町村計</t>
    <phoneticPr fontId="4"/>
  </si>
  <si>
    <t>出典：国民健康保険事業状況報告書、神奈川県人口統計調査</t>
    <rPh sb="0" eb="2">
      <t>シュッテン</t>
    </rPh>
    <rPh sb="17" eb="21">
      <t>カナガワケン</t>
    </rPh>
    <rPh sb="21" eb="27">
      <t>ジンコウトウケイチョウサ</t>
    </rPh>
    <phoneticPr fontId="4"/>
  </si>
  <si>
    <t>一世帯当り調定額</t>
    <phoneticPr fontId="4"/>
  </si>
  <si>
    <t>一人当り収納額</t>
    <phoneticPr fontId="4"/>
  </si>
  <si>
    <t>各年度3月末現在</t>
    <phoneticPr fontId="4"/>
  </si>
  <si>
    <t>市計</t>
    <phoneticPr fontId="4"/>
  </si>
  <si>
    <t>開成町</t>
    <phoneticPr fontId="4"/>
  </si>
  <si>
    <t>9-5表　後期高齢者医療被保険者数及び費用額の状況</t>
    <phoneticPr fontId="4"/>
  </si>
  <si>
    <t>9-6表　要支援・要介護認定者及び介護給付費の状況</t>
    <phoneticPr fontId="4"/>
  </si>
  <si>
    <t>横浜市</t>
    <phoneticPr fontId="4"/>
  </si>
  <si>
    <t>（注）被保険者数は各月末の被保険者数の和を12で除して算出しているため、各市町村計と県計が一致しない場合がある。</t>
    <rPh sb="1" eb="2">
      <t>チュウ</t>
    </rPh>
    <rPh sb="3" eb="7">
      <t>ヒホケンシャ</t>
    </rPh>
    <rPh sb="7" eb="8">
      <t>スウ</t>
    </rPh>
    <rPh sb="9" eb="12">
      <t>カクゲツマツ</t>
    </rPh>
    <rPh sb="13" eb="14">
      <t>ヒ</t>
    </rPh>
    <rPh sb="14" eb="17">
      <t>ホケンシャ</t>
    </rPh>
    <rPh sb="17" eb="18">
      <t>スウ</t>
    </rPh>
    <rPh sb="19" eb="20">
      <t>ワ</t>
    </rPh>
    <rPh sb="24" eb="25">
      <t>ジョ</t>
    </rPh>
    <rPh sb="27" eb="29">
      <t>サンシュツ</t>
    </rPh>
    <rPh sb="36" eb="37">
      <t>カク</t>
    </rPh>
    <rPh sb="37" eb="40">
      <t>シチョウソン</t>
    </rPh>
    <rPh sb="40" eb="41">
      <t>ケイ</t>
    </rPh>
    <rPh sb="42" eb="43">
      <t>ケン</t>
    </rPh>
    <rPh sb="43" eb="44">
      <t>ケイ</t>
    </rPh>
    <rPh sb="45" eb="47">
      <t>イッチ</t>
    </rPh>
    <rPh sb="50" eb="52">
      <t>バアイ</t>
    </rPh>
    <phoneticPr fontId="4"/>
  </si>
  <si>
    <t>R3年度</t>
    <phoneticPr fontId="4"/>
  </si>
  <si>
    <t>R3年度</t>
    <rPh sb="2" eb="4">
      <t>ネンド</t>
    </rPh>
    <phoneticPr fontId="4"/>
  </si>
  <si>
    <t>R4年度</t>
    <phoneticPr fontId="4"/>
  </si>
  <si>
    <t>R4年度</t>
    <rPh sb="2" eb="4">
      <t>ネンド</t>
    </rPh>
    <phoneticPr fontId="4"/>
  </si>
  <si>
    <t>世帯数（世帯）</t>
  </si>
  <si>
    <t>被保険者数（人）</t>
  </si>
  <si>
    <t>被保険者数（人）</t>
    <rPh sb="0" eb="1">
      <t>ヒ</t>
    </rPh>
    <rPh sb="1" eb="3">
      <t>ホケン</t>
    </rPh>
    <rPh sb="3" eb="4">
      <t>シャ</t>
    </rPh>
    <rPh sb="4" eb="5">
      <t>スウ</t>
    </rPh>
    <rPh sb="6" eb="7">
      <t>ヒト</t>
    </rPh>
    <phoneticPr fontId="4"/>
  </si>
  <si>
    <t>費用額（円）</t>
    <rPh sb="0" eb="2">
      <t>ヒヨウ</t>
    </rPh>
    <rPh sb="2" eb="3">
      <t>ガク</t>
    </rPh>
    <rPh sb="4" eb="5">
      <t>エン</t>
    </rPh>
    <phoneticPr fontId="4"/>
  </si>
  <si>
    <t>要支援・要介護認定者数（人）</t>
  </si>
  <si>
    <t>介護給付費（百万円）</t>
  </si>
  <si>
    <t>R5年度</t>
    <phoneticPr fontId="4"/>
  </si>
  <si>
    <t>R5年度</t>
    <rPh sb="2" eb="4">
      <t>ネンド</t>
    </rPh>
    <phoneticPr fontId="4"/>
  </si>
  <si>
    <t>令和5年度末現在</t>
    <rPh sb="0" eb="2">
      <t>レイワ</t>
    </rPh>
    <rPh sb="3" eb="5">
      <t>ネンド</t>
    </rPh>
    <rPh sb="5" eb="6">
      <t>マツ</t>
    </rPh>
    <rPh sb="6" eb="8">
      <t>ゲンザイ</t>
    </rPh>
    <phoneticPr fontId="4"/>
  </si>
  <si>
    <t>R6.4.1現在_県人口</t>
    <rPh sb="6" eb="8">
      <t>ゲンザイ</t>
    </rPh>
    <rPh sb="9" eb="10">
      <t>ケン</t>
    </rPh>
    <rPh sb="10" eb="12">
      <t>ジンコウ</t>
    </rPh>
    <phoneticPr fontId="4"/>
  </si>
  <si>
    <t>R5加入率</t>
    <rPh sb="2" eb="4">
      <t>カニュウ</t>
    </rPh>
    <rPh sb="4" eb="5">
      <t>リツ</t>
    </rPh>
    <phoneticPr fontId="4"/>
  </si>
  <si>
    <t>R6.4.1人口</t>
    <rPh sb="6" eb="8">
      <t>ジンコウ</t>
    </rPh>
    <phoneticPr fontId="4"/>
  </si>
  <si>
    <t>出典：介護保険事業状況報告　令和3年度、令和4年度は確定値</t>
    <rPh sb="0" eb="2">
      <t>シュッテン</t>
    </rPh>
    <rPh sb="3" eb="5">
      <t>カイゴ</t>
    </rPh>
    <rPh sb="5" eb="7">
      <t>ホケン</t>
    </rPh>
    <rPh sb="7" eb="9">
      <t>ジギョウ</t>
    </rPh>
    <rPh sb="9" eb="11">
      <t>ジョウキョウ</t>
    </rPh>
    <rPh sb="11" eb="13">
      <t>ホウコク</t>
    </rPh>
    <rPh sb="14" eb="16">
      <t>レイワ</t>
    </rPh>
    <rPh sb="17" eb="19">
      <t>ネンド</t>
    </rPh>
    <rPh sb="20" eb="22">
      <t>レイワ</t>
    </rPh>
    <rPh sb="23" eb="25">
      <t>ネンド</t>
    </rPh>
    <rPh sb="26" eb="29">
      <t>カクテイチ</t>
    </rPh>
    <phoneticPr fontId="4"/>
  </si>
  <si>
    <t>令和５年度版　神奈川県 福祉統計</t>
    <rPh sb="0" eb="2">
      <t>レイワ</t>
    </rPh>
    <rPh sb="3" eb="4">
      <t>トシ</t>
    </rPh>
    <rPh sb="4" eb="5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</si>
</sst>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#,###,"/>
    <numFmt numFmtId="178" formatCode="#,##0,,"/>
    <numFmt numFmtId="179" formatCode="_ * #,##0.00000000000_ ;_ * \-#,##0.00000000000_ ;_ * &quot;-&quot;??_ ;_ @_ "/>
    <numFmt numFmtId="180" formatCode="#,##0.000000000;[Red]\-#,##0.000000000"/>
    <numFmt numFmtId="181" formatCode="_ * #,##0_ ;_ * \-#,##0_ ;_ * &quot;-&quot;??_ ;_ @_ "/>
  </numFmts>
  <fonts count="33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indexed="81"/>
      <name val="MS P ゴシック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48"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7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3" borderId="8" applyNumberFormat="0" applyFon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0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4">
    <xf numFmtId="0" fontId="0" fillId="0" borderId="0" xfId="0" applyAlignment="1"/>
    <xf numFmtId="38" fontId="22" fillId="34" borderId="0" xfId="0" applyNumberFormat="1" applyFont="1" applyFill="1" applyAlignment="1">
      <alignment vertical="center"/>
    </xf>
    <xf numFmtId="38" fontId="22" fillId="35" borderId="0" xfId="0" applyNumberFormat="1" applyFont="1" applyFill="1" applyAlignment="1">
      <alignment vertical="center"/>
    </xf>
    <xf numFmtId="0" fontId="22" fillId="0" borderId="30" xfId="0" applyFont="1" applyBorder="1" applyAlignment="1">
      <alignment vertical="center"/>
    </xf>
    <xf numFmtId="38" fontId="22" fillId="0" borderId="0" xfId="0" applyNumberFormat="1" applyFont="1" applyAlignment="1"/>
    <xf numFmtId="41" fontId="22" fillId="0" borderId="1" xfId="0" applyNumberFormat="1" applyFont="1" applyFill="1" applyBorder="1" applyAlignment="1">
      <alignment vertical="center"/>
    </xf>
    <xf numFmtId="41" fontId="22" fillId="0" borderId="21" xfId="0" applyNumberFormat="1" applyFont="1" applyFill="1" applyBorder="1" applyAlignment="1">
      <alignment vertical="center"/>
    </xf>
    <xf numFmtId="41" fontId="22" fillId="0" borderId="1" xfId="0" applyNumberFormat="1" applyFont="1" applyBorder="1" applyAlignment="1">
      <alignment vertical="center"/>
    </xf>
    <xf numFmtId="41" fontId="22" fillId="0" borderId="31" xfId="0" applyNumberFormat="1" applyFont="1" applyBorder="1" applyAlignment="1">
      <alignment vertical="center"/>
    </xf>
    <xf numFmtId="41" fontId="22" fillId="0" borderId="34" xfId="0" applyNumberFormat="1" applyFont="1" applyBorder="1" applyAlignment="1">
      <alignment vertical="center"/>
    </xf>
    <xf numFmtId="41" fontId="22" fillId="0" borderId="32" xfId="0" applyNumberFormat="1" applyFont="1" applyBorder="1" applyAlignment="1">
      <alignment vertical="center"/>
    </xf>
    <xf numFmtId="41" fontId="22" fillId="0" borderId="22" xfId="0" applyNumberFormat="1" applyFont="1" applyBorder="1" applyAlignment="1">
      <alignment vertical="center"/>
    </xf>
    <xf numFmtId="40" fontId="22" fillId="0" borderId="0" xfId="0" applyNumberFormat="1" applyFont="1" applyAlignment="1"/>
    <xf numFmtId="0" fontId="22" fillId="0" borderId="0" xfId="0" applyFont="1" applyAlignment="1">
      <alignment horizontal="right"/>
    </xf>
    <xf numFmtId="176" fontId="22" fillId="0" borderId="0" xfId="0" applyNumberFormat="1" applyFont="1" applyAlignment="1">
      <alignment horizontal="right"/>
    </xf>
    <xf numFmtId="176" fontId="22" fillId="0" borderId="0" xfId="0" applyNumberFormat="1" applyFont="1" applyAlignment="1"/>
    <xf numFmtId="0" fontId="22" fillId="33" borderId="0" xfId="0" applyFont="1" applyFill="1" applyAlignment="1">
      <alignment vertical="center"/>
    </xf>
    <xf numFmtId="0" fontId="23" fillId="0" borderId="0" xfId="44" applyFont="1">
      <alignment vertical="center"/>
    </xf>
    <xf numFmtId="0" fontId="26" fillId="0" borderId="0" xfId="45" applyFont="1" applyAlignment="1">
      <alignment horizontal="left" vertical="center" indent="1"/>
    </xf>
    <xf numFmtId="38" fontId="22" fillId="0" borderId="0" xfId="0" applyNumberFormat="1" applyFont="1" applyAlignment="1">
      <alignment horizontal="right"/>
    </xf>
    <xf numFmtId="0" fontId="22" fillId="0" borderId="17" xfId="0" applyFont="1" applyBorder="1" applyAlignment="1">
      <alignment horizontal="right" vertical="center"/>
    </xf>
    <xf numFmtId="0" fontId="22" fillId="0" borderId="23" xfId="0" applyFont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41" fontId="22" fillId="0" borderId="6" xfId="0" applyNumberFormat="1" applyFont="1" applyBorder="1" applyAlignment="1">
      <alignment vertical="center"/>
    </xf>
    <xf numFmtId="41" fontId="22" fillId="0" borderId="6" xfId="0" applyNumberFormat="1" applyFont="1" applyFill="1" applyBorder="1" applyAlignment="1">
      <alignment vertical="center"/>
    </xf>
    <xf numFmtId="38" fontId="22" fillId="0" borderId="0" xfId="0" quotePrefix="1" applyNumberFormat="1" applyFont="1" applyFill="1" applyBorder="1" applyAlignment="1">
      <alignment horizontal="right" vertical="center"/>
    </xf>
    <xf numFmtId="0" fontId="22" fillId="33" borderId="0" xfId="0" applyFont="1" applyFill="1" applyAlignment="1"/>
    <xf numFmtId="10" fontId="22" fillId="0" borderId="31" xfId="0" applyNumberFormat="1" applyFont="1" applyBorder="1" applyAlignment="1">
      <alignment vertical="center"/>
    </xf>
    <xf numFmtId="0" fontId="22" fillId="36" borderId="32" xfId="0" applyFont="1" applyFill="1" applyBorder="1" applyAlignment="1">
      <alignment horizontal="distributed" vertical="center" indent="1"/>
    </xf>
    <xf numFmtId="0" fontId="22" fillId="36" borderId="24" xfId="0" applyFont="1" applyFill="1" applyBorder="1" applyAlignment="1">
      <alignment horizontal="distributed" vertical="center" indent="1"/>
    </xf>
    <xf numFmtId="38" fontId="22" fillId="0" borderId="0" xfId="0" applyNumberFormat="1" applyFont="1" applyAlignment="1">
      <alignment vertical="center"/>
    </xf>
    <xf numFmtId="0" fontId="22" fillId="0" borderId="0" xfId="43" applyNumberFormat="1" applyFont="1" applyBorder="1" applyAlignment="1">
      <alignment vertical="center"/>
    </xf>
    <xf numFmtId="0" fontId="22" fillId="0" borderId="0" xfId="43" applyNumberFormat="1" applyFont="1" applyAlignment="1">
      <alignment vertical="center"/>
    </xf>
    <xf numFmtId="10" fontId="22" fillId="33" borderId="0" xfId="0" applyNumberFormat="1" applyFont="1" applyFill="1" applyAlignment="1"/>
    <xf numFmtId="0" fontId="22" fillId="0" borderId="1" xfId="0" applyFont="1" applyFill="1" applyBorder="1" applyAlignment="1">
      <alignment horizontal="distributed" vertical="center" justifyLastLine="1"/>
    </xf>
    <xf numFmtId="41" fontId="22" fillId="0" borderId="0" xfId="0" applyNumberFormat="1" applyFont="1" applyAlignment="1"/>
    <xf numFmtId="41" fontId="22" fillId="0" borderId="56" xfId="0" applyNumberFormat="1" applyFont="1" applyBorder="1" applyAlignment="1">
      <alignment vertical="center"/>
    </xf>
    <xf numFmtId="41" fontId="22" fillId="0" borderId="58" xfId="0" applyNumberFormat="1" applyFont="1" applyBorder="1" applyAlignment="1">
      <alignment vertical="center"/>
    </xf>
    <xf numFmtId="41" fontId="22" fillId="33" borderId="62" xfId="42" applyNumberFormat="1" applyFont="1" applyFill="1" applyBorder="1" applyAlignment="1">
      <alignment horizontal="right" vertical="center"/>
    </xf>
    <xf numFmtId="41" fontId="22" fillId="33" borderId="63" xfId="42" applyNumberFormat="1" applyFont="1" applyFill="1" applyBorder="1" applyAlignment="1">
      <alignment horizontal="right" vertical="center"/>
    </xf>
    <xf numFmtId="41" fontId="22" fillId="33" borderId="2" xfId="42" applyNumberFormat="1" applyFont="1" applyFill="1" applyBorder="1" applyAlignment="1">
      <alignment horizontal="right" vertical="center"/>
    </xf>
    <xf numFmtId="41" fontId="22" fillId="33" borderId="65" xfId="42" applyNumberFormat="1" applyFont="1" applyFill="1" applyBorder="1" applyAlignment="1">
      <alignment horizontal="right" vertical="center"/>
    </xf>
    <xf numFmtId="41" fontId="22" fillId="33" borderId="31" xfId="42" applyNumberFormat="1" applyFont="1" applyFill="1" applyBorder="1" applyAlignment="1">
      <alignment horizontal="right" vertical="center"/>
    </xf>
    <xf numFmtId="41" fontId="22" fillId="33" borderId="54" xfId="42" applyNumberFormat="1" applyFont="1" applyFill="1" applyBorder="1" applyAlignment="1">
      <alignment horizontal="right" vertical="center"/>
    </xf>
    <xf numFmtId="41" fontId="22" fillId="33" borderId="62" xfId="42" applyNumberFormat="1" applyFont="1" applyFill="1" applyBorder="1" applyAlignment="1"/>
    <xf numFmtId="41" fontId="22" fillId="33" borderId="63" xfId="42" applyNumberFormat="1" applyFont="1" applyFill="1" applyBorder="1" applyAlignment="1"/>
    <xf numFmtId="10" fontId="22" fillId="33" borderId="62" xfId="0" applyNumberFormat="1" applyFont="1" applyFill="1" applyBorder="1" applyAlignment="1">
      <alignment vertical="center"/>
    </xf>
    <xf numFmtId="41" fontId="22" fillId="33" borderId="2" xfId="42" applyNumberFormat="1" applyFont="1" applyFill="1" applyBorder="1" applyAlignment="1"/>
    <xf numFmtId="41" fontId="22" fillId="33" borderId="65" xfId="42" applyNumberFormat="1" applyFont="1" applyFill="1" applyBorder="1" applyAlignment="1"/>
    <xf numFmtId="10" fontId="22" fillId="33" borderId="2" xfId="0" applyNumberFormat="1" applyFont="1" applyFill="1" applyBorder="1" applyAlignment="1">
      <alignment vertical="center"/>
    </xf>
    <xf numFmtId="10" fontId="22" fillId="33" borderId="31" xfId="0" applyNumberFormat="1" applyFont="1" applyFill="1" applyBorder="1" applyAlignment="1">
      <alignment vertical="center"/>
    </xf>
    <xf numFmtId="0" fontId="22" fillId="36" borderId="49" xfId="0" applyFont="1" applyFill="1" applyBorder="1" applyAlignment="1">
      <alignment horizontal="center" vertical="center"/>
    </xf>
    <xf numFmtId="0" fontId="22" fillId="0" borderId="56" xfId="0" applyFont="1" applyBorder="1" applyAlignment="1">
      <alignment horizontal="distributed" vertical="center" justifyLastLine="1"/>
    </xf>
    <xf numFmtId="0" fontId="22" fillId="0" borderId="58" xfId="0" applyFont="1" applyBorder="1" applyAlignment="1">
      <alignment horizontal="distributed" vertical="center" justifyLastLine="1"/>
    </xf>
    <xf numFmtId="0" fontId="22" fillId="0" borderId="56" xfId="0" applyFont="1" applyFill="1" applyBorder="1" applyAlignment="1">
      <alignment horizontal="distributed" vertical="center" justifyLastLine="1"/>
    </xf>
    <xf numFmtId="0" fontId="22" fillId="0" borderId="58" xfId="0" applyFont="1" applyFill="1" applyBorder="1" applyAlignment="1">
      <alignment horizontal="distributed" vertical="center" justifyLastLine="1"/>
    </xf>
    <xf numFmtId="0" fontId="22" fillId="0" borderId="70" xfId="0" applyFont="1" applyFill="1" applyBorder="1" applyAlignment="1">
      <alignment horizontal="distributed" vertical="center" justifyLastLine="1"/>
    </xf>
    <xf numFmtId="38" fontId="22" fillId="36" borderId="31" xfId="0" applyNumberFormat="1" applyFont="1" applyFill="1" applyBorder="1" applyAlignment="1">
      <alignment horizontal="distributed" vertical="center" wrapText="1" justifyLastLine="1"/>
    </xf>
    <xf numFmtId="38" fontId="22" fillId="0" borderId="25" xfId="0" applyNumberFormat="1" applyFont="1" applyFill="1" applyBorder="1" applyAlignment="1">
      <alignment horizontal="left" vertical="center" shrinkToFit="1"/>
    </xf>
    <xf numFmtId="38" fontId="22" fillId="0" borderId="26" xfId="0" applyNumberFormat="1" applyFont="1" applyFill="1" applyBorder="1" applyAlignment="1">
      <alignment horizontal="left" vertical="center"/>
    </xf>
    <xf numFmtId="38" fontId="22" fillId="0" borderId="41" xfId="0" applyNumberFormat="1" applyFont="1" applyFill="1" applyBorder="1" applyAlignment="1">
      <alignment horizontal="left" vertical="center"/>
    </xf>
    <xf numFmtId="38" fontId="22" fillId="0" borderId="57" xfId="0" applyNumberFormat="1" applyFont="1" applyFill="1" applyBorder="1" applyAlignment="1">
      <alignment horizontal="left" vertical="center"/>
    </xf>
    <xf numFmtId="38" fontId="22" fillId="0" borderId="81" xfId="0" applyNumberFormat="1" applyFont="1" applyFill="1" applyBorder="1" applyAlignment="1">
      <alignment horizontal="left" vertical="center"/>
    </xf>
    <xf numFmtId="38" fontId="22" fillId="0" borderId="59" xfId="0" applyNumberFormat="1" applyFont="1" applyFill="1" applyBorder="1" applyAlignment="1">
      <alignment horizontal="left" vertical="center"/>
    </xf>
    <xf numFmtId="38" fontId="22" fillId="0" borderId="71" xfId="0" applyNumberFormat="1" applyFont="1" applyFill="1" applyBorder="1" applyAlignment="1">
      <alignment horizontal="left" vertical="center"/>
    </xf>
    <xf numFmtId="41" fontId="22" fillId="0" borderId="78" xfId="0" applyNumberFormat="1" applyFont="1" applyBorder="1" applyAlignment="1">
      <alignment vertical="center"/>
    </xf>
    <xf numFmtId="0" fontId="22" fillId="36" borderId="86" xfId="0" applyFont="1" applyFill="1" applyBorder="1" applyAlignment="1">
      <alignment horizontal="distributed" vertical="center" justifyLastLine="1"/>
    </xf>
    <xf numFmtId="0" fontId="22" fillId="36" borderId="87" xfId="0" applyFont="1" applyFill="1" applyBorder="1" applyAlignment="1">
      <alignment horizontal="distributed" vertical="center" justifyLastLine="1"/>
    </xf>
    <xf numFmtId="0" fontId="22" fillId="0" borderId="90" xfId="0" applyFont="1" applyBorder="1" applyAlignment="1">
      <alignment vertical="center"/>
    </xf>
    <xf numFmtId="0" fontId="22" fillId="0" borderId="87" xfId="0" applyFont="1" applyBorder="1" applyAlignment="1">
      <alignment vertical="center"/>
    </xf>
    <xf numFmtId="0" fontId="22" fillId="0" borderId="87" xfId="0" applyFont="1" applyFill="1" applyBorder="1" applyAlignment="1">
      <alignment vertical="center"/>
    </xf>
    <xf numFmtId="0" fontId="22" fillId="0" borderId="85" xfId="0" applyFont="1" applyBorder="1" applyAlignment="1">
      <alignment vertical="center"/>
    </xf>
    <xf numFmtId="0" fontId="22" fillId="0" borderId="91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22" fillId="0" borderId="32" xfId="0" applyFont="1" applyBorder="1" applyAlignment="1">
      <alignment horizontal="left" vertical="center"/>
    </xf>
    <xf numFmtId="38" fontId="27" fillId="37" borderId="68" xfId="0" applyNumberFormat="1" applyFont="1" applyFill="1" applyBorder="1" applyAlignment="1">
      <alignment horizontal="right" vertical="center"/>
    </xf>
    <xf numFmtId="178" fontId="27" fillId="37" borderId="68" xfId="42" applyNumberFormat="1" applyFont="1" applyFill="1" applyBorder="1" applyAlignment="1">
      <alignment horizontal="right" vertical="center"/>
    </xf>
    <xf numFmtId="38" fontId="22" fillId="37" borderId="66" xfId="0" applyNumberFormat="1" applyFont="1" applyFill="1" applyBorder="1" applyAlignment="1">
      <alignment horizontal="distributed" vertical="center" justifyLastLine="1"/>
    </xf>
    <xf numFmtId="38" fontId="27" fillId="37" borderId="62" xfId="0" applyNumberFormat="1" applyFont="1" applyFill="1" applyBorder="1" applyAlignment="1">
      <alignment horizontal="right" vertical="center"/>
    </xf>
    <xf numFmtId="178" fontId="27" fillId="37" borderId="62" xfId="42" applyNumberFormat="1" applyFont="1" applyFill="1" applyBorder="1" applyAlignment="1">
      <alignment horizontal="right" vertical="center"/>
    </xf>
    <xf numFmtId="38" fontId="22" fillId="37" borderId="79" xfId="0" applyNumberFormat="1" applyFont="1" applyFill="1" applyBorder="1" applyAlignment="1">
      <alignment horizontal="distributed" vertical="center" justifyLastLine="1"/>
    </xf>
    <xf numFmtId="38" fontId="27" fillId="37" borderId="77" xfId="0" applyNumberFormat="1" applyFont="1" applyFill="1" applyBorder="1" applyAlignment="1">
      <alignment horizontal="right" vertical="center"/>
    </xf>
    <xf numFmtId="178" fontId="27" fillId="37" borderId="77" xfId="42" applyNumberFormat="1" applyFont="1" applyFill="1" applyBorder="1" applyAlignment="1">
      <alignment horizontal="right" vertical="center"/>
    </xf>
    <xf numFmtId="0" fontId="22" fillId="37" borderId="88" xfId="0" applyFont="1" applyFill="1" applyBorder="1" applyAlignment="1">
      <alignment horizontal="distributed" vertical="center" indent="1"/>
    </xf>
    <xf numFmtId="0" fontId="22" fillId="37" borderId="89" xfId="0" applyFont="1" applyFill="1" applyBorder="1" applyAlignment="1">
      <alignment horizontal="distributed" vertical="center" indent="1"/>
    </xf>
    <xf numFmtId="0" fontId="22" fillId="37" borderId="85" xfId="0" applyFont="1" applyFill="1" applyBorder="1" applyAlignment="1">
      <alignment horizontal="distributed" vertical="center" indent="1"/>
    </xf>
    <xf numFmtId="41" fontId="27" fillId="37" borderId="74" xfId="0" applyNumberFormat="1" applyFont="1" applyFill="1" applyBorder="1" applyAlignment="1">
      <alignment vertical="center"/>
    </xf>
    <xf numFmtId="41" fontId="27" fillId="37" borderId="69" xfId="0" applyNumberFormat="1" applyFont="1" applyFill="1" applyBorder="1" applyAlignment="1">
      <alignment vertical="center"/>
    </xf>
    <xf numFmtId="0" fontId="22" fillId="37" borderId="5" xfId="0" applyFont="1" applyFill="1" applyBorder="1" applyAlignment="1">
      <alignment horizontal="distributed" vertical="center" justifyLastLine="1"/>
    </xf>
    <xf numFmtId="41" fontId="27" fillId="37" borderId="1" xfId="0" applyNumberFormat="1" applyFont="1" applyFill="1" applyBorder="1" applyAlignment="1">
      <alignment vertical="center"/>
    </xf>
    <xf numFmtId="41" fontId="27" fillId="37" borderId="21" xfId="0" applyNumberFormat="1" applyFont="1" applyFill="1" applyBorder="1" applyAlignment="1">
      <alignment vertical="center"/>
    </xf>
    <xf numFmtId="0" fontId="22" fillId="37" borderId="1" xfId="0" applyFont="1" applyFill="1" applyBorder="1" applyAlignment="1">
      <alignment horizontal="distributed" vertical="center" justifyLastLine="1"/>
    </xf>
    <xf numFmtId="41" fontId="27" fillId="37" borderId="68" xfId="42" applyNumberFormat="1" applyFont="1" applyFill="1" applyBorder="1" applyAlignment="1">
      <alignment vertical="center"/>
    </xf>
    <xf numFmtId="10" fontId="22" fillId="37" borderId="68" xfId="0" applyNumberFormat="1" applyFont="1" applyFill="1" applyBorder="1" applyAlignment="1">
      <alignment vertical="center"/>
    </xf>
    <xf numFmtId="41" fontId="27" fillId="37" borderId="4" xfId="0" applyNumberFormat="1" applyFont="1" applyFill="1" applyBorder="1" applyAlignment="1">
      <alignment vertical="center"/>
    </xf>
    <xf numFmtId="41" fontId="27" fillId="37" borderId="19" xfId="0" applyNumberFormat="1" applyFont="1" applyFill="1" applyBorder="1" applyAlignment="1">
      <alignment vertical="center"/>
    </xf>
    <xf numFmtId="10" fontId="22" fillId="37" borderId="4" xfId="0" applyNumberFormat="1" applyFont="1" applyFill="1" applyBorder="1" applyAlignment="1">
      <alignment vertical="center"/>
    </xf>
    <xf numFmtId="41" fontId="27" fillId="37" borderId="60" xfId="42" applyNumberFormat="1" applyFont="1" applyFill="1" applyBorder="1" applyAlignment="1">
      <alignment vertical="center"/>
    </xf>
    <xf numFmtId="41" fontId="27" fillId="37" borderId="61" xfId="42" applyNumberFormat="1" applyFont="1" applyFill="1" applyBorder="1" applyAlignment="1">
      <alignment vertical="center"/>
    </xf>
    <xf numFmtId="41" fontId="27" fillId="37" borderId="45" xfId="0" applyNumberFormat="1" applyFont="1" applyFill="1" applyBorder="1" applyAlignment="1">
      <alignment vertical="center"/>
    </xf>
    <xf numFmtId="41" fontId="27" fillId="37" borderId="2" xfId="0" applyNumberFormat="1" applyFont="1" applyFill="1" applyBorder="1" applyAlignment="1">
      <alignment vertical="center"/>
    </xf>
    <xf numFmtId="41" fontId="22" fillId="0" borderId="94" xfId="0" applyNumberFormat="1" applyFont="1" applyFill="1" applyBorder="1" applyAlignment="1">
      <alignment vertical="center"/>
    </xf>
    <xf numFmtId="10" fontId="22" fillId="0" borderId="21" xfId="0" applyNumberFormat="1" applyFont="1" applyFill="1" applyBorder="1" applyAlignment="1">
      <alignment vertical="center"/>
    </xf>
    <xf numFmtId="10" fontId="22" fillId="0" borderId="94" xfId="0" applyNumberFormat="1" applyFont="1" applyFill="1" applyBorder="1" applyAlignment="1">
      <alignment vertical="center"/>
    </xf>
    <xf numFmtId="10" fontId="22" fillId="0" borderId="95" xfId="0" applyNumberFormat="1" applyFont="1" applyFill="1" applyBorder="1" applyAlignment="1">
      <alignment vertical="center"/>
    </xf>
    <xf numFmtId="41" fontId="22" fillId="0" borderId="95" xfId="0" applyNumberFormat="1" applyFont="1" applyFill="1" applyBorder="1" applyAlignment="1">
      <alignment vertical="center"/>
    </xf>
    <xf numFmtId="41" fontId="22" fillId="0" borderId="96" xfId="0" applyNumberFormat="1" applyFont="1" applyFill="1" applyBorder="1" applyAlignment="1">
      <alignment vertical="center"/>
    </xf>
    <xf numFmtId="3" fontId="22" fillId="0" borderId="62" xfId="0" applyNumberFormat="1" applyFont="1" applyFill="1" applyBorder="1" applyAlignment="1">
      <alignment vertical="center"/>
    </xf>
    <xf numFmtId="3" fontId="22" fillId="0" borderId="2" xfId="0" applyNumberFormat="1" applyFont="1" applyFill="1" applyBorder="1" applyAlignment="1">
      <alignment vertical="center"/>
    </xf>
    <xf numFmtId="3" fontId="22" fillId="0" borderId="3" xfId="0" applyNumberFormat="1" applyFont="1" applyFill="1" applyBorder="1" applyAlignment="1">
      <alignment vertical="center"/>
    </xf>
    <xf numFmtId="3" fontId="22" fillId="0" borderId="56" xfId="0" applyNumberFormat="1" applyFont="1" applyFill="1" applyBorder="1" applyAlignment="1">
      <alignment vertical="center"/>
    </xf>
    <xf numFmtId="3" fontId="22" fillId="0" borderId="80" xfId="0" applyNumberFormat="1" applyFont="1" applyFill="1" applyBorder="1" applyAlignment="1">
      <alignment vertical="center"/>
    </xf>
    <xf numFmtId="3" fontId="22" fillId="0" borderId="58" xfId="0" applyNumberFormat="1" applyFont="1" applyFill="1" applyBorder="1" applyAlignment="1">
      <alignment vertical="center"/>
    </xf>
    <xf numFmtId="3" fontId="22" fillId="0" borderId="70" xfId="0" applyNumberFormat="1" applyFont="1" applyFill="1" applyBorder="1" applyAlignment="1">
      <alignment vertical="center"/>
    </xf>
    <xf numFmtId="178" fontId="22" fillId="0" borderId="62" xfId="0" applyNumberFormat="1" applyFont="1" applyFill="1" applyBorder="1" applyAlignment="1">
      <alignment vertical="center"/>
    </xf>
    <xf numFmtId="178" fontId="22" fillId="0" borderId="56" xfId="0" applyNumberFormat="1" applyFont="1" applyFill="1" applyBorder="1" applyAlignment="1">
      <alignment vertical="center"/>
    </xf>
    <xf numFmtId="178" fontId="22" fillId="0" borderId="80" xfId="0" applyNumberFormat="1" applyFont="1" applyFill="1" applyBorder="1" applyAlignment="1">
      <alignment vertical="center"/>
    </xf>
    <xf numFmtId="178" fontId="22" fillId="0" borderId="58" xfId="0" applyNumberFormat="1" applyFont="1" applyFill="1" applyBorder="1" applyAlignment="1">
      <alignment vertical="center"/>
    </xf>
    <xf numFmtId="43" fontId="22" fillId="33" borderId="0" xfId="0" applyNumberFormat="1" applyFont="1" applyFill="1" applyAlignment="1"/>
    <xf numFmtId="38" fontId="22" fillId="33" borderId="0" xfId="47" applyFont="1" applyFill="1" applyAlignment="1"/>
    <xf numFmtId="38" fontId="22" fillId="33" borderId="0" xfId="47" applyFont="1" applyFill="1" applyAlignment="1">
      <alignment vertical="center"/>
    </xf>
    <xf numFmtId="38" fontId="22" fillId="0" borderId="0" xfId="47" applyFont="1" applyAlignment="1"/>
    <xf numFmtId="2" fontId="22" fillId="0" borderId="0" xfId="0" applyNumberFormat="1" applyFont="1" applyAlignment="1"/>
    <xf numFmtId="0" fontId="28" fillId="0" borderId="0" xfId="46" applyFont="1" applyFill="1">
      <alignment vertical="center"/>
    </xf>
    <xf numFmtId="177" fontId="22" fillId="36" borderId="6" xfId="0" applyNumberFormat="1" applyFont="1" applyFill="1" applyBorder="1" applyAlignment="1">
      <alignment horizontal="distributed" vertical="center" justifyLastLine="1"/>
    </xf>
    <xf numFmtId="38" fontId="0" fillId="0" borderId="0" xfId="47" applyFont="1" applyAlignment="1">
      <alignment vertical="center"/>
    </xf>
    <xf numFmtId="38" fontId="22" fillId="0" borderId="0" xfId="47" applyFont="1" applyFill="1" applyAlignment="1">
      <alignment vertical="center"/>
    </xf>
    <xf numFmtId="176" fontId="29" fillId="37" borderId="41" xfId="42" applyNumberFormat="1" applyFont="1" applyFill="1" applyBorder="1" applyAlignment="1">
      <alignment vertical="center"/>
    </xf>
    <xf numFmtId="176" fontId="29" fillId="37" borderId="66" xfId="42" applyNumberFormat="1" applyFont="1" applyFill="1" applyBorder="1" applyAlignment="1">
      <alignment vertical="center"/>
    </xf>
    <xf numFmtId="176" fontId="29" fillId="37" borderId="79" xfId="42" applyNumberFormat="1" applyFont="1" applyFill="1" applyBorder="1" applyAlignment="1">
      <alignment vertical="center"/>
    </xf>
    <xf numFmtId="41" fontId="29" fillId="37" borderId="79" xfId="42" applyNumberFormat="1" applyFont="1" applyFill="1" applyBorder="1" applyAlignment="1">
      <alignment vertical="center"/>
    </xf>
    <xf numFmtId="41" fontId="27" fillId="37" borderId="55" xfId="0" applyNumberFormat="1" applyFont="1" applyFill="1" applyBorder="1" applyAlignment="1">
      <alignment vertical="center"/>
    </xf>
    <xf numFmtId="41" fontId="27" fillId="37" borderId="64" xfId="0" applyNumberFormat="1" applyFont="1" applyFill="1" applyBorder="1" applyAlignment="1">
      <alignment vertical="center"/>
    </xf>
    <xf numFmtId="38" fontId="22" fillId="36" borderId="97" xfId="0" applyNumberFormat="1" applyFont="1" applyFill="1" applyBorder="1" applyAlignment="1">
      <alignment horizontal="distributed" vertical="center" justifyLastLine="1"/>
    </xf>
    <xf numFmtId="38" fontId="27" fillId="37" borderId="60" xfId="43" applyNumberFormat="1" applyFont="1" applyFill="1" applyBorder="1" applyAlignment="1">
      <alignment horizontal="right" vertical="center"/>
    </xf>
    <xf numFmtId="38" fontId="22" fillId="33" borderId="62" xfId="43" applyNumberFormat="1" applyFont="1" applyFill="1" applyBorder="1" applyAlignment="1">
      <alignment horizontal="right" vertical="center"/>
    </xf>
    <xf numFmtId="38" fontId="22" fillId="33" borderId="2" xfId="43" applyNumberFormat="1" applyFont="1" applyFill="1" applyBorder="1" applyAlignment="1">
      <alignment horizontal="right" vertical="center"/>
    </xf>
    <xf numFmtId="38" fontId="22" fillId="33" borderId="31" xfId="43" applyNumberFormat="1" applyFont="1" applyFill="1" applyBorder="1" applyAlignment="1">
      <alignment horizontal="right" vertical="center"/>
    </xf>
    <xf numFmtId="0" fontId="23" fillId="36" borderId="31" xfId="0" applyFont="1" applyFill="1" applyBorder="1" applyAlignment="1">
      <alignment horizontal="distributed" vertical="center" justifyLastLine="1"/>
    </xf>
    <xf numFmtId="41" fontId="27" fillId="37" borderId="5" xfId="0" applyNumberFormat="1" applyFont="1" applyFill="1" applyBorder="1" applyAlignment="1">
      <alignment vertical="center"/>
    </xf>
    <xf numFmtId="41" fontId="22" fillId="0" borderId="98" xfId="0" applyNumberFormat="1" applyFont="1" applyFill="1" applyBorder="1" applyAlignment="1">
      <alignment vertical="center"/>
    </xf>
    <xf numFmtId="41" fontId="22" fillId="0" borderId="99" xfId="0" applyNumberFormat="1" applyFont="1" applyBorder="1" applyAlignment="1">
      <alignment vertical="center"/>
    </xf>
    <xf numFmtId="41" fontId="22" fillId="0" borderId="98" xfId="0" applyNumberFormat="1" applyFont="1" applyBorder="1" applyAlignment="1">
      <alignment vertical="center"/>
    </xf>
    <xf numFmtId="10" fontId="22" fillId="0" borderId="1" xfId="0" applyNumberFormat="1" applyFont="1" applyFill="1" applyBorder="1" applyAlignment="1">
      <alignment vertical="center"/>
    </xf>
    <xf numFmtId="10" fontId="22" fillId="0" borderId="98" xfId="0" applyNumberFormat="1" applyFont="1" applyFill="1" applyBorder="1" applyAlignment="1">
      <alignment vertical="center"/>
    </xf>
    <xf numFmtId="10" fontId="22" fillId="0" borderId="99" xfId="0" applyNumberFormat="1" applyFont="1" applyFill="1" applyBorder="1" applyAlignment="1">
      <alignment vertical="center"/>
    </xf>
    <xf numFmtId="41" fontId="22" fillId="0" borderId="99" xfId="0" applyNumberFormat="1" applyFont="1" applyFill="1" applyBorder="1" applyAlignment="1">
      <alignment vertical="center"/>
    </xf>
    <xf numFmtId="41" fontId="22" fillId="0" borderId="100" xfId="0" applyNumberFormat="1" applyFont="1" applyFill="1" applyBorder="1" applyAlignment="1">
      <alignment vertical="center"/>
    </xf>
    <xf numFmtId="178" fontId="22" fillId="0" borderId="5" xfId="0" applyNumberFormat="1" applyFont="1" applyFill="1" applyBorder="1" applyAlignment="1">
      <alignment vertical="center"/>
    </xf>
    <xf numFmtId="38" fontId="22" fillId="0" borderId="31" xfId="47" applyFont="1" applyFill="1" applyBorder="1">
      <alignment vertical="center"/>
    </xf>
    <xf numFmtId="41" fontId="23" fillId="0" borderId="94" xfId="0" applyNumberFormat="1" applyFont="1" applyFill="1" applyBorder="1" applyAlignment="1">
      <alignment vertical="center"/>
    </xf>
    <xf numFmtId="41" fontId="23" fillId="0" borderId="16" xfId="0" applyNumberFormat="1" applyFont="1" applyFill="1" applyBorder="1" applyAlignment="1">
      <alignment vertical="center"/>
    </xf>
    <xf numFmtId="41" fontId="27" fillId="37" borderId="101" xfId="42" applyNumberFormat="1" applyFont="1" applyFill="1" applyBorder="1" applyAlignment="1">
      <alignment vertical="center"/>
    </xf>
    <xf numFmtId="41" fontId="27" fillId="37" borderId="102" xfId="42" applyNumberFormat="1" applyFont="1" applyFill="1" applyBorder="1" applyAlignment="1">
      <alignment vertical="center"/>
    </xf>
    <xf numFmtId="178" fontId="22" fillId="0" borderId="103" xfId="0" applyNumberFormat="1" applyFont="1" applyFill="1" applyBorder="1" applyAlignment="1">
      <alignment vertical="center"/>
    </xf>
    <xf numFmtId="41" fontId="22" fillId="0" borderId="56" xfId="0" applyNumberFormat="1" applyFont="1" applyFill="1" applyBorder="1" applyAlignment="1">
      <alignment vertical="center"/>
    </xf>
    <xf numFmtId="41" fontId="22" fillId="0" borderId="58" xfId="0" applyNumberFormat="1" applyFont="1" applyFill="1" applyBorder="1" applyAlignment="1">
      <alignment vertical="center"/>
    </xf>
    <xf numFmtId="41" fontId="27" fillId="37" borderId="65" xfId="0" applyNumberFormat="1" applyFont="1" applyFill="1" applyBorder="1" applyAlignment="1">
      <alignment vertical="center"/>
    </xf>
    <xf numFmtId="10" fontId="22" fillId="0" borderId="54" xfId="0" applyNumberFormat="1" applyFont="1" applyBorder="1" applyAlignment="1">
      <alignment vertical="center"/>
    </xf>
    <xf numFmtId="41" fontId="29" fillId="37" borderId="78" xfId="42" applyNumberFormat="1" applyFont="1" applyFill="1" applyBorder="1" applyAlignment="1">
      <alignment vertical="center"/>
    </xf>
    <xf numFmtId="0" fontId="26" fillId="0" borderId="0" xfId="45" applyFont="1" applyFill="1" applyAlignment="1">
      <alignment horizontal="left" vertical="center" indent="1"/>
    </xf>
    <xf numFmtId="41" fontId="27" fillId="37" borderId="69" xfId="42" applyNumberFormat="1" applyFont="1" applyFill="1" applyBorder="1" applyAlignment="1">
      <alignment vertical="center"/>
    </xf>
    <xf numFmtId="10" fontId="22" fillId="37" borderId="69" xfId="0" applyNumberFormat="1" applyFont="1" applyFill="1" applyBorder="1" applyAlignment="1">
      <alignment vertical="center"/>
    </xf>
    <xf numFmtId="10" fontId="22" fillId="37" borderId="19" xfId="0" applyNumberFormat="1" applyFont="1" applyFill="1" applyBorder="1" applyAlignment="1">
      <alignment vertical="center"/>
    </xf>
    <xf numFmtId="10" fontId="22" fillId="33" borderId="63" xfId="0" applyNumberFormat="1" applyFont="1" applyFill="1" applyBorder="1" applyAlignment="1">
      <alignment vertical="center"/>
    </xf>
    <xf numFmtId="10" fontId="22" fillId="33" borderId="65" xfId="0" applyNumberFormat="1" applyFont="1" applyFill="1" applyBorder="1" applyAlignment="1">
      <alignment vertical="center"/>
    </xf>
    <xf numFmtId="10" fontId="22" fillId="33" borderId="54" xfId="0" applyNumberFormat="1" applyFont="1" applyFill="1" applyBorder="1" applyAlignment="1">
      <alignment vertical="center"/>
    </xf>
    <xf numFmtId="38" fontId="27" fillId="37" borderId="61" xfId="43" applyNumberFormat="1" applyFont="1" applyFill="1" applyBorder="1" applyAlignment="1">
      <alignment horizontal="right" vertical="center"/>
    </xf>
    <xf numFmtId="38" fontId="22" fillId="33" borderId="63" xfId="43" applyNumberFormat="1" applyFont="1" applyFill="1" applyBorder="1" applyAlignment="1">
      <alignment horizontal="right" vertical="center"/>
    </xf>
    <xf numFmtId="38" fontId="22" fillId="33" borderId="65" xfId="43" applyNumberFormat="1" applyFont="1" applyFill="1" applyBorder="1" applyAlignment="1">
      <alignment horizontal="right" vertical="center"/>
    </xf>
    <xf numFmtId="38" fontId="22" fillId="33" borderId="54" xfId="43" applyNumberFormat="1" applyFont="1" applyFill="1" applyBorder="1" applyAlignment="1">
      <alignment horizontal="right" vertical="center"/>
    </xf>
    <xf numFmtId="0" fontId="22" fillId="36" borderId="97" xfId="0" applyFont="1" applyFill="1" applyBorder="1" applyAlignment="1">
      <alignment horizontal="center" vertical="center"/>
    </xf>
    <xf numFmtId="41" fontId="23" fillId="0" borderId="56" xfId="0" applyNumberFormat="1" applyFont="1" applyFill="1" applyBorder="1" applyAlignment="1">
      <alignment vertical="center"/>
    </xf>
    <xf numFmtId="10" fontId="22" fillId="0" borderId="5" xfId="0" applyNumberFormat="1" applyFont="1" applyFill="1" applyBorder="1" applyAlignment="1">
      <alignment vertical="center"/>
    </xf>
    <xf numFmtId="10" fontId="22" fillId="0" borderId="56" xfId="0" applyNumberFormat="1" applyFont="1" applyFill="1" applyBorder="1" applyAlignment="1">
      <alignment vertical="center"/>
    </xf>
    <xf numFmtId="10" fontId="22" fillId="0" borderId="58" xfId="0" applyNumberFormat="1" applyFont="1" applyFill="1" applyBorder="1" applyAlignment="1">
      <alignment vertical="center"/>
    </xf>
    <xf numFmtId="41" fontId="22" fillId="0" borderId="5" xfId="0" applyNumberFormat="1" applyFont="1" applyFill="1" applyBorder="1" applyAlignment="1">
      <alignment vertical="center"/>
    </xf>
    <xf numFmtId="41" fontId="22" fillId="0" borderId="70" xfId="0" applyNumberFormat="1" applyFont="1" applyFill="1" applyBorder="1" applyAlignment="1">
      <alignment vertical="center"/>
    </xf>
    <xf numFmtId="0" fontId="22" fillId="0" borderId="0" xfId="0" applyFont="1" applyAlignment="1">
      <alignment horizontal="left"/>
    </xf>
    <xf numFmtId="38" fontId="27" fillId="37" borderId="69" xfId="0" applyNumberFormat="1" applyFont="1" applyFill="1" applyBorder="1" applyAlignment="1">
      <alignment horizontal="right" vertical="center"/>
    </xf>
    <xf numFmtId="38" fontId="27" fillId="37" borderId="63" xfId="0" applyNumberFormat="1" applyFont="1" applyFill="1" applyBorder="1" applyAlignment="1">
      <alignment horizontal="right" vertical="center"/>
    </xf>
    <xf numFmtId="38" fontId="27" fillId="37" borderId="104" xfId="0" applyNumberFormat="1" applyFont="1" applyFill="1" applyBorder="1" applyAlignment="1">
      <alignment horizontal="right" vertical="center"/>
    </xf>
    <xf numFmtId="3" fontId="22" fillId="0" borderId="63" xfId="0" applyNumberFormat="1" applyFont="1" applyFill="1" applyBorder="1" applyAlignment="1">
      <alignment vertical="center"/>
    </xf>
    <xf numFmtId="3" fontId="22" fillId="0" borderId="65" xfId="0" applyNumberFormat="1" applyFont="1" applyFill="1" applyBorder="1" applyAlignment="1">
      <alignment vertical="center"/>
    </xf>
    <xf numFmtId="3" fontId="22" fillId="0" borderId="105" xfId="0" applyNumberFormat="1" applyFont="1" applyFill="1" applyBorder="1" applyAlignment="1">
      <alignment vertical="center"/>
    </xf>
    <xf numFmtId="3" fontId="22" fillId="0" borderId="94" xfId="0" applyNumberFormat="1" applyFont="1" applyFill="1" applyBorder="1" applyAlignment="1">
      <alignment vertical="center"/>
    </xf>
    <xf numFmtId="3" fontId="22" fillId="0" borderId="106" xfId="0" applyNumberFormat="1" applyFont="1" applyFill="1" applyBorder="1" applyAlignment="1">
      <alignment vertical="center"/>
    </xf>
    <xf numFmtId="3" fontId="22" fillId="0" borderId="95" xfId="0" applyNumberFormat="1" applyFont="1" applyFill="1" applyBorder="1" applyAlignment="1">
      <alignment vertical="center"/>
    </xf>
    <xf numFmtId="178" fontId="27" fillId="37" borderId="69" xfId="42" applyNumberFormat="1" applyFont="1" applyFill="1" applyBorder="1" applyAlignment="1">
      <alignment horizontal="right" vertical="center"/>
    </xf>
    <xf numFmtId="178" fontId="27" fillId="37" borderId="63" xfId="42" applyNumberFormat="1" applyFont="1" applyFill="1" applyBorder="1" applyAlignment="1">
      <alignment horizontal="right" vertical="center"/>
    </xf>
    <xf numFmtId="178" fontId="27" fillId="37" borderId="104" xfId="42" applyNumberFormat="1" applyFont="1" applyFill="1" applyBorder="1" applyAlignment="1">
      <alignment horizontal="right" vertical="center"/>
    </xf>
    <xf numFmtId="178" fontId="22" fillId="0" borderId="63" xfId="0" applyNumberFormat="1" applyFont="1" applyFill="1" applyBorder="1" applyAlignment="1">
      <alignment vertical="center"/>
    </xf>
    <xf numFmtId="178" fontId="22" fillId="0" borderId="21" xfId="0" applyNumberFormat="1" applyFont="1" applyFill="1" applyBorder="1" applyAlignment="1">
      <alignment vertical="center"/>
    </xf>
    <xf numFmtId="178" fontId="22" fillId="0" borderId="94" xfId="0" applyNumberFormat="1" applyFont="1" applyFill="1" applyBorder="1" applyAlignment="1">
      <alignment vertical="center"/>
    </xf>
    <xf numFmtId="178" fontId="22" fillId="0" borderId="106" xfId="0" applyNumberFormat="1" applyFont="1" applyFill="1" applyBorder="1" applyAlignment="1">
      <alignment vertical="center"/>
    </xf>
    <xf numFmtId="178" fontId="22" fillId="0" borderId="95" xfId="0" applyNumberFormat="1" applyFont="1" applyFill="1" applyBorder="1" applyAlignment="1">
      <alignment vertical="center"/>
    </xf>
    <xf numFmtId="178" fontId="22" fillId="0" borderId="16" xfId="0" applyNumberFormat="1" applyFont="1" applyFill="1" applyBorder="1" applyAlignment="1">
      <alignment vertical="center"/>
    </xf>
    <xf numFmtId="3" fontId="22" fillId="0" borderId="96" xfId="0" applyNumberFormat="1" applyFont="1" applyFill="1" applyBorder="1" applyAlignment="1">
      <alignment vertical="center"/>
    </xf>
    <xf numFmtId="0" fontId="23" fillId="36" borderId="34" xfId="0" applyFont="1" applyFill="1" applyBorder="1" applyAlignment="1">
      <alignment horizontal="distributed" vertical="center" justifyLastLine="1"/>
    </xf>
    <xf numFmtId="41" fontId="27" fillId="37" borderId="107" xfId="42" applyNumberFormat="1" applyFont="1" applyFill="1" applyBorder="1" applyAlignment="1">
      <alignment vertical="center"/>
    </xf>
    <xf numFmtId="41" fontId="27" fillId="37" borderId="108" xfId="0" applyNumberFormat="1" applyFont="1" applyFill="1" applyBorder="1" applyAlignment="1">
      <alignment vertical="center"/>
    </xf>
    <xf numFmtId="41" fontId="22" fillId="33" borderId="109" xfId="42" applyNumberFormat="1" applyFont="1" applyFill="1" applyBorder="1" applyAlignment="1"/>
    <xf numFmtId="41" fontId="22" fillId="33" borderId="110" xfId="42" applyNumberFormat="1" applyFont="1" applyFill="1" applyBorder="1" applyAlignment="1"/>
    <xf numFmtId="0" fontId="22" fillId="37" borderId="85" xfId="0" applyFont="1" applyFill="1" applyBorder="1" applyAlignment="1">
      <alignment horizontal="distributed" vertical="center" indent="3"/>
    </xf>
    <xf numFmtId="0" fontId="22" fillId="37" borderId="111" xfId="0" applyFont="1" applyFill="1" applyBorder="1" applyAlignment="1">
      <alignment horizontal="distributed" vertical="center" indent="3"/>
    </xf>
    <xf numFmtId="0" fontId="22" fillId="33" borderId="89" xfId="0" applyFont="1" applyFill="1" applyBorder="1" applyAlignment="1">
      <alignment horizontal="left" vertical="center"/>
    </xf>
    <xf numFmtId="0" fontId="22" fillId="33" borderId="87" xfId="0" applyFont="1" applyFill="1" applyBorder="1" applyAlignment="1">
      <alignment horizontal="left" vertical="center"/>
    </xf>
    <xf numFmtId="41" fontId="27" fillId="37" borderId="113" xfId="42" applyNumberFormat="1" applyFont="1" applyFill="1" applyBorder="1" applyAlignment="1">
      <alignment vertical="center"/>
    </xf>
    <xf numFmtId="0" fontId="22" fillId="33" borderId="91" xfId="0" applyFont="1" applyFill="1" applyBorder="1" applyAlignment="1">
      <alignment horizontal="left" vertical="center"/>
    </xf>
    <xf numFmtId="0" fontId="22" fillId="37" borderId="114" xfId="0" applyFont="1" applyFill="1" applyBorder="1" applyAlignment="1">
      <alignment horizontal="distributed" vertical="center" indent="3"/>
    </xf>
    <xf numFmtId="41" fontId="22" fillId="33" borderId="109" xfId="42" applyNumberFormat="1" applyFont="1" applyFill="1" applyBorder="1" applyAlignment="1">
      <alignment horizontal="right" vertical="center"/>
    </xf>
    <xf numFmtId="41" fontId="22" fillId="33" borderId="110" xfId="42" applyNumberFormat="1" applyFont="1" applyFill="1" applyBorder="1" applyAlignment="1">
      <alignment horizontal="right" vertical="center"/>
    </xf>
    <xf numFmtId="41" fontId="22" fillId="33" borderId="34" xfId="42" applyNumberFormat="1" applyFont="1" applyFill="1" applyBorder="1" applyAlignment="1">
      <alignment horizontal="right" vertical="center"/>
    </xf>
    <xf numFmtId="0" fontId="22" fillId="33" borderId="89" xfId="0" applyFont="1" applyFill="1" applyBorder="1" applyAlignment="1">
      <alignment horizontal="left" vertical="center" wrapText="1"/>
    </xf>
    <xf numFmtId="0" fontId="22" fillId="33" borderId="87" xfId="0" applyFont="1" applyFill="1" applyBorder="1" applyAlignment="1">
      <alignment horizontal="left" vertical="center" wrapText="1"/>
    </xf>
    <xf numFmtId="0" fontId="22" fillId="33" borderId="91" xfId="0" applyFont="1" applyFill="1" applyBorder="1" applyAlignment="1">
      <alignment horizontal="left" vertical="center" wrapText="1"/>
    </xf>
    <xf numFmtId="41" fontId="29" fillId="37" borderId="105" xfId="42" applyNumberFormat="1" applyFont="1" applyFill="1" applyBorder="1" applyAlignment="1">
      <alignment vertical="center"/>
    </xf>
    <xf numFmtId="41" fontId="29" fillId="37" borderId="63" xfId="42" applyNumberFormat="1" applyFont="1" applyFill="1" applyBorder="1" applyAlignment="1">
      <alignment vertical="center"/>
    </xf>
    <xf numFmtId="41" fontId="29" fillId="37" borderId="104" xfId="42" applyNumberFormat="1" applyFont="1" applyFill="1" applyBorder="1" applyAlignment="1">
      <alignment vertical="center"/>
    </xf>
    <xf numFmtId="176" fontId="22" fillId="0" borderId="21" xfId="42" applyNumberFormat="1" applyFont="1" applyBorder="1" applyAlignment="1">
      <alignment vertical="center"/>
    </xf>
    <xf numFmtId="176" fontId="22" fillId="0" borderId="65" xfId="42" applyNumberFormat="1" applyFont="1" applyBorder="1" applyAlignment="1">
      <alignment vertical="center"/>
    </xf>
    <xf numFmtId="41" fontId="27" fillId="37" borderId="41" xfId="0" applyNumberFormat="1" applyFont="1" applyFill="1" applyBorder="1" applyAlignment="1">
      <alignment vertical="center"/>
    </xf>
    <xf numFmtId="41" fontId="27" fillId="37" borderId="66" xfId="0" applyNumberFormat="1" applyFont="1" applyFill="1" applyBorder="1" applyAlignment="1">
      <alignment vertical="center"/>
    </xf>
    <xf numFmtId="41" fontId="22" fillId="0" borderId="25" xfId="0" applyNumberFormat="1" applyFont="1" applyBorder="1" applyAlignment="1">
      <alignment vertical="center"/>
    </xf>
    <xf numFmtId="41" fontId="22" fillId="0" borderId="26" xfId="0" applyNumberFormat="1" applyFont="1" applyBorder="1" applyAlignment="1">
      <alignment vertical="center"/>
    </xf>
    <xf numFmtId="41" fontId="22" fillId="0" borderId="26" xfId="0" applyNumberFormat="1" applyFont="1" applyFill="1" applyBorder="1" applyAlignment="1">
      <alignment vertical="center"/>
    </xf>
    <xf numFmtId="176" fontId="22" fillId="0" borderId="104" xfId="42" applyNumberFormat="1" applyFont="1" applyBorder="1" applyAlignment="1">
      <alignment vertical="center"/>
    </xf>
    <xf numFmtId="41" fontId="22" fillId="0" borderId="79" xfId="0" applyNumberFormat="1" applyFont="1" applyBorder="1" applyAlignment="1">
      <alignment vertical="center"/>
    </xf>
    <xf numFmtId="176" fontId="22" fillId="0" borderId="54" xfId="42" applyNumberFormat="1" applyFont="1" applyBorder="1" applyAlignment="1">
      <alignment vertical="center"/>
    </xf>
    <xf numFmtId="41" fontId="22" fillId="0" borderId="24" xfId="0" applyNumberFormat="1" applyFont="1" applyBorder="1" applyAlignment="1">
      <alignment vertical="center"/>
    </xf>
    <xf numFmtId="177" fontId="22" fillId="36" borderId="27" xfId="0" applyNumberFormat="1" applyFont="1" applyFill="1" applyBorder="1" applyAlignment="1">
      <alignment horizontal="distributed" vertical="center" justifyLastLine="1"/>
    </xf>
    <xf numFmtId="41" fontId="29" fillId="37" borderId="33" xfId="42" applyNumberFormat="1" applyFont="1" applyFill="1" applyBorder="1" applyAlignment="1">
      <alignment vertical="center"/>
    </xf>
    <xf numFmtId="41" fontId="29" fillId="37" borderId="115" xfId="42" applyNumberFormat="1" applyFont="1" applyFill="1" applyBorder="1" applyAlignment="1">
      <alignment vertical="center"/>
    </xf>
    <xf numFmtId="41" fontId="29" fillId="37" borderId="116" xfId="42" applyNumberFormat="1" applyFont="1" applyFill="1" applyBorder="1" applyAlignment="1">
      <alignment vertical="center"/>
    </xf>
    <xf numFmtId="176" fontId="22" fillId="0" borderId="23" xfId="42" applyNumberFormat="1" applyFont="1" applyBorder="1" applyAlignment="1">
      <alignment vertical="center"/>
    </xf>
    <xf numFmtId="176" fontId="22" fillId="0" borderId="27" xfId="42" applyNumberFormat="1" applyFont="1" applyBorder="1" applyAlignment="1">
      <alignment vertical="center"/>
    </xf>
    <xf numFmtId="176" fontId="22" fillId="0" borderId="116" xfId="42" applyNumberFormat="1" applyFont="1" applyBorder="1" applyAlignment="1">
      <alignment vertical="center"/>
    </xf>
    <xf numFmtId="176" fontId="22" fillId="0" borderId="42" xfId="42" applyNumberFormat="1" applyFont="1" applyBorder="1" applyAlignment="1">
      <alignment vertical="center"/>
    </xf>
    <xf numFmtId="0" fontId="22" fillId="36" borderId="31" xfId="0" applyFont="1" applyFill="1" applyBorder="1" applyAlignment="1">
      <alignment horizontal="distributed" vertical="center" justifyLastLine="1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0" borderId="30" xfId="0" quotePrefix="1" applyFont="1" applyBorder="1" applyAlignment="1">
      <alignment horizontal="left"/>
    </xf>
    <xf numFmtId="38" fontId="22" fillId="0" borderId="0" xfId="0" quotePrefix="1" applyNumberFormat="1" applyFont="1" applyFill="1" applyBorder="1" applyAlignment="1">
      <alignment horizontal="left" vertical="center"/>
    </xf>
    <xf numFmtId="38" fontId="22" fillId="0" borderId="0" xfId="0" applyNumberFormat="1" applyFont="1" applyFill="1" applyAlignment="1">
      <alignment vertical="center"/>
    </xf>
    <xf numFmtId="179" fontId="22" fillId="0" borderId="0" xfId="0" applyNumberFormat="1" applyFont="1" applyAlignment="1"/>
    <xf numFmtId="180" fontId="22" fillId="33" borderId="0" xfId="47" applyNumberFormat="1" applyFont="1" applyFill="1" applyAlignment="1"/>
    <xf numFmtId="181" fontId="22" fillId="33" borderId="0" xfId="0" applyNumberFormat="1" applyFont="1" applyFill="1" applyAlignment="1"/>
    <xf numFmtId="38" fontId="22" fillId="36" borderId="54" xfId="0" applyNumberFormat="1" applyFont="1" applyFill="1" applyBorder="1" applyAlignment="1">
      <alignment horizontal="distributed" vertical="center" wrapText="1" justifyLastLine="1"/>
    </xf>
    <xf numFmtId="177" fontId="22" fillId="36" borderId="26" xfId="0" applyNumberFormat="1" applyFont="1" applyFill="1" applyBorder="1" applyAlignment="1">
      <alignment horizontal="distributed" vertical="center" justifyLastLine="1"/>
    </xf>
    <xf numFmtId="177" fontId="22" fillId="36" borderId="65" xfId="0" applyNumberFormat="1" applyFont="1" applyFill="1" applyBorder="1" applyAlignment="1">
      <alignment horizontal="distributed" vertical="center" justifyLastLine="1"/>
    </xf>
    <xf numFmtId="0" fontId="22" fillId="0" borderId="30" xfId="0" applyFont="1" applyBorder="1" applyAlignment="1">
      <alignment horizontal="center"/>
    </xf>
    <xf numFmtId="0" fontId="22" fillId="36" borderId="18" xfId="0" applyFont="1" applyFill="1" applyBorder="1" applyAlignment="1">
      <alignment horizontal="center" vertical="center"/>
    </xf>
    <xf numFmtId="0" fontId="22" fillId="36" borderId="54" xfId="0" applyFont="1" applyFill="1" applyBorder="1" applyAlignment="1">
      <alignment horizontal="distributed" vertical="center" justifyLastLine="1"/>
    </xf>
    <xf numFmtId="38" fontId="22" fillId="36" borderId="18" xfId="0" applyNumberFormat="1" applyFont="1" applyFill="1" applyBorder="1" applyAlignment="1">
      <alignment horizontal="distributed" vertical="center" justifyLastLine="1"/>
    </xf>
    <xf numFmtId="41" fontId="27" fillId="37" borderId="29" xfId="0" applyNumberFormat="1" applyFont="1" applyFill="1" applyBorder="1" applyAlignment="1">
      <alignment vertical="center"/>
    </xf>
    <xf numFmtId="41" fontId="22" fillId="0" borderId="94" xfId="0" applyNumberFormat="1" applyFont="1" applyBorder="1" applyAlignment="1">
      <alignment vertical="center"/>
    </xf>
    <xf numFmtId="41" fontId="22" fillId="0" borderId="95" xfId="0" applyNumberFormat="1" applyFont="1" applyBorder="1" applyAlignment="1">
      <alignment vertical="center"/>
    </xf>
    <xf numFmtId="41" fontId="27" fillId="37" borderId="118" xfId="0" applyNumberFormat="1" applyFont="1" applyFill="1" applyBorder="1" applyAlignment="1">
      <alignment vertical="center"/>
    </xf>
    <xf numFmtId="41" fontId="27" fillId="37" borderId="110" xfId="0" applyNumberFormat="1" applyFont="1" applyFill="1" applyBorder="1" applyAlignment="1">
      <alignment vertical="center"/>
    </xf>
    <xf numFmtId="38" fontId="22" fillId="36" borderId="49" xfId="0" applyNumberFormat="1" applyFont="1" applyFill="1" applyBorder="1" applyAlignment="1">
      <alignment horizontal="distributed" vertical="center" justifyLastLine="1"/>
    </xf>
    <xf numFmtId="38" fontId="22" fillId="0" borderId="59" xfId="0" applyNumberFormat="1" applyFont="1" applyBorder="1" applyAlignment="1">
      <alignment horizontal="distributed" vertical="center" justifyLastLine="1"/>
    </xf>
    <xf numFmtId="38" fontId="22" fillId="37" borderId="46" xfId="0" applyNumberFormat="1" applyFont="1" applyFill="1" applyBorder="1" applyAlignment="1">
      <alignment horizontal="distributed" vertical="center" justifyLastLine="1"/>
    </xf>
    <xf numFmtId="38" fontId="22" fillId="0" borderId="57" xfId="0" applyNumberFormat="1" applyFont="1" applyBorder="1" applyAlignment="1">
      <alignment horizontal="distributed" vertical="center" justifyLastLine="1"/>
    </xf>
    <xf numFmtId="38" fontId="22" fillId="37" borderId="26" xfId="0" applyNumberFormat="1" applyFont="1" applyFill="1" applyBorder="1" applyAlignment="1">
      <alignment horizontal="distributed" vertical="center" justifyLastLine="1"/>
    </xf>
    <xf numFmtId="10" fontId="22" fillId="0" borderId="34" xfId="0" applyNumberFormat="1" applyFont="1" applyBorder="1" applyAlignment="1">
      <alignment vertical="center"/>
    </xf>
    <xf numFmtId="41" fontId="22" fillId="0" borderId="110" xfId="42" applyNumberFormat="1" applyFont="1" applyFill="1" applyBorder="1" applyAlignment="1">
      <alignment vertical="center"/>
    </xf>
    <xf numFmtId="41" fontId="22" fillId="0" borderId="2" xfId="42" applyNumberFormat="1" applyFont="1" applyFill="1" applyBorder="1" applyAlignment="1">
      <alignment vertical="center"/>
    </xf>
    <xf numFmtId="41" fontId="22" fillId="0" borderId="65" xfId="42" applyNumberFormat="1" applyFont="1" applyFill="1" applyBorder="1" applyAlignment="1">
      <alignment vertical="center"/>
    </xf>
    <xf numFmtId="41" fontId="22" fillId="0" borderId="2" xfId="47" applyNumberFormat="1" applyFont="1" applyFill="1" applyBorder="1">
      <alignment vertical="center"/>
    </xf>
    <xf numFmtId="41" fontId="22" fillId="0" borderId="26" xfId="47" applyNumberFormat="1" applyFont="1" applyFill="1" applyBorder="1">
      <alignment vertical="center"/>
    </xf>
    <xf numFmtId="41" fontId="23" fillId="0" borderId="26" xfId="47" applyNumberFormat="1" applyFont="1" applyFill="1" applyBorder="1">
      <alignment vertical="center"/>
    </xf>
    <xf numFmtId="0" fontId="22" fillId="0" borderId="0" xfId="0" applyFont="1" applyBorder="1" applyAlignment="1">
      <alignment horizontal="left"/>
    </xf>
    <xf numFmtId="0" fontId="22" fillId="0" borderId="0" xfId="0" quotePrefix="1" applyFont="1" applyAlignment="1">
      <alignment horizontal="left"/>
    </xf>
    <xf numFmtId="38" fontId="22" fillId="36" borderId="93" xfId="0" applyNumberFormat="1" applyFont="1" applyFill="1" applyBorder="1" applyAlignment="1">
      <alignment horizontal="center" justifyLastLine="1"/>
    </xf>
    <xf numFmtId="38" fontId="22" fillId="36" borderId="119" xfId="0" applyNumberFormat="1" applyFont="1" applyFill="1" applyBorder="1" applyAlignment="1">
      <alignment horizontal="center" justifyLastLine="1"/>
    </xf>
    <xf numFmtId="0" fontId="22" fillId="0" borderId="44" xfId="0" applyFont="1" applyBorder="1" applyAlignment="1">
      <alignment horizontal="left" vertical="center" indent="1"/>
    </xf>
    <xf numFmtId="0" fontId="22" fillId="0" borderId="27" xfId="0" applyFont="1" applyBorder="1" applyAlignment="1">
      <alignment horizontal="left" vertical="center" indent="1"/>
    </xf>
    <xf numFmtId="0" fontId="22" fillId="0" borderId="42" xfId="0" applyFont="1" applyBorder="1" applyAlignment="1">
      <alignment horizontal="distributed" vertical="center" justifyLastLine="1"/>
    </xf>
    <xf numFmtId="0" fontId="22" fillId="0" borderId="24" xfId="0" applyFont="1" applyBorder="1" applyAlignment="1">
      <alignment horizontal="distributed" vertical="center" justifyLastLine="1"/>
    </xf>
    <xf numFmtId="0" fontId="22" fillId="33" borderId="43" xfId="0" applyFont="1" applyFill="1" applyBorder="1" applyAlignment="1"/>
    <xf numFmtId="0" fontId="22" fillId="33" borderId="0" xfId="0" applyFont="1" applyFill="1" applyBorder="1" applyAlignment="1"/>
    <xf numFmtId="0" fontId="22" fillId="33" borderId="0" xfId="0" quotePrefix="1" applyFont="1" applyFill="1" applyBorder="1" applyAlignment="1">
      <alignment horizontal="left"/>
    </xf>
    <xf numFmtId="0" fontId="22" fillId="33" borderId="30" xfId="0" quotePrefix="1" applyFont="1" applyFill="1" applyBorder="1" applyAlignment="1">
      <alignment horizontal="left"/>
    </xf>
    <xf numFmtId="0" fontId="22" fillId="33" borderId="30" xfId="0" applyFont="1" applyFill="1" applyBorder="1" applyAlignment="1">
      <alignment horizontal="right"/>
    </xf>
    <xf numFmtId="0" fontId="22" fillId="36" borderId="112" xfId="0" applyFont="1" applyFill="1" applyBorder="1" applyAlignment="1">
      <alignment horizontal="left" vertical="center" wrapText="1" indent="2"/>
    </xf>
    <xf numFmtId="0" fontId="22" fillId="36" borderId="28" xfId="0" applyFont="1" applyFill="1" applyBorder="1" applyAlignment="1">
      <alignment horizontal="distributed" vertical="center" indent="4"/>
    </xf>
    <xf numFmtId="0" fontId="22" fillId="36" borderId="29" xfId="0" applyFont="1" applyFill="1" applyBorder="1" applyAlignment="1">
      <alignment horizontal="distributed" vertical="center" indent="4"/>
    </xf>
    <xf numFmtId="0" fontId="22" fillId="0" borderId="33" xfId="0" applyFont="1" applyBorder="1" applyAlignment="1">
      <alignment vertical="center" wrapText="1"/>
    </xf>
    <xf numFmtId="0" fontId="22" fillId="0" borderId="20" xfId="0" applyFont="1" applyBorder="1" applyAlignment="1">
      <alignment vertical="center" wrapText="1"/>
    </xf>
    <xf numFmtId="0" fontId="22" fillId="0" borderId="0" xfId="0" applyFont="1" applyAlignment="1"/>
    <xf numFmtId="0" fontId="22" fillId="36" borderId="50" xfId="0" applyFont="1" applyFill="1" applyBorder="1" applyAlignment="1">
      <alignment horizontal="left" vertical="center" wrapText="1"/>
    </xf>
    <xf numFmtId="0" fontId="22" fillId="36" borderId="51" xfId="0" applyFont="1" applyFill="1" applyBorder="1" applyAlignment="1">
      <alignment horizontal="left" vertical="center" wrapText="1"/>
    </xf>
    <xf numFmtId="0" fontId="22" fillId="0" borderId="30" xfId="0" quotePrefix="1" applyFont="1" applyBorder="1" applyAlignment="1">
      <alignment horizontal="left"/>
    </xf>
    <xf numFmtId="0" fontId="22" fillId="36" borderId="40" xfId="0" applyFont="1" applyFill="1" applyBorder="1" applyAlignment="1">
      <alignment horizontal="left" vertical="center" wrapText="1" indent="1"/>
    </xf>
    <xf numFmtId="0" fontId="22" fillId="36" borderId="39" xfId="0" applyFont="1" applyFill="1" applyBorder="1" applyAlignment="1">
      <alignment horizontal="left" vertical="center" wrapText="1" indent="1"/>
    </xf>
    <xf numFmtId="0" fontId="22" fillId="36" borderId="52" xfId="0" applyFont="1" applyFill="1" applyBorder="1" applyAlignment="1">
      <alignment horizontal="left" vertical="center" wrapText="1" indent="1"/>
    </xf>
    <xf numFmtId="0" fontId="22" fillId="36" borderId="53" xfId="0" applyFont="1" applyFill="1" applyBorder="1" applyAlignment="1">
      <alignment horizontal="left" vertical="center" wrapText="1" indent="1"/>
    </xf>
    <xf numFmtId="0" fontId="22" fillId="36" borderId="37" xfId="0" applyFont="1" applyFill="1" applyBorder="1" applyAlignment="1">
      <alignment horizontal="distributed" vertical="center" indent="5"/>
    </xf>
    <xf numFmtId="0" fontId="22" fillId="36" borderId="38" xfId="0" applyFont="1" applyFill="1" applyBorder="1" applyAlignment="1">
      <alignment horizontal="distributed" vertical="center" indent="5"/>
    </xf>
    <xf numFmtId="0" fontId="22" fillId="36" borderId="29" xfId="0" applyFont="1" applyFill="1" applyBorder="1" applyAlignment="1">
      <alignment horizontal="distributed" vertical="center" indent="5"/>
    </xf>
    <xf numFmtId="0" fontId="22" fillId="37" borderId="67" xfId="0" applyFont="1" applyFill="1" applyBorder="1" applyAlignment="1">
      <alignment horizontal="distributed" vertical="center" indent="5"/>
    </xf>
    <xf numFmtId="0" fontId="22" fillId="37" borderId="92" xfId="0" applyFont="1" applyFill="1" applyBorder="1" applyAlignment="1">
      <alignment horizontal="distributed" vertical="center" indent="5"/>
    </xf>
    <xf numFmtId="0" fontId="22" fillId="0" borderId="20" xfId="0" applyFont="1" applyBorder="1" applyAlignment="1">
      <alignment horizontal="left" vertical="center"/>
    </xf>
    <xf numFmtId="0" fontId="22" fillId="0" borderId="36" xfId="0" applyFont="1" applyBorder="1" applyAlignment="1">
      <alignment horizontal="left" vertical="center"/>
    </xf>
    <xf numFmtId="0" fontId="22" fillId="0" borderId="35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38" fontId="22" fillId="0" borderId="0" xfId="0" applyNumberFormat="1" applyFont="1" applyFill="1" applyAlignment="1">
      <alignment vertical="center" wrapText="1"/>
    </xf>
    <xf numFmtId="0" fontId="22" fillId="0" borderId="30" xfId="0" quotePrefix="1" applyFont="1" applyBorder="1" applyAlignment="1">
      <alignment horizontal="left" vertical="center"/>
    </xf>
    <xf numFmtId="0" fontId="22" fillId="0" borderId="16" xfId="0" quotePrefix="1" applyFont="1" applyBorder="1" applyAlignment="1">
      <alignment horizontal="left" vertical="center"/>
    </xf>
    <xf numFmtId="0" fontId="22" fillId="36" borderId="117" xfId="0" applyFont="1" applyFill="1" applyBorder="1" applyAlignment="1">
      <alignment horizontal="distributed" vertical="center" justifyLastLine="1"/>
    </xf>
    <xf numFmtId="0" fontId="22" fillId="36" borderId="46" xfId="0" applyFont="1" applyFill="1" applyBorder="1" applyAlignment="1">
      <alignment horizontal="distributed" vertical="center" justifyLastLine="1"/>
    </xf>
    <xf numFmtId="177" fontId="22" fillId="36" borderId="28" xfId="0" applyNumberFormat="1" applyFont="1" applyFill="1" applyBorder="1" applyAlignment="1">
      <alignment horizontal="distributed" vertical="center" justifyLastLine="1"/>
    </xf>
    <xf numFmtId="177" fontId="22" fillId="36" borderId="46" xfId="0" applyNumberFormat="1" applyFont="1" applyFill="1" applyBorder="1" applyAlignment="1">
      <alignment horizontal="distributed" vertical="center" justifyLastLine="1"/>
    </xf>
    <xf numFmtId="0" fontId="22" fillId="0" borderId="43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38" fontId="22" fillId="37" borderId="75" xfId="0" applyNumberFormat="1" applyFont="1" applyFill="1" applyBorder="1" applyAlignment="1">
      <alignment horizontal="distributed" vertical="center" justifyLastLine="1"/>
    </xf>
    <xf numFmtId="38" fontId="22" fillId="37" borderId="76" xfId="0" applyNumberFormat="1" applyFont="1" applyFill="1" applyBorder="1" applyAlignment="1">
      <alignment horizontal="distributed" vertical="center" justifyLastLine="1"/>
    </xf>
    <xf numFmtId="38" fontId="22" fillId="0" borderId="0" xfId="0" quotePrefix="1" applyNumberFormat="1" applyFont="1" applyFill="1" applyBorder="1" applyAlignment="1">
      <alignment horizontal="left" vertical="center"/>
    </xf>
    <xf numFmtId="38" fontId="22" fillId="36" borderId="48" xfId="0" applyNumberFormat="1" applyFont="1" applyFill="1" applyBorder="1" applyAlignment="1">
      <alignment horizontal="left" vertical="center" wrapText="1"/>
    </xf>
    <xf numFmtId="38" fontId="22" fillId="36" borderId="82" xfId="0" applyNumberFormat="1" applyFont="1" applyFill="1" applyBorder="1" applyAlignment="1">
      <alignment horizontal="left" vertical="center" wrapText="1"/>
    </xf>
    <xf numFmtId="38" fontId="22" fillId="36" borderId="83" xfId="0" applyNumberFormat="1" applyFont="1" applyFill="1" applyBorder="1" applyAlignment="1">
      <alignment horizontal="left" vertical="center" wrapText="1"/>
    </xf>
    <xf numFmtId="38" fontId="22" fillId="36" borderId="84" xfId="0" applyNumberFormat="1" applyFont="1" applyFill="1" applyBorder="1" applyAlignment="1">
      <alignment horizontal="left" vertical="center" wrapText="1"/>
    </xf>
    <xf numFmtId="38" fontId="22" fillId="36" borderId="45" xfId="0" applyNumberFormat="1" applyFont="1" applyFill="1" applyBorder="1" applyAlignment="1">
      <alignment horizontal="distributed" vertical="center" wrapText="1" justifyLastLine="1"/>
    </xf>
    <xf numFmtId="38" fontId="22" fillId="36" borderId="47" xfId="0" applyNumberFormat="1" applyFont="1" applyFill="1" applyBorder="1" applyAlignment="1">
      <alignment horizontal="distributed" vertical="center" wrapText="1" justifyLastLine="1"/>
    </xf>
    <xf numFmtId="38" fontId="22" fillId="36" borderId="46" xfId="0" applyNumberFormat="1" applyFont="1" applyFill="1" applyBorder="1" applyAlignment="1">
      <alignment horizontal="distributed" vertical="center" wrapText="1" justifyLastLine="1"/>
    </xf>
    <xf numFmtId="38" fontId="22" fillId="37" borderId="67" xfId="0" applyNumberFormat="1" applyFont="1" applyFill="1" applyBorder="1" applyAlignment="1">
      <alignment horizontal="distributed" vertical="center" justifyLastLine="1"/>
    </xf>
    <xf numFmtId="38" fontId="22" fillId="37" borderId="69" xfId="0" applyNumberFormat="1" applyFont="1" applyFill="1" applyBorder="1" applyAlignment="1">
      <alignment horizontal="distributed" vertical="center" justifyLastLine="1"/>
    </xf>
    <xf numFmtId="38" fontId="22" fillId="0" borderId="0" xfId="0" applyNumberFormat="1" applyFont="1" applyFill="1" applyBorder="1" applyAlignment="1">
      <alignment vertical="center"/>
    </xf>
    <xf numFmtId="38" fontId="22" fillId="0" borderId="0" xfId="0" applyNumberFormat="1" applyFont="1" applyFill="1" applyAlignment="1">
      <alignment vertical="center"/>
    </xf>
    <xf numFmtId="0" fontId="22" fillId="0" borderId="72" xfId="0" applyNumberFormat="1" applyFont="1" applyFill="1" applyBorder="1" applyAlignment="1">
      <alignment horizontal="center" vertical="center"/>
    </xf>
    <xf numFmtId="0" fontId="22" fillId="0" borderId="73" xfId="0" applyNumberFormat="1" applyFont="1" applyFill="1" applyBorder="1" applyAlignment="1">
      <alignment horizontal="center" vertical="center"/>
    </xf>
    <xf numFmtId="38" fontId="22" fillId="0" borderId="27" xfId="0" applyNumberFormat="1" applyFont="1" applyFill="1" applyBorder="1" applyAlignment="1">
      <alignment vertical="center"/>
    </xf>
    <xf numFmtId="38" fontId="22" fillId="0" borderId="42" xfId="0" applyNumberFormat="1" applyFont="1" applyFill="1" applyBorder="1" applyAlignment="1">
      <alignment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3"/>
    <cellStyle name="ハイパーリンク" xfId="45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7" builtinId="6"/>
    <cellStyle name="桁区切り 2" xfId="42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/>
    <cellStyle name="標準 4" xfId="46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view="pageBreakPreview" zoomScaleNormal="100" zoomScaleSheetLayoutView="100" workbookViewId="0">
      <selection activeCell="E15" sqref="E15"/>
    </sheetView>
  </sheetViews>
  <sheetFormatPr defaultColWidth="9" defaultRowHeight="17.399999999999999"/>
  <cols>
    <col min="1" max="1" width="52.109375" style="17" bestFit="1" customWidth="1"/>
    <col min="2" max="2" width="11.21875" style="17" bestFit="1" customWidth="1"/>
    <col min="3" max="16384" width="9" style="17"/>
  </cols>
  <sheetData>
    <row r="1" spans="1:2" ht="26.4">
      <c r="A1" s="123" t="s">
        <v>127</v>
      </c>
    </row>
    <row r="3" spans="1:2">
      <c r="A3" s="17" t="s">
        <v>98</v>
      </c>
      <c r="B3" s="17" t="s">
        <v>70</v>
      </c>
    </row>
    <row r="4" spans="1:2">
      <c r="A4" s="18" t="s">
        <v>86</v>
      </c>
      <c r="B4" s="17" t="s">
        <v>71</v>
      </c>
    </row>
    <row r="5" spans="1:2">
      <c r="A5" s="18" t="s">
        <v>87</v>
      </c>
      <c r="B5" s="17" t="s">
        <v>71</v>
      </c>
    </row>
    <row r="6" spans="1:2">
      <c r="A6" s="18" t="s">
        <v>88</v>
      </c>
      <c r="B6" s="17" t="s">
        <v>71</v>
      </c>
    </row>
    <row r="7" spans="1:2">
      <c r="A7" s="18" t="s">
        <v>89</v>
      </c>
      <c r="B7" s="17" t="s">
        <v>71</v>
      </c>
    </row>
    <row r="8" spans="1:2">
      <c r="A8" s="18" t="s">
        <v>84</v>
      </c>
      <c r="B8" s="17" t="s">
        <v>71</v>
      </c>
    </row>
    <row r="9" spans="1:2">
      <c r="A9" s="160" t="s">
        <v>78</v>
      </c>
      <c r="B9" s="17" t="s">
        <v>72</v>
      </c>
    </row>
  </sheetData>
  <phoneticPr fontId="4"/>
  <hyperlinks>
    <hyperlink ref="A4" location="'9-1'!A1" display="９－１表　国民健康保険適用状況（総括表）"/>
    <hyperlink ref="A5" location="'9-2'!A1" display="９－２表　国民健康保険適用状況（市町村・組合別）"/>
    <hyperlink ref="A6" location="'9-3 '!A1" display="９－３表　国民健康保険料（税）徴収状況"/>
    <hyperlink ref="A7" location="'9-4'!A1" display="９－４表　国民健康保険給付状況"/>
    <hyperlink ref="A8" location="'9-5'!A1" display="９－５表　後期高齢者医療被保険者数及び費用額の状況"/>
    <hyperlink ref="A9" location="'9-6'!A1" display="９－６表　要支援・要介護認定者及び介護給付費の状況"/>
  </hyperlinks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"/>
  <sheetViews>
    <sheetView showGridLines="0" view="pageBreakPreview" zoomScaleNormal="100" zoomScaleSheetLayoutView="100" workbookViewId="0">
      <selection activeCell="G15" sqref="G15"/>
    </sheetView>
  </sheetViews>
  <sheetFormatPr defaultColWidth="9" defaultRowHeight="17.399999999999999"/>
  <cols>
    <col min="1" max="1" width="19.44140625" style="239" bestFit="1" customWidth="1"/>
    <col min="2" max="2" width="7.33203125" style="4" bestFit="1" customWidth="1"/>
    <col min="3" max="5" width="14.6640625" style="4" customWidth="1"/>
    <col min="6" max="6" width="9" style="239"/>
    <col min="7" max="7" width="18" style="239" bestFit="1" customWidth="1"/>
    <col min="8" max="8" width="18.6640625" style="239" customWidth="1"/>
    <col min="9" max="9" width="19" style="239" bestFit="1" customWidth="1"/>
    <col min="10" max="16384" width="9" style="239"/>
  </cols>
  <sheetData>
    <row r="1" spans="1:9" ht="18" thickBot="1">
      <c r="A1" s="272" t="s">
        <v>86</v>
      </c>
      <c r="B1" s="272"/>
      <c r="C1" s="272"/>
      <c r="D1" s="19"/>
      <c r="E1" s="19" t="s">
        <v>0</v>
      </c>
    </row>
    <row r="2" spans="1:9" ht="22.5" customHeight="1" thickBot="1">
      <c r="A2" s="273"/>
      <c r="B2" s="274"/>
      <c r="C2" s="259" t="s">
        <v>110</v>
      </c>
      <c r="D2" s="133" t="s">
        <v>112</v>
      </c>
      <c r="E2" s="253" t="s">
        <v>120</v>
      </c>
    </row>
    <row r="3" spans="1:9">
      <c r="A3" s="275" t="s">
        <v>74</v>
      </c>
      <c r="B3" s="261" t="s">
        <v>1</v>
      </c>
      <c r="C3" s="257">
        <f t="shared" ref="C3:E3" si="0">SUM(C4:C5)</f>
        <v>39</v>
      </c>
      <c r="D3" s="99">
        <f t="shared" ref="D3" si="1">SUM(D4:D5)</f>
        <v>39</v>
      </c>
      <c r="E3" s="254">
        <f t="shared" si="0"/>
        <v>39</v>
      </c>
    </row>
    <row r="4" spans="1:9">
      <c r="A4" s="276"/>
      <c r="B4" s="262" t="s">
        <v>2</v>
      </c>
      <c r="C4" s="142">
        <v>33</v>
      </c>
      <c r="D4" s="36">
        <v>33</v>
      </c>
      <c r="E4" s="255">
        <v>33</v>
      </c>
    </row>
    <row r="5" spans="1:9">
      <c r="A5" s="276"/>
      <c r="B5" s="260" t="s">
        <v>3</v>
      </c>
      <c r="C5" s="141">
        <v>6</v>
      </c>
      <c r="D5" s="37">
        <v>6</v>
      </c>
      <c r="E5" s="256">
        <v>6</v>
      </c>
    </row>
    <row r="6" spans="1:9">
      <c r="A6" s="276" t="s">
        <v>5</v>
      </c>
      <c r="B6" s="263" t="s">
        <v>1</v>
      </c>
      <c r="C6" s="258">
        <f>SUM(C7:C8)</f>
        <v>1241498</v>
      </c>
      <c r="D6" s="100">
        <f>SUM(D7:D8)</f>
        <v>1198521</v>
      </c>
      <c r="E6" s="157">
        <f>SUM(E7:E8)</f>
        <v>1164144</v>
      </c>
      <c r="H6" s="239" t="s">
        <v>123</v>
      </c>
      <c r="I6" s="121">
        <v>9218071</v>
      </c>
    </row>
    <row r="7" spans="1:9">
      <c r="A7" s="276"/>
      <c r="B7" s="262" t="s">
        <v>2</v>
      </c>
      <c r="C7" s="140">
        <v>1172262</v>
      </c>
      <c r="D7" s="155">
        <v>1128542</v>
      </c>
      <c r="E7" s="101">
        <v>1095666</v>
      </c>
      <c r="I7" s="244">
        <f>E9/I6</f>
        <v>0.1823340262838071</v>
      </c>
    </row>
    <row r="8" spans="1:9">
      <c r="A8" s="276"/>
      <c r="B8" s="260" t="s">
        <v>3</v>
      </c>
      <c r="C8" s="146">
        <v>69236</v>
      </c>
      <c r="D8" s="156">
        <v>69979</v>
      </c>
      <c r="E8" s="105">
        <v>68478</v>
      </c>
    </row>
    <row r="9" spans="1:9">
      <c r="A9" s="276" t="s">
        <v>6</v>
      </c>
      <c r="B9" s="263" t="s">
        <v>1</v>
      </c>
      <c r="C9" s="258">
        <f>SUM(C10:C11)</f>
        <v>1844327</v>
      </c>
      <c r="D9" s="100">
        <f>SUM(D10:D11)</f>
        <v>1753638</v>
      </c>
      <c r="E9" s="157">
        <f>SUM(E10:E11)</f>
        <v>1680768</v>
      </c>
    </row>
    <row r="10" spans="1:9">
      <c r="A10" s="276"/>
      <c r="B10" s="262" t="s">
        <v>2</v>
      </c>
      <c r="C10" s="140">
        <v>1714196</v>
      </c>
      <c r="D10" s="155">
        <v>1623722</v>
      </c>
      <c r="E10" s="101">
        <v>1555123</v>
      </c>
      <c r="G10" s="121"/>
    </row>
    <row r="11" spans="1:9">
      <c r="A11" s="276"/>
      <c r="B11" s="260" t="s">
        <v>3</v>
      </c>
      <c r="C11" s="146">
        <v>130131</v>
      </c>
      <c r="D11" s="156">
        <v>129916</v>
      </c>
      <c r="E11" s="105">
        <v>125645</v>
      </c>
      <c r="G11" s="122"/>
    </row>
    <row r="12" spans="1:9" ht="18" thickBot="1">
      <c r="A12" s="277" t="s">
        <v>4</v>
      </c>
      <c r="B12" s="278"/>
      <c r="C12" s="264">
        <v>0.2</v>
      </c>
      <c r="D12" s="27">
        <v>0.19017649505894518</v>
      </c>
      <c r="E12" s="158">
        <v>0.1823340262838071</v>
      </c>
    </row>
    <row r="13" spans="1:9">
      <c r="A13" s="271" t="s">
        <v>73</v>
      </c>
      <c r="B13" s="271"/>
      <c r="C13" s="271"/>
      <c r="D13" s="271"/>
      <c r="E13" s="271"/>
    </row>
    <row r="16" spans="1:9">
      <c r="B16" s="35"/>
    </row>
    <row r="18" spans="4:5">
      <c r="D18" s="12"/>
      <c r="E18" s="12"/>
    </row>
  </sheetData>
  <mergeCells count="7">
    <mergeCell ref="A13:E13"/>
    <mergeCell ref="A1:C1"/>
    <mergeCell ref="A2:B2"/>
    <mergeCell ref="A3:A5"/>
    <mergeCell ref="A6:A8"/>
    <mergeCell ref="A9:A11"/>
    <mergeCell ref="A12:B12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7"/>
  <sheetViews>
    <sheetView showGridLines="0" view="pageBreakPreview" zoomScale="80" zoomScaleNormal="100" zoomScaleSheetLayoutView="80" workbookViewId="0">
      <selection activeCell="Q11" sqref="Q11"/>
    </sheetView>
  </sheetViews>
  <sheetFormatPr defaultColWidth="9" defaultRowHeight="17.399999999999999"/>
  <cols>
    <col min="1" max="1" width="25.77734375" style="26" bestFit="1" customWidth="1"/>
    <col min="2" max="10" width="13.77734375" style="26" customWidth="1"/>
    <col min="11" max="11" width="6.77734375" style="26" customWidth="1"/>
    <col min="12" max="12" width="15.44140625" style="119" hidden="1" customWidth="1"/>
    <col min="13" max="13" width="17.109375" style="26" hidden="1" customWidth="1"/>
    <col min="14" max="16384" width="9" style="26"/>
  </cols>
  <sheetData>
    <row r="1" spans="1:14" ht="18" thickBot="1">
      <c r="A1" s="281" t="s">
        <v>87</v>
      </c>
      <c r="B1" s="282"/>
      <c r="C1" s="282"/>
      <c r="D1" s="282"/>
      <c r="E1" s="282"/>
      <c r="F1" s="282"/>
      <c r="G1" s="282"/>
      <c r="H1" s="283"/>
      <c r="I1" s="283"/>
      <c r="J1" s="283"/>
    </row>
    <row r="2" spans="1:14">
      <c r="A2" s="284" t="s">
        <v>92</v>
      </c>
      <c r="B2" s="285" t="s">
        <v>114</v>
      </c>
      <c r="C2" s="285"/>
      <c r="D2" s="286"/>
      <c r="E2" s="285" t="s">
        <v>115</v>
      </c>
      <c r="F2" s="285"/>
      <c r="G2" s="286"/>
      <c r="H2" s="285" t="s">
        <v>4</v>
      </c>
      <c r="I2" s="285"/>
      <c r="J2" s="286"/>
    </row>
    <row r="3" spans="1:14" ht="18" thickBot="1">
      <c r="A3" s="284"/>
      <c r="B3" s="198" t="s">
        <v>110</v>
      </c>
      <c r="C3" s="138" t="s">
        <v>112</v>
      </c>
      <c r="D3" s="252" t="s">
        <v>120</v>
      </c>
      <c r="E3" s="238" t="s">
        <v>110</v>
      </c>
      <c r="F3" s="238" t="s">
        <v>112</v>
      </c>
      <c r="G3" s="252" t="s">
        <v>120</v>
      </c>
      <c r="H3" s="238" t="s">
        <v>110</v>
      </c>
      <c r="I3" s="238" t="s">
        <v>112</v>
      </c>
      <c r="J3" s="252" t="s">
        <v>120</v>
      </c>
      <c r="L3" s="119" t="s">
        <v>124</v>
      </c>
      <c r="M3" s="26" t="s">
        <v>125</v>
      </c>
    </row>
    <row r="4" spans="1:14" ht="18" thickBot="1">
      <c r="A4" s="203" t="s">
        <v>64</v>
      </c>
      <c r="B4" s="199">
        <f t="shared" ref="B4:F4" si="0">SUM(B39,B5)</f>
        <v>1241498</v>
      </c>
      <c r="C4" s="152">
        <f t="shared" si="0"/>
        <v>1198521</v>
      </c>
      <c r="D4" s="153">
        <f t="shared" si="0"/>
        <v>1164144</v>
      </c>
      <c r="E4" s="92">
        <f t="shared" si="0"/>
        <v>1844327</v>
      </c>
      <c r="F4" s="92">
        <f t="shared" si="0"/>
        <v>1753638</v>
      </c>
      <c r="G4" s="161">
        <f>SUM(G39,G5)</f>
        <v>1680768</v>
      </c>
      <c r="H4" s="93">
        <v>0.2</v>
      </c>
      <c r="I4" s="93">
        <v>0.19017649505894518</v>
      </c>
      <c r="J4" s="162">
        <v>0.1823340262838071</v>
      </c>
      <c r="L4" s="245">
        <f>G4/M4</f>
        <v>0.1823340262838071</v>
      </c>
      <c r="M4" s="246">
        <f>SUM(M6:M38)</f>
        <v>9218071</v>
      </c>
      <c r="N4" s="118"/>
    </row>
    <row r="5" spans="1:14" ht="18.600000000000001" thickTop="1" thickBot="1">
      <c r="A5" s="204" t="s">
        <v>13</v>
      </c>
      <c r="B5" s="200">
        <f t="shared" ref="B5:F5" si="1">SUM(B6:B38)</f>
        <v>1172262</v>
      </c>
      <c r="C5" s="94">
        <f t="shared" si="1"/>
        <v>1128542</v>
      </c>
      <c r="D5" s="95">
        <f t="shared" si="1"/>
        <v>1095666</v>
      </c>
      <c r="E5" s="94">
        <f t="shared" si="1"/>
        <v>1714196</v>
      </c>
      <c r="F5" s="94">
        <f t="shared" si="1"/>
        <v>1623722</v>
      </c>
      <c r="G5" s="95">
        <f>SUM(G6:G38)</f>
        <v>1555123</v>
      </c>
      <c r="H5" s="96">
        <v>0.18590000000000001</v>
      </c>
      <c r="I5" s="96">
        <v>0.17608751573021378</v>
      </c>
      <c r="J5" s="163">
        <v>0.16870373421944787</v>
      </c>
      <c r="K5" s="33"/>
      <c r="L5" s="245">
        <f t="shared" ref="L5:L38" si="2">G5/M5</f>
        <v>0.16870373421944787</v>
      </c>
      <c r="M5" s="246">
        <f>SUM(M6:M38)</f>
        <v>9218071</v>
      </c>
      <c r="N5" s="118"/>
    </row>
    <row r="6" spans="1:14" ht="18" thickTop="1">
      <c r="A6" s="205" t="s">
        <v>45</v>
      </c>
      <c r="B6" s="201">
        <v>455654</v>
      </c>
      <c r="C6" s="44">
        <v>438680</v>
      </c>
      <c r="D6" s="45">
        <v>425362</v>
      </c>
      <c r="E6" s="44">
        <v>654822</v>
      </c>
      <c r="F6" s="44">
        <v>620887</v>
      </c>
      <c r="G6" s="45">
        <v>593521</v>
      </c>
      <c r="H6" s="46">
        <v>0.17380000000000001</v>
      </c>
      <c r="I6" s="46">
        <v>0.16474989545366739</v>
      </c>
      <c r="J6" s="164">
        <v>0.15753144877356751</v>
      </c>
      <c r="L6" s="245">
        <f t="shared" si="2"/>
        <v>0.15753144877356751</v>
      </c>
      <c r="M6" s="246">
        <v>3767635</v>
      </c>
      <c r="N6" s="118"/>
    </row>
    <row r="7" spans="1:14">
      <c r="A7" s="206" t="s">
        <v>44</v>
      </c>
      <c r="B7" s="202">
        <v>175989</v>
      </c>
      <c r="C7" s="47">
        <v>170996</v>
      </c>
      <c r="D7" s="48">
        <v>167176</v>
      </c>
      <c r="E7" s="47">
        <v>249097</v>
      </c>
      <c r="F7" s="47">
        <v>237907</v>
      </c>
      <c r="G7" s="48">
        <v>229649</v>
      </c>
      <c r="H7" s="49">
        <v>0.16189999999999999</v>
      </c>
      <c r="I7" s="49">
        <v>0.15432072338548558</v>
      </c>
      <c r="J7" s="165">
        <v>0.14832772917105333</v>
      </c>
      <c r="L7" s="245">
        <f t="shared" si="2"/>
        <v>0.14832772917105333</v>
      </c>
      <c r="M7" s="246">
        <v>1548254</v>
      </c>
      <c r="N7" s="118"/>
    </row>
    <row r="8" spans="1:14">
      <c r="A8" s="206" t="s">
        <v>43</v>
      </c>
      <c r="B8" s="202">
        <v>57349</v>
      </c>
      <c r="C8" s="47">
        <v>54667</v>
      </c>
      <c r="D8" s="48">
        <v>52494</v>
      </c>
      <c r="E8" s="47">
        <v>84865</v>
      </c>
      <c r="F8" s="47">
        <v>79634</v>
      </c>
      <c r="G8" s="48">
        <v>75507</v>
      </c>
      <c r="H8" s="49">
        <v>0.223</v>
      </c>
      <c r="I8" s="49">
        <v>0.21169627642747579</v>
      </c>
      <c r="J8" s="165">
        <v>0.20301400801226038</v>
      </c>
      <c r="L8" s="245">
        <f t="shared" si="2"/>
        <v>0.20301400801226038</v>
      </c>
      <c r="M8" s="246">
        <v>371930</v>
      </c>
      <c r="N8" s="118"/>
    </row>
    <row r="9" spans="1:14">
      <c r="A9" s="206" t="s">
        <v>42</v>
      </c>
      <c r="B9" s="202">
        <v>35583</v>
      </c>
      <c r="C9" s="47">
        <v>34186</v>
      </c>
      <c r="D9" s="48">
        <v>33165</v>
      </c>
      <c r="E9" s="47">
        <v>53625</v>
      </c>
      <c r="F9" s="47">
        <v>50438</v>
      </c>
      <c r="G9" s="48">
        <v>48220</v>
      </c>
      <c r="H9" s="49">
        <v>0.2084</v>
      </c>
      <c r="I9" s="49">
        <v>0.19572826685914302</v>
      </c>
      <c r="J9" s="165">
        <v>0.18677904913892612</v>
      </c>
      <c r="L9" s="245">
        <f t="shared" si="2"/>
        <v>0.18677904913892612</v>
      </c>
      <c r="M9" s="246">
        <v>258166</v>
      </c>
      <c r="N9" s="118"/>
    </row>
    <row r="10" spans="1:14">
      <c r="A10" s="206" t="s">
        <v>41</v>
      </c>
      <c r="B10" s="202">
        <v>23753</v>
      </c>
      <c r="C10" s="47">
        <v>22723</v>
      </c>
      <c r="D10" s="48">
        <v>22014</v>
      </c>
      <c r="E10" s="47">
        <v>35071</v>
      </c>
      <c r="F10" s="47">
        <v>33022</v>
      </c>
      <c r="G10" s="48">
        <v>31676</v>
      </c>
      <c r="H10" s="49">
        <v>0.2031</v>
      </c>
      <c r="I10" s="49">
        <v>0.19208441430017334</v>
      </c>
      <c r="J10" s="165">
        <v>0.18532755281741645</v>
      </c>
      <c r="L10" s="245">
        <f t="shared" si="2"/>
        <v>0.18532755281741645</v>
      </c>
      <c r="M10" s="246">
        <v>170919</v>
      </c>
      <c r="N10" s="118"/>
    </row>
    <row r="11" spans="1:14">
      <c r="A11" s="206" t="s">
        <v>40</v>
      </c>
      <c r="B11" s="202">
        <v>54695</v>
      </c>
      <c r="C11" s="47">
        <v>52649</v>
      </c>
      <c r="D11" s="48">
        <v>51414</v>
      </c>
      <c r="E11" s="47">
        <v>81918</v>
      </c>
      <c r="F11" s="47">
        <v>77908</v>
      </c>
      <c r="G11" s="48">
        <v>75142</v>
      </c>
      <c r="H11" s="49">
        <v>0.1855</v>
      </c>
      <c r="I11" s="49">
        <v>0.17566034970632335</v>
      </c>
      <c r="J11" s="165">
        <v>0.16942075157319914</v>
      </c>
      <c r="L11" s="245">
        <f t="shared" si="2"/>
        <v>0.16942075157319914</v>
      </c>
      <c r="M11" s="246">
        <v>443523</v>
      </c>
      <c r="N11" s="118"/>
    </row>
    <row r="12" spans="1:14">
      <c r="A12" s="206" t="s">
        <v>39</v>
      </c>
      <c r="B12" s="202">
        <v>26178</v>
      </c>
      <c r="C12" s="47">
        <v>25158</v>
      </c>
      <c r="D12" s="48">
        <v>24625</v>
      </c>
      <c r="E12" s="47">
        <v>39125</v>
      </c>
      <c r="F12" s="47">
        <v>36924</v>
      </c>
      <c r="G12" s="48">
        <v>35603</v>
      </c>
      <c r="H12" s="49">
        <v>0.2087</v>
      </c>
      <c r="I12" s="49">
        <v>0.19765748790201704</v>
      </c>
      <c r="J12" s="165">
        <v>0.19142838708289872</v>
      </c>
      <c r="L12" s="245">
        <f t="shared" si="2"/>
        <v>0.19142838708289872</v>
      </c>
      <c r="M12" s="246">
        <v>185986</v>
      </c>
      <c r="N12" s="118"/>
    </row>
    <row r="13" spans="1:14">
      <c r="A13" s="206" t="s">
        <v>38</v>
      </c>
      <c r="B13" s="202">
        <v>31509</v>
      </c>
      <c r="C13" s="47">
        <v>30526</v>
      </c>
      <c r="D13" s="48">
        <v>29657</v>
      </c>
      <c r="E13" s="47">
        <v>47962</v>
      </c>
      <c r="F13" s="47">
        <v>45701</v>
      </c>
      <c r="G13" s="48">
        <v>43839</v>
      </c>
      <c r="H13" s="49">
        <v>0.1968</v>
      </c>
      <c r="I13" s="49">
        <v>0.18683210007767467</v>
      </c>
      <c r="J13" s="165">
        <v>0.17861610107685474</v>
      </c>
      <c r="L13" s="245">
        <f t="shared" si="2"/>
        <v>0.17861610107685474</v>
      </c>
      <c r="M13" s="246">
        <v>245437</v>
      </c>
      <c r="N13" s="118"/>
    </row>
    <row r="14" spans="1:14">
      <c r="A14" s="206" t="s">
        <v>37</v>
      </c>
      <c r="B14" s="202">
        <v>8276</v>
      </c>
      <c r="C14" s="47">
        <v>7948</v>
      </c>
      <c r="D14" s="48">
        <v>7736</v>
      </c>
      <c r="E14" s="47">
        <v>12285</v>
      </c>
      <c r="F14" s="47">
        <v>11571</v>
      </c>
      <c r="G14" s="48">
        <v>11157</v>
      </c>
      <c r="H14" s="49">
        <v>0.2162</v>
      </c>
      <c r="I14" s="49">
        <v>0.20554953546622137</v>
      </c>
      <c r="J14" s="165">
        <v>0.20005020530383175</v>
      </c>
      <c r="L14" s="245">
        <f t="shared" si="2"/>
        <v>0.20005020530383175</v>
      </c>
      <c r="M14" s="246">
        <v>55771</v>
      </c>
      <c r="N14" s="118"/>
    </row>
    <row r="15" spans="1:14">
      <c r="A15" s="206" t="s">
        <v>36</v>
      </c>
      <c r="B15" s="202">
        <v>99457</v>
      </c>
      <c r="C15" s="47">
        <v>95343</v>
      </c>
      <c r="D15" s="48">
        <v>92593</v>
      </c>
      <c r="E15" s="47">
        <v>146735</v>
      </c>
      <c r="F15" s="47">
        <v>138280</v>
      </c>
      <c r="G15" s="48">
        <v>132457</v>
      </c>
      <c r="H15" s="49">
        <v>0.20230000000000001</v>
      </c>
      <c r="I15" s="49">
        <v>0.19080367146665489</v>
      </c>
      <c r="J15" s="165">
        <v>0.18309454201137629</v>
      </c>
      <c r="L15" s="245">
        <f t="shared" si="2"/>
        <v>0.18309454201137629</v>
      </c>
      <c r="M15" s="246">
        <v>723435</v>
      </c>
      <c r="N15" s="118"/>
    </row>
    <row r="16" spans="1:14">
      <c r="A16" s="206" t="s">
        <v>35</v>
      </c>
      <c r="B16" s="202">
        <v>7355</v>
      </c>
      <c r="C16" s="47">
        <v>6989</v>
      </c>
      <c r="D16" s="48">
        <v>6767</v>
      </c>
      <c r="E16" s="47">
        <v>11972</v>
      </c>
      <c r="F16" s="47">
        <v>11247</v>
      </c>
      <c r="G16" s="48">
        <v>10668</v>
      </c>
      <c r="H16" s="49">
        <v>0.29120000000000001</v>
      </c>
      <c r="I16" s="49">
        <v>0.27712891780011828</v>
      </c>
      <c r="J16" s="165">
        <v>0.26791230317185261</v>
      </c>
      <c r="L16" s="245">
        <f t="shared" si="2"/>
        <v>0.26791230317185261</v>
      </c>
      <c r="M16" s="246">
        <v>39819</v>
      </c>
      <c r="N16" s="118"/>
    </row>
    <row r="17" spans="1:14">
      <c r="A17" s="206" t="s">
        <v>34</v>
      </c>
      <c r="B17" s="202">
        <v>23990</v>
      </c>
      <c r="C17" s="47">
        <v>22969</v>
      </c>
      <c r="D17" s="48">
        <v>22352</v>
      </c>
      <c r="E17" s="47">
        <v>36386</v>
      </c>
      <c r="F17" s="47">
        <v>34181</v>
      </c>
      <c r="G17" s="48">
        <v>32643</v>
      </c>
      <c r="H17" s="49">
        <v>0.22509999999999999</v>
      </c>
      <c r="I17" s="49">
        <v>0.21193707798287439</v>
      </c>
      <c r="J17" s="165">
        <v>0.20316292617349416</v>
      </c>
      <c r="L17" s="245">
        <f t="shared" si="2"/>
        <v>0.20316292617349416</v>
      </c>
      <c r="M17" s="246">
        <v>160674</v>
      </c>
      <c r="N17" s="118"/>
    </row>
    <row r="18" spans="1:14">
      <c r="A18" s="206" t="s">
        <v>33</v>
      </c>
      <c r="B18" s="202">
        <v>30947</v>
      </c>
      <c r="C18" s="47">
        <v>29736</v>
      </c>
      <c r="D18" s="48">
        <v>28853</v>
      </c>
      <c r="E18" s="47">
        <v>46755</v>
      </c>
      <c r="F18" s="47">
        <v>44365</v>
      </c>
      <c r="G18" s="48">
        <v>42499</v>
      </c>
      <c r="H18" s="49">
        <v>0.2092</v>
      </c>
      <c r="I18" s="49">
        <v>0.19822174563813863</v>
      </c>
      <c r="J18" s="165">
        <v>0.1899770234146603</v>
      </c>
      <c r="L18" s="245">
        <f t="shared" si="2"/>
        <v>0.1899770234146603</v>
      </c>
      <c r="M18" s="246">
        <v>223706</v>
      </c>
      <c r="N18" s="118"/>
    </row>
    <row r="19" spans="1:14">
      <c r="A19" s="206" t="s">
        <v>32</v>
      </c>
      <c r="B19" s="202">
        <v>32353</v>
      </c>
      <c r="C19" s="47">
        <v>31113</v>
      </c>
      <c r="D19" s="48">
        <v>30198</v>
      </c>
      <c r="E19" s="47">
        <v>47688</v>
      </c>
      <c r="F19" s="47">
        <v>45278</v>
      </c>
      <c r="G19" s="48">
        <v>43286</v>
      </c>
      <c r="H19" s="49">
        <v>0.19739999999999999</v>
      </c>
      <c r="I19" s="49">
        <v>0.18634225439639809</v>
      </c>
      <c r="J19" s="165">
        <v>0.17767397568404028</v>
      </c>
      <c r="L19" s="245">
        <f t="shared" si="2"/>
        <v>0.17767397568404028</v>
      </c>
      <c r="M19" s="246">
        <v>243626</v>
      </c>
      <c r="N19" s="118"/>
    </row>
    <row r="20" spans="1:14">
      <c r="A20" s="206" t="s">
        <v>31</v>
      </c>
      <c r="B20" s="202">
        <v>12815</v>
      </c>
      <c r="C20" s="47">
        <v>12381</v>
      </c>
      <c r="D20" s="48">
        <v>11906</v>
      </c>
      <c r="E20" s="47">
        <v>19403</v>
      </c>
      <c r="F20" s="47">
        <v>18371</v>
      </c>
      <c r="G20" s="48">
        <v>17391</v>
      </c>
      <c r="H20" s="49">
        <v>0.19189999999999999</v>
      </c>
      <c r="I20" s="49">
        <v>0.18104323317532742</v>
      </c>
      <c r="J20" s="165">
        <v>0.1713584723467568</v>
      </c>
      <c r="L20" s="245">
        <f t="shared" si="2"/>
        <v>0.1713584723467568</v>
      </c>
      <c r="M20" s="246">
        <v>101489</v>
      </c>
      <c r="N20" s="118"/>
    </row>
    <row r="21" spans="1:14">
      <c r="A21" s="206" t="s">
        <v>30</v>
      </c>
      <c r="B21" s="202">
        <v>17394</v>
      </c>
      <c r="C21" s="47">
        <v>17045</v>
      </c>
      <c r="D21" s="48">
        <v>16567</v>
      </c>
      <c r="E21" s="47">
        <v>26307</v>
      </c>
      <c r="F21" s="47">
        <v>25170</v>
      </c>
      <c r="G21" s="48">
        <v>24222</v>
      </c>
      <c r="H21" s="49">
        <v>0.19059999999999999</v>
      </c>
      <c r="I21" s="49">
        <v>0.18012151224783346</v>
      </c>
      <c r="J21" s="165">
        <v>0.17239366850765814</v>
      </c>
      <c r="L21" s="245">
        <f t="shared" si="2"/>
        <v>0.17239366850765814</v>
      </c>
      <c r="M21" s="246">
        <v>140504</v>
      </c>
      <c r="N21" s="118"/>
    </row>
    <row r="22" spans="1:14">
      <c r="A22" s="206" t="s">
        <v>29</v>
      </c>
      <c r="B22" s="202">
        <v>18332</v>
      </c>
      <c r="C22" s="47">
        <v>17634</v>
      </c>
      <c r="D22" s="48">
        <v>17218</v>
      </c>
      <c r="E22" s="47">
        <v>27146</v>
      </c>
      <c r="F22" s="47">
        <v>25684</v>
      </c>
      <c r="G22" s="48">
        <v>24834</v>
      </c>
      <c r="H22" s="49">
        <v>0.20569999999999999</v>
      </c>
      <c r="I22" s="49">
        <v>0.19446968320310135</v>
      </c>
      <c r="J22" s="165">
        <v>0.18833182924702152</v>
      </c>
      <c r="L22" s="245">
        <f t="shared" si="2"/>
        <v>0.18833182924702152</v>
      </c>
      <c r="M22" s="246">
        <v>131863</v>
      </c>
      <c r="N22" s="118"/>
    </row>
    <row r="23" spans="1:14">
      <c r="A23" s="206" t="s">
        <v>28</v>
      </c>
      <c r="B23" s="202">
        <v>5504</v>
      </c>
      <c r="C23" s="47">
        <v>5315</v>
      </c>
      <c r="D23" s="48">
        <v>5122</v>
      </c>
      <c r="E23" s="47">
        <v>8305</v>
      </c>
      <c r="F23" s="47">
        <v>7900</v>
      </c>
      <c r="G23" s="48">
        <v>7567</v>
      </c>
      <c r="H23" s="49">
        <v>0.20669999999999999</v>
      </c>
      <c r="I23" s="49">
        <v>0.19796025759891747</v>
      </c>
      <c r="J23" s="165">
        <v>0.19148720803704736</v>
      </c>
      <c r="L23" s="245">
        <f t="shared" si="2"/>
        <v>0.19148720803704736</v>
      </c>
      <c r="M23" s="246">
        <v>39517</v>
      </c>
      <c r="N23" s="118"/>
    </row>
    <row r="24" spans="1:14">
      <c r="A24" s="206" t="s">
        <v>27</v>
      </c>
      <c r="B24" s="202">
        <v>11808</v>
      </c>
      <c r="C24" s="47">
        <v>11173</v>
      </c>
      <c r="D24" s="48">
        <v>10668</v>
      </c>
      <c r="E24" s="47">
        <v>18480</v>
      </c>
      <c r="F24" s="47">
        <v>17107</v>
      </c>
      <c r="G24" s="48">
        <v>16172</v>
      </c>
      <c r="H24" s="49">
        <v>0.22209999999999999</v>
      </c>
      <c r="I24" s="49">
        <v>0.20586040914560771</v>
      </c>
      <c r="J24" s="165">
        <v>0.19539188323848877</v>
      </c>
      <c r="L24" s="245">
        <f t="shared" si="2"/>
        <v>0.19539188323848877</v>
      </c>
      <c r="M24" s="246">
        <v>82767</v>
      </c>
      <c r="N24" s="118"/>
    </row>
    <row r="25" spans="1:14">
      <c r="A25" s="206" t="s">
        <v>26</v>
      </c>
      <c r="B25" s="202">
        <v>4769</v>
      </c>
      <c r="C25" s="47">
        <v>4532</v>
      </c>
      <c r="D25" s="48">
        <v>4353</v>
      </c>
      <c r="E25" s="47">
        <v>7530</v>
      </c>
      <c r="F25" s="47">
        <v>7115</v>
      </c>
      <c r="G25" s="48">
        <v>6725</v>
      </c>
      <c r="H25" s="49">
        <v>0.23849999999999999</v>
      </c>
      <c r="I25" s="49">
        <v>0.22746163682864451</v>
      </c>
      <c r="J25" s="165">
        <v>0.21765162793708331</v>
      </c>
      <c r="L25" s="245">
        <f t="shared" si="2"/>
        <v>0.21765162793708331</v>
      </c>
      <c r="M25" s="246">
        <v>30898</v>
      </c>
      <c r="N25" s="118"/>
    </row>
    <row r="26" spans="1:14">
      <c r="A26" s="206" t="s">
        <v>25</v>
      </c>
      <c r="B26" s="202">
        <v>6522</v>
      </c>
      <c r="C26" s="47">
        <v>6198</v>
      </c>
      <c r="D26" s="48">
        <v>5993</v>
      </c>
      <c r="E26" s="47">
        <v>10112</v>
      </c>
      <c r="F26" s="47">
        <v>9455</v>
      </c>
      <c r="G26" s="48">
        <v>9030</v>
      </c>
      <c r="H26" s="49">
        <v>0.2084</v>
      </c>
      <c r="I26" s="49">
        <v>0.19476774127098567</v>
      </c>
      <c r="J26" s="165">
        <v>0.18598615916955016</v>
      </c>
      <c r="L26" s="245">
        <f t="shared" si="2"/>
        <v>0.18598615916955016</v>
      </c>
      <c r="M26" s="246">
        <v>48552</v>
      </c>
      <c r="N26" s="118"/>
    </row>
    <row r="27" spans="1:14">
      <c r="A27" s="206" t="s">
        <v>24</v>
      </c>
      <c r="B27" s="202">
        <v>4728</v>
      </c>
      <c r="C27" s="47">
        <v>4483</v>
      </c>
      <c r="D27" s="48">
        <v>4269</v>
      </c>
      <c r="E27" s="47">
        <v>7118</v>
      </c>
      <c r="F27" s="47">
        <v>6627</v>
      </c>
      <c r="G27" s="48">
        <v>6272</v>
      </c>
      <c r="H27" s="49">
        <v>0.22670000000000001</v>
      </c>
      <c r="I27" s="49">
        <v>0.21254690657173098</v>
      </c>
      <c r="J27" s="165">
        <v>0.20263634013957094</v>
      </c>
      <c r="L27" s="245">
        <f t="shared" si="2"/>
        <v>0.20263634013957094</v>
      </c>
      <c r="M27" s="246">
        <v>30952</v>
      </c>
      <c r="N27" s="118"/>
    </row>
    <row r="28" spans="1:14">
      <c r="A28" s="206" t="s">
        <v>23</v>
      </c>
      <c r="B28" s="202">
        <v>4045</v>
      </c>
      <c r="C28" s="47">
        <v>3860</v>
      </c>
      <c r="D28" s="48">
        <v>3741</v>
      </c>
      <c r="E28" s="47">
        <v>6039</v>
      </c>
      <c r="F28" s="47">
        <v>5653</v>
      </c>
      <c r="G28" s="48">
        <v>5374</v>
      </c>
      <c r="H28" s="49">
        <v>0.2218</v>
      </c>
      <c r="I28" s="49">
        <v>0.20885210773266338</v>
      </c>
      <c r="J28" s="165">
        <v>0.20044011786207153</v>
      </c>
      <c r="L28" s="245">
        <f t="shared" si="2"/>
        <v>0.20044011786207153</v>
      </c>
      <c r="M28" s="246">
        <v>26811</v>
      </c>
      <c r="N28" s="118"/>
    </row>
    <row r="29" spans="1:14">
      <c r="A29" s="206" t="s">
        <v>22</v>
      </c>
      <c r="B29" s="202">
        <v>1411</v>
      </c>
      <c r="C29" s="47">
        <v>1323</v>
      </c>
      <c r="D29" s="48">
        <v>1267</v>
      </c>
      <c r="E29" s="47">
        <v>2277</v>
      </c>
      <c r="F29" s="47">
        <v>2094</v>
      </c>
      <c r="G29" s="48">
        <v>2002</v>
      </c>
      <c r="H29" s="49">
        <v>0.25119999999999998</v>
      </c>
      <c r="I29" s="49">
        <v>0.23264081768692368</v>
      </c>
      <c r="J29" s="165">
        <v>0.22464093357271095</v>
      </c>
      <c r="L29" s="245">
        <f t="shared" si="2"/>
        <v>0.22464093357271095</v>
      </c>
      <c r="M29" s="246">
        <v>8912</v>
      </c>
      <c r="N29" s="118"/>
    </row>
    <row r="30" spans="1:14">
      <c r="A30" s="206" t="s">
        <v>21</v>
      </c>
      <c r="B30" s="202">
        <v>2306</v>
      </c>
      <c r="C30" s="47">
        <v>2233</v>
      </c>
      <c r="D30" s="48">
        <v>2172</v>
      </c>
      <c r="E30" s="47">
        <v>3703</v>
      </c>
      <c r="F30" s="47">
        <v>3526</v>
      </c>
      <c r="G30" s="48">
        <v>3370</v>
      </c>
      <c r="H30" s="49">
        <v>0.21590000000000001</v>
      </c>
      <c r="I30" s="49">
        <v>0.20424003707136237</v>
      </c>
      <c r="J30" s="165">
        <v>0.1947301513925806</v>
      </c>
      <c r="L30" s="245">
        <f t="shared" si="2"/>
        <v>0.1947301513925806</v>
      </c>
      <c r="M30" s="246">
        <v>17306</v>
      </c>
      <c r="N30" s="118"/>
    </row>
    <row r="31" spans="1:14">
      <c r="A31" s="206" t="s">
        <v>20</v>
      </c>
      <c r="B31" s="202">
        <v>1598</v>
      </c>
      <c r="C31" s="47">
        <v>1516</v>
      </c>
      <c r="D31" s="48">
        <v>1439</v>
      </c>
      <c r="E31" s="47">
        <v>2422</v>
      </c>
      <c r="F31" s="47">
        <v>2258</v>
      </c>
      <c r="G31" s="48">
        <v>2134</v>
      </c>
      <c r="H31" s="49">
        <v>0.22969999999999999</v>
      </c>
      <c r="I31" s="49">
        <v>0.2163456932068602</v>
      </c>
      <c r="J31" s="165">
        <v>0.20764814634620998</v>
      </c>
      <c r="L31" s="245">
        <f t="shared" si="2"/>
        <v>0.20764814634620998</v>
      </c>
      <c r="M31" s="246">
        <v>10277</v>
      </c>
      <c r="N31" s="118"/>
    </row>
    <row r="32" spans="1:14">
      <c r="A32" s="206" t="s">
        <v>19</v>
      </c>
      <c r="B32" s="202">
        <v>1651</v>
      </c>
      <c r="C32" s="47">
        <v>1562</v>
      </c>
      <c r="D32" s="48">
        <v>1496</v>
      </c>
      <c r="E32" s="47">
        <v>2479</v>
      </c>
      <c r="F32" s="47">
        <v>2339</v>
      </c>
      <c r="G32" s="48">
        <v>2210</v>
      </c>
      <c r="H32" s="49">
        <v>0.26090000000000002</v>
      </c>
      <c r="I32" s="49">
        <v>0.25064294899271322</v>
      </c>
      <c r="J32" s="165">
        <v>0.24142451387371641</v>
      </c>
      <c r="L32" s="245">
        <f t="shared" si="2"/>
        <v>0.24142451387371641</v>
      </c>
      <c r="M32" s="246">
        <v>9154</v>
      </c>
      <c r="N32" s="118"/>
    </row>
    <row r="33" spans="1:14">
      <c r="A33" s="206" t="s">
        <v>79</v>
      </c>
      <c r="B33" s="202">
        <v>1950</v>
      </c>
      <c r="C33" s="47">
        <v>1906</v>
      </c>
      <c r="D33" s="48">
        <v>1893</v>
      </c>
      <c r="E33" s="47">
        <v>3011</v>
      </c>
      <c r="F33" s="47">
        <v>2898</v>
      </c>
      <c r="G33" s="48">
        <v>2838</v>
      </c>
      <c r="H33" s="49">
        <v>0.16239999999999999</v>
      </c>
      <c r="I33" s="49">
        <v>0.1547085201793722</v>
      </c>
      <c r="J33" s="165">
        <v>0.15098153960738417</v>
      </c>
      <c r="L33" s="245">
        <f t="shared" si="2"/>
        <v>0.15098153960738417</v>
      </c>
      <c r="M33" s="246">
        <v>18797</v>
      </c>
      <c r="N33" s="118"/>
    </row>
    <row r="34" spans="1:14">
      <c r="A34" s="206" t="s">
        <v>18</v>
      </c>
      <c r="B34" s="202">
        <v>1843</v>
      </c>
      <c r="C34" s="47">
        <v>1682</v>
      </c>
      <c r="D34" s="48">
        <v>1652</v>
      </c>
      <c r="E34" s="47">
        <v>2532</v>
      </c>
      <c r="F34" s="47">
        <v>2255</v>
      </c>
      <c r="G34" s="48">
        <v>2187</v>
      </c>
      <c r="H34" s="49">
        <v>0.23</v>
      </c>
      <c r="I34" s="49">
        <v>0.20618085398189631</v>
      </c>
      <c r="J34" s="165">
        <v>0.20127001656543347</v>
      </c>
      <c r="L34" s="245">
        <f t="shared" si="2"/>
        <v>0.20127001656543347</v>
      </c>
      <c r="M34" s="246">
        <v>10866</v>
      </c>
      <c r="N34" s="118"/>
    </row>
    <row r="35" spans="1:14">
      <c r="A35" s="206" t="s">
        <v>17</v>
      </c>
      <c r="B35" s="202">
        <v>1354</v>
      </c>
      <c r="C35" s="47">
        <v>1292</v>
      </c>
      <c r="D35" s="48">
        <v>1199</v>
      </c>
      <c r="E35" s="47">
        <v>2068</v>
      </c>
      <c r="F35" s="47">
        <v>1951</v>
      </c>
      <c r="G35" s="48">
        <v>1769</v>
      </c>
      <c r="H35" s="49">
        <v>0.31709999999999999</v>
      </c>
      <c r="I35" s="49">
        <v>0.30503439649781111</v>
      </c>
      <c r="J35" s="165">
        <v>0.28403982016698781</v>
      </c>
      <c r="L35" s="245">
        <f t="shared" si="2"/>
        <v>0.28403982016698781</v>
      </c>
      <c r="M35" s="246">
        <v>6228</v>
      </c>
      <c r="N35" s="118"/>
    </row>
    <row r="36" spans="1:14">
      <c r="A36" s="206" t="s">
        <v>16</v>
      </c>
      <c r="B36" s="202">
        <v>4288</v>
      </c>
      <c r="C36" s="47">
        <v>4151</v>
      </c>
      <c r="D36" s="48">
        <v>3977</v>
      </c>
      <c r="E36" s="47">
        <v>6242</v>
      </c>
      <c r="F36" s="47">
        <v>5931</v>
      </c>
      <c r="G36" s="48">
        <v>5608</v>
      </c>
      <c r="H36" s="49">
        <v>0.27229999999999999</v>
      </c>
      <c r="I36" s="49">
        <v>0.26186586604265089</v>
      </c>
      <c r="J36" s="165">
        <v>0.25281759985573887</v>
      </c>
      <c r="L36" s="245">
        <f t="shared" si="2"/>
        <v>0.25281759985573887</v>
      </c>
      <c r="M36" s="246">
        <v>22182</v>
      </c>
      <c r="N36" s="118"/>
    </row>
    <row r="37" spans="1:14">
      <c r="A37" s="206" t="s">
        <v>15</v>
      </c>
      <c r="B37" s="202">
        <v>6366</v>
      </c>
      <c r="C37" s="47">
        <v>6104</v>
      </c>
      <c r="D37" s="48">
        <v>5858</v>
      </c>
      <c r="E37" s="47">
        <v>9947</v>
      </c>
      <c r="F37" s="47">
        <v>9334</v>
      </c>
      <c r="G37" s="48">
        <v>8862</v>
      </c>
      <c r="H37" s="49">
        <v>0.25219999999999998</v>
      </c>
      <c r="I37" s="49">
        <v>0.23707203088489281</v>
      </c>
      <c r="J37" s="165">
        <v>0.22590430548828672</v>
      </c>
      <c r="L37" s="245">
        <f t="shared" si="2"/>
        <v>0.22590430548828672</v>
      </c>
      <c r="M37" s="246">
        <v>39229</v>
      </c>
      <c r="N37" s="118"/>
    </row>
    <row r="38" spans="1:14" ht="18" thickBot="1">
      <c r="A38" s="208" t="s">
        <v>14</v>
      </c>
      <c r="B38" s="265">
        <v>490</v>
      </c>
      <c r="C38" s="266">
        <v>469</v>
      </c>
      <c r="D38" s="267">
        <v>470</v>
      </c>
      <c r="E38" s="266">
        <v>769</v>
      </c>
      <c r="F38" s="266">
        <v>711</v>
      </c>
      <c r="G38" s="267">
        <v>689</v>
      </c>
      <c r="H38" s="50">
        <v>0.25740000000000002</v>
      </c>
      <c r="I38" s="50">
        <v>0.24249658935879945</v>
      </c>
      <c r="J38" s="166">
        <v>0.23873873873873874</v>
      </c>
      <c r="L38" s="245">
        <f t="shared" si="2"/>
        <v>0.23873873873873874</v>
      </c>
      <c r="M38" s="246">
        <v>2886</v>
      </c>
      <c r="N38" s="118"/>
    </row>
    <row r="39" spans="1:14" ht="18" thickBot="1">
      <c r="A39" s="209" t="s">
        <v>63</v>
      </c>
      <c r="B39" s="207">
        <f t="shared" ref="B39:G39" si="3">SUM(B40:B45)</f>
        <v>69236</v>
      </c>
      <c r="C39" s="97">
        <f>SUM(C40:C45)</f>
        <v>69979</v>
      </c>
      <c r="D39" s="98">
        <f>SUM(D40:D45)</f>
        <v>68478</v>
      </c>
      <c r="E39" s="97">
        <f t="shared" si="3"/>
        <v>130131</v>
      </c>
      <c r="F39" s="97">
        <f t="shared" si="3"/>
        <v>129916</v>
      </c>
      <c r="G39" s="98">
        <f t="shared" si="3"/>
        <v>125645</v>
      </c>
      <c r="H39" s="134" t="s">
        <v>97</v>
      </c>
      <c r="I39" s="134" t="s">
        <v>97</v>
      </c>
      <c r="J39" s="167" t="s">
        <v>97</v>
      </c>
      <c r="M39" s="118"/>
    </row>
    <row r="40" spans="1:14" s="16" customFormat="1" ht="18" thickTop="1">
      <c r="A40" s="213" t="s">
        <v>12</v>
      </c>
      <c r="B40" s="210">
        <v>7175</v>
      </c>
      <c r="C40" s="38">
        <v>7063</v>
      </c>
      <c r="D40" s="39">
        <v>6902</v>
      </c>
      <c r="E40" s="38">
        <v>12314</v>
      </c>
      <c r="F40" s="38">
        <v>12076</v>
      </c>
      <c r="G40" s="39">
        <v>11789</v>
      </c>
      <c r="H40" s="135" t="s">
        <v>97</v>
      </c>
      <c r="I40" s="135" t="s">
        <v>97</v>
      </c>
      <c r="J40" s="168" t="s">
        <v>97</v>
      </c>
      <c r="L40" s="120"/>
    </row>
    <row r="41" spans="1:14" s="16" customFormat="1">
      <c r="A41" s="214" t="s">
        <v>11</v>
      </c>
      <c r="B41" s="211">
        <v>10826</v>
      </c>
      <c r="C41" s="40">
        <v>10958</v>
      </c>
      <c r="D41" s="41">
        <v>11003</v>
      </c>
      <c r="E41" s="40">
        <v>16451</v>
      </c>
      <c r="F41" s="40">
        <v>16452</v>
      </c>
      <c r="G41" s="41">
        <v>16323</v>
      </c>
      <c r="H41" s="136" t="s">
        <v>97</v>
      </c>
      <c r="I41" s="136" t="s">
        <v>97</v>
      </c>
      <c r="J41" s="169" t="s">
        <v>97</v>
      </c>
      <c r="L41" s="120"/>
    </row>
    <row r="42" spans="1:14" s="16" customFormat="1">
      <c r="A42" s="214" t="s">
        <v>10</v>
      </c>
      <c r="B42" s="211">
        <v>7721</v>
      </c>
      <c r="C42" s="40">
        <v>8913</v>
      </c>
      <c r="D42" s="41">
        <v>7611</v>
      </c>
      <c r="E42" s="40">
        <v>12908</v>
      </c>
      <c r="F42" s="40">
        <v>14710</v>
      </c>
      <c r="G42" s="41">
        <v>12342</v>
      </c>
      <c r="H42" s="136" t="s">
        <v>97</v>
      </c>
      <c r="I42" s="136" t="s">
        <v>97</v>
      </c>
      <c r="J42" s="169" t="s">
        <v>97</v>
      </c>
      <c r="L42" s="120"/>
    </row>
    <row r="43" spans="1:14" s="16" customFormat="1">
      <c r="A43" s="214" t="s">
        <v>9</v>
      </c>
      <c r="B43" s="211">
        <v>2324</v>
      </c>
      <c r="C43" s="40">
        <v>2252</v>
      </c>
      <c r="D43" s="41">
        <v>2209</v>
      </c>
      <c r="E43" s="40">
        <v>3420</v>
      </c>
      <c r="F43" s="40">
        <v>3300</v>
      </c>
      <c r="G43" s="41">
        <v>3195</v>
      </c>
      <c r="H43" s="136" t="s">
        <v>97</v>
      </c>
      <c r="I43" s="136" t="s">
        <v>97</v>
      </c>
      <c r="J43" s="169" t="s">
        <v>97</v>
      </c>
      <c r="L43" s="120"/>
    </row>
    <row r="44" spans="1:14" s="16" customFormat="1">
      <c r="A44" s="214" t="s">
        <v>8</v>
      </c>
      <c r="B44" s="211">
        <v>3678</v>
      </c>
      <c r="C44" s="40">
        <v>3554</v>
      </c>
      <c r="D44" s="41">
        <v>3495</v>
      </c>
      <c r="E44" s="40">
        <v>7410</v>
      </c>
      <c r="F44" s="40">
        <v>7056</v>
      </c>
      <c r="G44" s="41">
        <v>6844</v>
      </c>
      <c r="H44" s="136" t="s">
        <v>97</v>
      </c>
      <c r="I44" s="136" t="s">
        <v>97</v>
      </c>
      <c r="J44" s="169" t="s">
        <v>97</v>
      </c>
      <c r="L44" s="120"/>
    </row>
    <row r="45" spans="1:14" s="16" customFormat="1" ht="18" thickBot="1">
      <c r="A45" s="215" t="s">
        <v>7</v>
      </c>
      <c r="B45" s="212">
        <v>37512</v>
      </c>
      <c r="C45" s="42">
        <v>37239</v>
      </c>
      <c r="D45" s="43">
        <v>37258</v>
      </c>
      <c r="E45" s="42">
        <v>77628</v>
      </c>
      <c r="F45" s="42">
        <v>76322</v>
      </c>
      <c r="G45" s="43">
        <v>75152</v>
      </c>
      <c r="H45" s="137" t="s">
        <v>97</v>
      </c>
      <c r="I45" s="137" t="s">
        <v>97</v>
      </c>
      <c r="J45" s="170" t="s">
        <v>97</v>
      </c>
      <c r="L45" s="120"/>
    </row>
    <row r="46" spans="1:14">
      <c r="A46" s="279" t="s">
        <v>83</v>
      </c>
      <c r="B46" s="279"/>
      <c r="C46" s="279"/>
      <c r="D46" s="279"/>
      <c r="E46" s="279"/>
      <c r="F46" s="279"/>
      <c r="G46" s="279"/>
      <c r="H46" s="279"/>
      <c r="I46" s="279"/>
      <c r="J46" s="279"/>
    </row>
    <row r="47" spans="1:14">
      <c r="A47" s="280" t="s">
        <v>100</v>
      </c>
      <c r="B47" s="280"/>
      <c r="C47" s="280"/>
      <c r="D47" s="280"/>
      <c r="E47" s="280"/>
      <c r="F47" s="280"/>
      <c r="G47" s="280"/>
      <c r="H47" s="280"/>
      <c r="I47" s="280"/>
      <c r="J47" s="280"/>
    </row>
  </sheetData>
  <mergeCells count="8">
    <mergeCell ref="A46:J46"/>
    <mergeCell ref="A47:J47"/>
    <mergeCell ref="A1:G1"/>
    <mergeCell ref="H1:J1"/>
    <mergeCell ref="A2:A3"/>
    <mergeCell ref="B2:D2"/>
    <mergeCell ref="E2:G2"/>
    <mergeCell ref="H2:J2"/>
  </mergeCells>
  <phoneticPr fontId="4"/>
  <pageMargins left="0.59055118110236227" right="0.59055118110236227" top="0.59055118110236227" bottom="0.78740157480314965" header="0.39370078740157483" footer="0.39370078740157483"/>
  <pageSetup paperSize="9" scale="61" orientation="portrait" r:id="rId1"/>
  <headerFooter>
    <oddHeader>&amp;R&amp;"メイリオ,レギュラー"&amp;A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view="pageBreakPreview" zoomScaleNormal="100" zoomScaleSheetLayoutView="100" workbookViewId="0">
      <selection activeCell="I14" sqref="I14"/>
    </sheetView>
  </sheetViews>
  <sheetFormatPr defaultColWidth="9" defaultRowHeight="17.399999999999999"/>
  <cols>
    <col min="1" max="1" width="17.44140625" style="239" bestFit="1" customWidth="1"/>
    <col min="2" max="2" width="7.33203125" style="239" bestFit="1" customWidth="1"/>
    <col min="3" max="3" width="20.109375" style="239" customWidth="1"/>
    <col min="4" max="5" width="21.33203125" style="239" customWidth="1"/>
    <col min="6" max="6" width="17.88671875" style="239" bestFit="1" customWidth="1"/>
    <col min="7" max="16384" width="9" style="239"/>
  </cols>
  <sheetData>
    <row r="1" spans="1:6" ht="18" thickBot="1">
      <c r="A1" s="241" t="s">
        <v>88</v>
      </c>
      <c r="B1" s="241"/>
      <c r="C1" s="178"/>
      <c r="D1" s="178"/>
    </row>
    <row r="2" spans="1:6" ht="18" thickBot="1">
      <c r="A2" s="290"/>
      <c r="B2" s="291"/>
      <c r="C2" s="51" t="s">
        <v>111</v>
      </c>
      <c r="D2" s="171" t="s">
        <v>113</v>
      </c>
      <c r="E2" s="251" t="s">
        <v>121</v>
      </c>
    </row>
    <row r="3" spans="1:6">
      <c r="A3" s="288" t="s">
        <v>51</v>
      </c>
      <c r="B3" s="91" t="s">
        <v>1</v>
      </c>
      <c r="C3" s="89">
        <f>SUM(C4:C5)</f>
        <v>212711885579</v>
      </c>
      <c r="D3" s="139">
        <f>SUM(D4:D5)</f>
        <v>213747673603</v>
      </c>
      <c r="E3" s="90">
        <f>SUM(E4:E5)</f>
        <v>210260033184</v>
      </c>
    </row>
    <row r="4" spans="1:6">
      <c r="A4" s="288"/>
      <c r="B4" s="52" t="s">
        <v>2</v>
      </c>
      <c r="C4" s="140">
        <v>186974000779</v>
      </c>
      <c r="D4" s="155">
        <v>188208404003</v>
      </c>
      <c r="E4" s="101">
        <v>183930640884</v>
      </c>
      <c r="F4" s="121"/>
    </row>
    <row r="5" spans="1:6">
      <c r="A5" s="21" t="s">
        <v>49</v>
      </c>
      <c r="B5" s="53" t="s">
        <v>3</v>
      </c>
      <c r="C5" s="141">
        <v>25737884800</v>
      </c>
      <c r="D5" s="156">
        <v>25539269600</v>
      </c>
      <c r="E5" s="105">
        <v>26329392300</v>
      </c>
    </row>
    <row r="6" spans="1:6">
      <c r="A6" s="287" t="s">
        <v>50</v>
      </c>
      <c r="B6" s="91" t="s">
        <v>1</v>
      </c>
      <c r="C6" s="89">
        <f>SUM(C7:C8)</f>
        <v>202572128631</v>
      </c>
      <c r="D6" s="139">
        <f>SUM(D7:D8)</f>
        <v>203190370250</v>
      </c>
      <c r="E6" s="90">
        <f>SUM(E7:E8)</f>
        <v>200387547719</v>
      </c>
    </row>
    <row r="7" spans="1:6">
      <c r="A7" s="288"/>
      <c r="B7" s="52" t="s">
        <v>2</v>
      </c>
      <c r="C7" s="142">
        <v>176835610331</v>
      </c>
      <c r="D7" s="172">
        <v>177653696650</v>
      </c>
      <c r="E7" s="150">
        <v>174060944219</v>
      </c>
      <c r="F7" s="121"/>
    </row>
    <row r="8" spans="1:6">
      <c r="A8" s="21" t="s">
        <v>49</v>
      </c>
      <c r="B8" s="53" t="s">
        <v>3</v>
      </c>
      <c r="C8" s="141">
        <v>25736518300</v>
      </c>
      <c r="D8" s="156">
        <v>25536673600</v>
      </c>
      <c r="E8" s="105">
        <v>26326603500</v>
      </c>
    </row>
    <row r="9" spans="1:6">
      <c r="A9" s="287" t="s">
        <v>48</v>
      </c>
      <c r="B9" s="34" t="s">
        <v>1</v>
      </c>
      <c r="C9" s="143">
        <v>0.95240000000000002</v>
      </c>
      <c r="D9" s="173">
        <v>0.9506</v>
      </c>
      <c r="E9" s="102">
        <v>0.95307633865359476</v>
      </c>
    </row>
    <row r="10" spans="1:6">
      <c r="A10" s="288"/>
      <c r="B10" s="54" t="s">
        <v>2</v>
      </c>
      <c r="C10" s="144">
        <v>0.94579999999999997</v>
      </c>
      <c r="D10" s="174">
        <v>0.94389999999999996</v>
      </c>
      <c r="E10" s="103">
        <v>0.94637420849925824</v>
      </c>
    </row>
    <row r="11" spans="1:6">
      <c r="A11" s="21" t="s">
        <v>47</v>
      </c>
      <c r="B11" s="55" t="s">
        <v>3</v>
      </c>
      <c r="C11" s="145">
        <v>0.99990000000000001</v>
      </c>
      <c r="D11" s="175">
        <v>0.99990000000000001</v>
      </c>
      <c r="E11" s="104">
        <v>0.99989408035065053</v>
      </c>
    </row>
    <row r="12" spans="1:6">
      <c r="A12" s="287" t="s">
        <v>101</v>
      </c>
      <c r="B12" s="34" t="s">
        <v>1</v>
      </c>
      <c r="C12" s="5">
        <v>168802</v>
      </c>
      <c r="D12" s="176">
        <v>173519</v>
      </c>
      <c r="E12" s="6">
        <v>176794.28868940513</v>
      </c>
    </row>
    <row r="13" spans="1:6">
      <c r="A13" s="288"/>
      <c r="B13" s="54" t="s">
        <v>2</v>
      </c>
      <c r="C13" s="140">
        <v>157080</v>
      </c>
      <c r="D13" s="155">
        <v>162043</v>
      </c>
      <c r="E13" s="101">
        <v>164207.6589656373</v>
      </c>
    </row>
    <row r="14" spans="1:6">
      <c r="A14" s="21" t="s">
        <v>46</v>
      </c>
      <c r="B14" s="55" t="s">
        <v>3</v>
      </c>
      <c r="C14" s="146">
        <v>368337</v>
      </c>
      <c r="D14" s="156">
        <v>362934</v>
      </c>
      <c r="E14" s="105">
        <v>380581.54288687807</v>
      </c>
    </row>
    <row r="15" spans="1:6">
      <c r="A15" s="287" t="s">
        <v>85</v>
      </c>
      <c r="B15" s="34" t="s">
        <v>1</v>
      </c>
      <c r="C15" s="5">
        <v>112901</v>
      </c>
      <c r="D15" s="176">
        <v>117625</v>
      </c>
      <c r="E15" s="6">
        <v>121617.16983829881</v>
      </c>
    </row>
    <row r="16" spans="1:6">
      <c r="A16" s="288"/>
      <c r="B16" s="54" t="s">
        <v>2</v>
      </c>
      <c r="C16" s="140">
        <v>106665</v>
      </c>
      <c r="D16" s="155">
        <v>111598</v>
      </c>
      <c r="E16" s="101">
        <v>114827.89976988302</v>
      </c>
    </row>
    <row r="17" spans="1:5">
      <c r="A17" s="21" t="s">
        <v>46</v>
      </c>
      <c r="B17" s="55" t="s">
        <v>3</v>
      </c>
      <c r="C17" s="146">
        <v>196134</v>
      </c>
      <c r="D17" s="156">
        <v>195398</v>
      </c>
      <c r="E17" s="105">
        <v>207197.32045894518</v>
      </c>
    </row>
    <row r="18" spans="1:5">
      <c r="A18" s="287" t="s">
        <v>102</v>
      </c>
      <c r="B18" s="34" t="s">
        <v>1</v>
      </c>
      <c r="C18" s="5">
        <v>107520</v>
      </c>
      <c r="D18" s="176">
        <v>111815</v>
      </c>
      <c r="E18" s="6">
        <v>115906.79434115271</v>
      </c>
    </row>
    <row r="19" spans="1:5">
      <c r="A19" s="288"/>
      <c r="B19" s="54" t="s">
        <v>2</v>
      </c>
      <c r="C19" s="140">
        <v>100881</v>
      </c>
      <c r="D19" s="155">
        <v>105339</v>
      </c>
      <c r="E19" s="101">
        <v>108666.24810618594</v>
      </c>
    </row>
    <row r="20" spans="1:5" ht="18" thickBot="1">
      <c r="A20" s="20" t="s">
        <v>46</v>
      </c>
      <c r="B20" s="56" t="s">
        <v>3</v>
      </c>
      <c r="C20" s="147">
        <v>196124</v>
      </c>
      <c r="D20" s="177">
        <v>195378</v>
      </c>
      <c r="E20" s="106">
        <v>207175.37419141602</v>
      </c>
    </row>
    <row r="21" spans="1:5">
      <c r="A21" s="289" t="s">
        <v>73</v>
      </c>
      <c r="B21" s="289"/>
    </row>
    <row r="23" spans="1:5">
      <c r="B23" s="13"/>
      <c r="D23" s="13"/>
      <c r="E23" s="13"/>
    </row>
    <row r="24" spans="1:5">
      <c r="C24" s="13"/>
      <c r="D24" s="13"/>
      <c r="E24" s="13"/>
    </row>
    <row r="25" spans="1:5">
      <c r="C25" s="13"/>
      <c r="D25" s="13"/>
      <c r="E25" s="13"/>
    </row>
    <row r="26" spans="1:5">
      <c r="B26" s="14"/>
      <c r="C26" s="13"/>
      <c r="D26" s="13"/>
      <c r="E26" s="13"/>
    </row>
    <row r="30" spans="1:5">
      <c r="B30" s="15"/>
    </row>
  </sheetData>
  <mergeCells count="8">
    <mergeCell ref="A18:A19"/>
    <mergeCell ref="A21:B21"/>
    <mergeCell ref="A2:B2"/>
    <mergeCell ref="A3:A4"/>
    <mergeCell ref="A6:A7"/>
    <mergeCell ref="A9:A10"/>
    <mergeCell ref="A12:A13"/>
    <mergeCell ref="A15:A16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view="pageBreakPreview" zoomScale="92" zoomScaleNormal="100" zoomScaleSheetLayoutView="92" workbookViewId="0">
      <selection activeCell="E20" sqref="E20"/>
    </sheetView>
  </sheetViews>
  <sheetFormatPr defaultColWidth="9" defaultRowHeight="17.399999999999999"/>
  <cols>
    <col min="1" max="1" width="13.21875" style="239" bestFit="1" customWidth="1"/>
    <col min="2" max="2" width="15.33203125" style="239" bestFit="1" customWidth="1"/>
    <col min="3" max="3" width="14.6640625" style="239" customWidth="1"/>
    <col min="4" max="4" width="22.77734375" style="239" customWidth="1"/>
    <col min="5" max="5" width="14.6640625" style="239" customWidth="1"/>
    <col min="6" max="6" width="22.77734375" style="239" customWidth="1"/>
    <col min="7" max="7" width="14.6640625" style="239" customWidth="1"/>
    <col min="8" max="8" width="22.77734375" style="239" customWidth="1"/>
    <col min="9" max="16384" width="9" style="239"/>
  </cols>
  <sheetData>
    <row r="1" spans="1:8" s="240" customFormat="1" ht="18" thickBot="1">
      <c r="A1" s="292" t="s">
        <v>89</v>
      </c>
      <c r="B1" s="292"/>
      <c r="C1" s="292"/>
      <c r="D1" s="3"/>
      <c r="E1" s="3"/>
      <c r="F1" s="3"/>
      <c r="G1" s="3"/>
      <c r="H1" s="250" t="s">
        <v>122</v>
      </c>
    </row>
    <row r="2" spans="1:8" s="240" customFormat="1">
      <c r="A2" s="293" t="s">
        <v>91</v>
      </c>
      <c r="B2" s="294"/>
      <c r="C2" s="297" t="s">
        <v>64</v>
      </c>
      <c r="D2" s="298"/>
      <c r="E2" s="297" t="s">
        <v>13</v>
      </c>
      <c r="F2" s="298"/>
      <c r="G2" s="297" t="s">
        <v>63</v>
      </c>
      <c r="H2" s="299"/>
    </row>
    <row r="3" spans="1:8" s="240" customFormat="1" ht="18" thickBot="1">
      <c r="A3" s="295"/>
      <c r="B3" s="296"/>
      <c r="C3" s="28" t="s">
        <v>62</v>
      </c>
      <c r="D3" s="28" t="s">
        <v>61</v>
      </c>
      <c r="E3" s="28" t="s">
        <v>62</v>
      </c>
      <c r="F3" s="28" t="s">
        <v>61</v>
      </c>
      <c r="G3" s="28" t="s">
        <v>62</v>
      </c>
      <c r="H3" s="29" t="s">
        <v>61</v>
      </c>
    </row>
    <row r="4" spans="1:8" s="240" customFormat="1" ht="18" thickBot="1">
      <c r="A4" s="300" t="s">
        <v>60</v>
      </c>
      <c r="B4" s="301"/>
      <c r="C4" s="86">
        <f>SUM(C5,C8)</f>
        <v>30801751</v>
      </c>
      <c r="D4" s="86">
        <f t="shared" ref="D4:H4" si="0">SUM(D5,D8)</f>
        <v>671624751254</v>
      </c>
      <c r="E4" s="86">
        <f t="shared" si="0"/>
        <v>29078876</v>
      </c>
      <c r="F4" s="86">
        <f t="shared" si="0"/>
        <v>641796472274</v>
      </c>
      <c r="G4" s="86">
        <f t="shared" si="0"/>
        <v>1722875</v>
      </c>
      <c r="H4" s="87">
        <f t="shared" si="0"/>
        <v>29828278980</v>
      </c>
    </row>
    <row r="5" spans="1:8" s="240" customFormat="1" ht="18" thickTop="1">
      <c r="A5" s="302" t="s">
        <v>59</v>
      </c>
      <c r="B5" s="88" t="s">
        <v>55</v>
      </c>
      <c r="C5" s="89">
        <f>SUM(C6:C7)</f>
        <v>30770109</v>
      </c>
      <c r="D5" s="89">
        <f t="shared" ref="D5:H5" si="1">SUM(D6:D7)</f>
        <v>667950877862</v>
      </c>
      <c r="E5" s="89">
        <f t="shared" si="1"/>
        <v>29063696</v>
      </c>
      <c r="F5" s="89">
        <f t="shared" si="1"/>
        <v>639209303850</v>
      </c>
      <c r="G5" s="89">
        <f t="shared" si="1"/>
        <v>1706413</v>
      </c>
      <c r="H5" s="90">
        <f t="shared" si="1"/>
        <v>28741574012</v>
      </c>
    </row>
    <row r="6" spans="1:8" s="240" customFormat="1">
      <c r="A6" s="302"/>
      <c r="B6" s="73" t="s">
        <v>58</v>
      </c>
      <c r="C6" s="5">
        <v>30118972</v>
      </c>
      <c r="D6" s="5">
        <v>660899689493</v>
      </c>
      <c r="E6" s="5">
        <v>28456851</v>
      </c>
      <c r="F6" s="5">
        <v>632475162331</v>
      </c>
      <c r="G6" s="5">
        <v>1662121</v>
      </c>
      <c r="H6" s="6">
        <v>28424527162</v>
      </c>
    </row>
    <row r="7" spans="1:8" s="240" customFormat="1">
      <c r="A7" s="303"/>
      <c r="B7" s="73" t="s">
        <v>57</v>
      </c>
      <c r="C7" s="5">
        <v>651137</v>
      </c>
      <c r="D7" s="5">
        <v>7051188369</v>
      </c>
      <c r="E7" s="5">
        <v>606845</v>
      </c>
      <c r="F7" s="5">
        <v>6734141519</v>
      </c>
      <c r="G7" s="5">
        <v>44292</v>
      </c>
      <c r="H7" s="6">
        <v>317046850</v>
      </c>
    </row>
    <row r="8" spans="1:8" s="240" customFormat="1">
      <c r="A8" s="304" t="s">
        <v>56</v>
      </c>
      <c r="B8" s="91" t="s">
        <v>55</v>
      </c>
      <c r="C8" s="89">
        <f>SUM(C9:C11)</f>
        <v>31642</v>
      </c>
      <c r="D8" s="89">
        <f t="shared" ref="D8:H8" si="2">SUM(D9:D11)</f>
        <v>3673873392</v>
      </c>
      <c r="E8" s="89">
        <f t="shared" si="2"/>
        <v>15180</v>
      </c>
      <c r="F8" s="89">
        <f t="shared" si="2"/>
        <v>2587168424</v>
      </c>
      <c r="G8" s="89">
        <f t="shared" si="2"/>
        <v>16462</v>
      </c>
      <c r="H8" s="90">
        <f t="shared" si="2"/>
        <v>1086704968</v>
      </c>
    </row>
    <row r="9" spans="1:8" s="240" customFormat="1">
      <c r="A9" s="302"/>
      <c r="B9" s="73" t="s">
        <v>54</v>
      </c>
      <c r="C9" s="7">
        <v>5440</v>
      </c>
      <c r="D9" s="7">
        <v>2502192989</v>
      </c>
      <c r="E9" s="7">
        <v>4463</v>
      </c>
      <c r="F9" s="7">
        <v>2054650544</v>
      </c>
      <c r="G9" s="268">
        <v>977</v>
      </c>
      <c r="H9" s="269">
        <v>447542445</v>
      </c>
    </row>
    <row r="10" spans="1:8" s="240" customFormat="1">
      <c r="A10" s="302"/>
      <c r="B10" s="73" t="s">
        <v>53</v>
      </c>
      <c r="C10" s="7">
        <v>10606</v>
      </c>
      <c r="D10" s="7">
        <v>542450000</v>
      </c>
      <c r="E10" s="7">
        <v>10332</v>
      </c>
      <c r="F10" s="7">
        <v>516600000</v>
      </c>
      <c r="G10" s="268">
        <v>274</v>
      </c>
      <c r="H10" s="270">
        <v>25850000</v>
      </c>
    </row>
    <row r="11" spans="1:8" s="240" customFormat="1" ht="18" thickBot="1">
      <c r="A11" s="305"/>
      <c r="B11" s="74" t="s">
        <v>52</v>
      </c>
      <c r="C11" s="8">
        <v>15596</v>
      </c>
      <c r="D11" s="9">
        <v>629230403</v>
      </c>
      <c r="E11" s="10">
        <v>385</v>
      </c>
      <c r="F11" s="10">
        <v>15917880</v>
      </c>
      <c r="G11" s="149">
        <v>15211</v>
      </c>
      <c r="H11" s="151">
        <v>613312523</v>
      </c>
    </row>
    <row r="12" spans="1:8">
      <c r="A12" s="306" t="s">
        <v>73</v>
      </c>
      <c r="B12" s="306"/>
      <c r="C12" s="306"/>
    </row>
  </sheetData>
  <mergeCells count="9">
    <mergeCell ref="A4:B4"/>
    <mergeCell ref="A5:A7"/>
    <mergeCell ref="A8:A11"/>
    <mergeCell ref="A12:C12"/>
    <mergeCell ref="A1:C1"/>
    <mergeCell ref="A2:B3"/>
    <mergeCell ref="C2:D2"/>
    <mergeCell ref="E2:F2"/>
    <mergeCell ref="G2:H2"/>
  </mergeCells>
  <phoneticPr fontId="4"/>
  <pageMargins left="0.59055118110236227" right="0.59055118110236227" top="0.59055118110236227" bottom="0.78740157480314965" header="0.39370078740157483" footer="0.39370078740157483"/>
  <pageSetup paperSize="9" scale="96" fitToHeight="0" orientation="landscape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showGridLines="0" view="pageBreakPreview" zoomScaleNormal="100" zoomScaleSheetLayoutView="100" workbookViewId="0">
      <selection activeCell="G13" sqref="G13"/>
    </sheetView>
  </sheetViews>
  <sheetFormatPr defaultColWidth="9" defaultRowHeight="17.399999999999999"/>
  <cols>
    <col min="1" max="1" width="11.21875" style="240" bestFit="1" customWidth="1"/>
    <col min="2" max="2" width="12.44140625" style="30" customWidth="1"/>
    <col min="3" max="3" width="13.21875" style="30" customWidth="1"/>
    <col min="4" max="5" width="21.77734375" style="32" customWidth="1"/>
    <col min="6" max="8" width="9" style="240"/>
    <col min="9" max="9" width="20.21875" style="240" hidden="1" customWidth="1"/>
    <col min="10" max="16384" width="9" style="240"/>
  </cols>
  <sheetData>
    <row r="1" spans="1:9" ht="18" thickBot="1">
      <c r="A1" s="308" t="s">
        <v>106</v>
      </c>
      <c r="B1" s="308"/>
      <c r="C1" s="308"/>
      <c r="D1" s="308"/>
      <c r="E1" s="309"/>
    </row>
    <row r="2" spans="1:9">
      <c r="A2" s="66" t="s">
        <v>75</v>
      </c>
      <c r="B2" s="310" t="s">
        <v>116</v>
      </c>
      <c r="C2" s="311"/>
      <c r="D2" s="312" t="s">
        <v>117</v>
      </c>
      <c r="E2" s="313"/>
    </row>
    <row r="3" spans="1:9">
      <c r="A3" s="67" t="s">
        <v>65</v>
      </c>
      <c r="B3" s="124" t="s">
        <v>113</v>
      </c>
      <c r="C3" s="248" t="s">
        <v>121</v>
      </c>
      <c r="D3" s="230" t="s">
        <v>113</v>
      </c>
      <c r="E3" s="249" t="s">
        <v>121</v>
      </c>
    </row>
    <row r="4" spans="1:9" ht="18" thickBot="1">
      <c r="A4" s="83" t="s">
        <v>64</v>
      </c>
      <c r="B4" s="131">
        <f>SUM(B5:B6)</f>
        <v>1224572</v>
      </c>
      <c r="C4" s="221">
        <v>1277973</v>
      </c>
      <c r="D4" s="231">
        <f>SUM(D5:D6)</f>
        <v>1091862775994</v>
      </c>
      <c r="E4" s="216">
        <f>SUM(E5:E6)</f>
        <v>1161527955234</v>
      </c>
    </row>
    <row r="5" spans="1:9" ht="18.600000000000001" thickTop="1" thickBot="1">
      <c r="A5" s="84" t="s">
        <v>80</v>
      </c>
      <c r="B5" s="132">
        <f>SUM(B7:B25)</f>
        <v>1173703</v>
      </c>
      <c r="C5" s="222">
        <v>1224870</v>
      </c>
      <c r="D5" s="232">
        <f>SUM(D7:D25)</f>
        <v>1049414532519</v>
      </c>
      <c r="E5" s="217">
        <f>SUM(E7:E25)</f>
        <v>1115490841887</v>
      </c>
      <c r="I5" s="127">
        <v>946805452370</v>
      </c>
    </row>
    <row r="6" spans="1:9" ht="18.600000000000001" thickTop="1" thickBot="1">
      <c r="A6" s="85" t="s">
        <v>81</v>
      </c>
      <c r="B6" s="159">
        <f>SUM(B26:B39)</f>
        <v>50869</v>
      </c>
      <c r="C6" s="130">
        <v>53103</v>
      </c>
      <c r="D6" s="233">
        <f>SUM(D26:D39)</f>
        <v>42448243475</v>
      </c>
      <c r="E6" s="218">
        <f>SUM(E26:E39)</f>
        <v>46037113347</v>
      </c>
      <c r="I6" s="128">
        <v>908872977708</v>
      </c>
    </row>
    <row r="7" spans="1:9" ht="18.600000000000001" thickTop="1" thickBot="1">
      <c r="A7" s="68" t="s">
        <v>108</v>
      </c>
      <c r="B7" s="11">
        <v>487611</v>
      </c>
      <c r="C7" s="223">
        <v>508198</v>
      </c>
      <c r="D7" s="234">
        <v>445746727949</v>
      </c>
      <c r="E7" s="219">
        <v>469595335978</v>
      </c>
      <c r="I7" s="129">
        <v>37932474662</v>
      </c>
    </row>
    <row r="8" spans="1:9" ht="18" thickTop="1">
      <c r="A8" s="69" t="s">
        <v>44</v>
      </c>
      <c r="B8" s="23">
        <v>152692</v>
      </c>
      <c r="C8" s="224">
        <v>159157</v>
      </c>
      <c r="D8" s="235">
        <v>147887789938</v>
      </c>
      <c r="E8" s="220">
        <v>158737857320</v>
      </c>
    </row>
    <row r="9" spans="1:9">
      <c r="A9" s="70" t="s">
        <v>36</v>
      </c>
      <c r="B9" s="24">
        <v>97144</v>
      </c>
      <c r="C9" s="225">
        <v>102068</v>
      </c>
      <c r="D9" s="235">
        <v>81742003153</v>
      </c>
      <c r="E9" s="220">
        <v>86798642300</v>
      </c>
    </row>
    <row r="10" spans="1:9">
      <c r="A10" s="69" t="s">
        <v>43</v>
      </c>
      <c r="B10" s="24">
        <v>69460</v>
      </c>
      <c r="C10" s="225">
        <v>71936</v>
      </c>
      <c r="D10" s="235">
        <v>59899955829</v>
      </c>
      <c r="E10" s="220">
        <v>63418600131</v>
      </c>
    </row>
    <row r="11" spans="1:9">
      <c r="A11" s="69" t="s">
        <v>42</v>
      </c>
      <c r="B11" s="23">
        <v>37950</v>
      </c>
      <c r="C11" s="224">
        <v>39784</v>
      </c>
      <c r="D11" s="235">
        <v>32392153119</v>
      </c>
      <c r="E11" s="220">
        <v>34314299316</v>
      </c>
    </row>
    <row r="12" spans="1:9">
      <c r="A12" s="69" t="s">
        <v>41</v>
      </c>
      <c r="B12" s="23">
        <v>31744</v>
      </c>
      <c r="C12" s="224">
        <v>32640</v>
      </c>
      <c r="D12" s="235">
        <v>27853949997</v>
      </c>
      <c r="E12" s="220">
        <v>29894200888</v>
      </c>
    </row>
    <row r="13" spans="1:9">
      <c r="A13" s="69" t="s">
        <v>40</v>
      </c>
      <c r="B13" s="23">
        <v>58320</v>
      </c>
      <c r="C13" s="224">
        <v>60833</v>
      </c>
      <c r="D13" s="235">
        <v>50257025183</v>
      </c>
      <c r="E13" s="220">
        <v>53608903157</v>
      </c>
    </row>
    <row r="14" spans="1:9">
      <c r="A14" s="69" t="s">
        <v>39</v>
      </c>
      <c r="B14" s="23">
        <v>29909</v>
      </c>
      <c r="C14" s="224">
        <v>31110</v>
      </c>
      <c r="D14" s="235">
        <v>26454120551</v>
      </c>
      <c r="E14" s="220">
        <v>27166613079</v>
      </c>
    </row>
    <row r="15" spans="1:9">
      <c r="A15" s="69" t="s">
        <v>38</v>
      </c>
      <c r="B15" s="23">
        <v>35543</v>
      </c>
      <c r="C15" s="224">
        <v>37226</v>
      </c>
      <c r="D15" s="235">
        <v>30657740767</v>
      </c>
      <c r="E15" s="220">
        <v>33349577416</v>
      </c>
    </row>
    <row r="16" spans="1:9">
      <c r="A16" s="69" t="s">
        <v>37</v>
      </c>
      <c r="B16" s="23">
        <v>10978</v>
      </c>
      <c r="C16" s="224">
        <v>11247</v>
      </c>
      <c r="D16" s="235">
        <v>10228447055</v>
      </c>
      <c r="E16" s="220">
        <v>10672083080</v>
      </c>
    </row>
    <row r="17" spans="1:5">
      <c r="A17" s="69" t="s">
        <v>35</v>
      </c>
      <c r="B17" s="23">
        <v>8919</v>
      </c>
      <c r="C17" s="224">
        <v>9236</v>
      </c>
      <c r="D17" s="235">
        <v>7917915300</v>
      </c>
      <c r="E17" s="220">
        <v>8261914705</v>
      </c>
    </row>
    <row r="18" spans="1:5">
      <c r="A18" s="69" t="s">
        <v>34</v>
      </c>
      <c r="B18" s="23">
        <v>24779</v>
      </c>
      <c r="C18" s="224">
        <v>26295</v>
      </c>
      <c r="D18" s="235">
        <v>20732201436</v>
      </c>
      <c r="E18" s="220">
        <v>22367418710</v>
      </c>
    </row>
    <row r="19" spans="1:5">
      <c r="A19" s="69" t="s">
        <v>33</v>
      </c>
      <c r="B19" s="23">
        <v>29291</v>
      </c>
      <c r="C19" s="224">
        <v>31050</v>
      </c>
      <c r="D19" s="235">
        <v>23874796175</v>
      </c>
      <c r="E19" s="220">
        <v>25699249873</v>
      </c>
    </row>
    <row r="20" spans="1:5">
      <c r="A20" s="69" t="s">
        <v>32</v>
      </c>
      <c r="B20" s="23">
        <v>30346</v>
      </c>
      <c r="C20" s="224">
        <v>31664</v>
      </c>
      <c r="D20" s="235">
        <v>25772919538</v>
      </c>
      <c r="E20" s="220">
        <v>27834478423</v>
      </c>
    </row>
    <row r="21" spans="1:5">
      <c r="A21" s="69" t="s">
        <v>31</v>
      </c>
      <c r="B21" s="23">
        <v>13984</v>
      </c>
      <c r="C21" s="224">
        <v>14620</v>
      </c>
      <c r="D21" s="235">
        <v>12421515501</v>
      </c>
      <c r="E21" s="220">
        <v>13707615486</v>
      </c>
    </row>
    <row r="22" spans="1:5">
      <c r="A22" s="69" t="s">
        <v>30</v>
      </c>
      <c r="B22" s="23">
        <v>17595</v>
      </c>
      <c r="C22" s="224">
        <v>18612</v>
      </c>
      <c r="D22" s="235">
        <v>14341321475</v>
      </c>
      <c r="E22" s="220">
        <v>15931661082</v>
      </c>
    </row>
    <row r="23" spans="1:5">
      <c r="A23" s="69" t="s">
        <v>29</v>
      </c>
      <c r="B23" s="23">
        <v>17457</v>
      </c>
      <c r="C23" s="224">
        <v>18338</v>
      </c>
      <c r="D23" s="235">
        <v>14934293807</v>
      </c>
      <c r="E23" s="220">
        <v>16429492568</v>
      </c>
    </row>
    <row r="24" spans="1:5">
      <c r="A24" s="69" t="s">
        <v>28</v>
      </c>
      <c r="B24" s="23">
        <v>7475</v>
      </c>
      <c r="C24" s="224">
        <v>7779</v>
      </c>
      <c r="D24" s="235">
        <v>6031625938</v>
      </c>
      <c r="E24" s="220">
        <v>6443147782</v>
      </c>
    </row>
    <row r="25" spans="1:5" ht="18" thickBot="1">
      <c r="A25" s="71" t="s">
        <v>27</v>
      </c>
      <c r="B25" s="65">
        <v>12506</v>
      </c>
      <c r="C25" s="227">
        <v>13076</v>
      </c>
      <c r="D25" s="236">
        <v>10268029808</v>
      </c>
      <c r="E25" s="226">
        <v>11259750593</v>
      </c>
    </row>
    <row r="26" spans="1:5" ht="18" thickTop="1">
      <c r="A26" s="68" t="s">
        <v>26</v>
      </c>
      <c r="B26" s="11">
        <v>6017</v>
      </c>
      <c r="C26" s="223">
        <v>6237</v>
      </c>
      <c r="D26" s="234">
        <v>5187357218</v>
      </c>
      <c r="E26" s="219">
        <v>5495991263</v>
      </c>
    </row>
    <row r="27" spans="1:5">
      <c r="A27" s="69" t="s">
        <v>25</v>
      </c>
      <c r="B27" s="23">
        <v>6792</v>
      </c>
      <c r="C27" s="224">
        <v>7109</v>
      </c>
      <c r="D27" s="235">
        <v>5840824564</v>
      </c>
      <c r="E27" s="220">
        <v>6344669281</v>
      </c>
    </row>
    <row r="28" spans="1:5">
      <c r="A28" s="69" t="s">
        <v>24</v>
      </c>
      <c r="B28" s="23">
        <v>6104</v>
      </c>
      <c r="C28" s="224">
        <v>6399</v>
      </c>
      <c r="D28" s="235">
        <v>4878480021</v>
      </c>
      <c r="E28" s="220">
        <v>5472565103</v>
      </c>
    </row>
    <row r="29" spans="1:5">
      <c r="A29" s="69" t="s">
        <v>23</v>
      </c>
      <c r="B29" s="23">
        <v>5631</v>
      </c>
      <c r="C29" s="224">
        <v>5851</v>
      </c>
      <c r="D29" s="235">
        <v>4495873991</v>
      </c>
      <c r="E29" s="220">
        <v>4945771243</v>
      </c>
    </row>
    <row r="30" spans="1:5">
      <c r="A30" s="69" t="s">
        <v>22</v>
      </c>
      <c r="B30" s="23">
        <v>1644</v>
      </c>
      <c r="C30" s="224">
        <v>1727</v>
      </c>
      <c r="D30" s="235">
        <v>1398923820</v>
      </c>
      <c r="E30" s="220">
        <v>1478125835</v>
      </c>
    </row>
    <row r="31" spans="1:5">
      <c r="A31" s="69" t="s">
        <v>21</v>
      </c>
      <c r="B31" s="23">
        <v>2593</v>
      </c>
      <c r="C31" s="224">
        <v>2725</v>
      </c>
      <c r="D31" s="235">
        <v>2022904338</v>
      </c>
      <c r="E31" s="220">
        <v>2147207348</v>
      </c>
    </row>
    <row r="32" spans="1:5">
      <c r="A32" s="69" t="s">
        <v>20</v>
      </c>
      <c r="B32" s="23">
        <v>1996</v>
      </c>
      <c r="C32" s="224">
        <v>2068</v>
      </c>
      <c r="D32" s="235">
        <v>1745203679</v>
      </c>
      <c r="E32" s="220">
        <v>1937687753</v>
      </c>
    </row>
    <row r="33" spans="1:5">
      <c r="A33" s="69" t="s">
        <v>19</v>
      </c>
      <c r="B33" s="23">
        <v>2051</v>
      </c>
      <c r="C33" s="224">
        <v>2135</v>
      </c>
      <c r="D33" s="235">
        <v>1885788712</v>
      </c>
      <c r="E33" s="220">
        <v>1900134428</v>
      </c>
    </row>
    <row r="34" spans="1:5">
      <c r="A34" s="69" t="s">
        <v>79</v>
      </c>
      <c r="B34" s="23">
        <v>2486</v>
      </c>
      <c r="C34" s="224">
        <v>2597</v>
      </c>
      <c r="D34" s="235">
        <v>2079866363</v>
      </c>
      <c r="E34" s="220">
        <v>2353069603</v>
      </c>
    </row>
    <row r="35" spans="1:5">
      <c r="A35" s="69" t="s">
        <v>18</v>
      </c>
      <c r="B35" s="23">
        <v>2175</v>
      </c>
      <c r="C35" s="224">
        <v>2255</v>
      </c>
      <c r="D35" s="235">
        <v>1900007102</v>
      </c>
      <c r="E35" s="220">
        <v>2141393987</v>
      </c>
    </row>
    <row r="36" spans="1:5">
      <c r="A36" s="69" t="s">
        <v>17</v>
      </c>
      <c r="B36" s="23">
        <v>1637</v>
      </c>
      <c r="C36" s="224">
        <v>1695</v>
      </c>
      <c r="D36" s="235">
        <v>1383804352</v>
      </c>
      <c r="E36" s="220">
        <v>1457852216</v>
      </c>
    </row>
    <row r="37" spans="1:5">
      <c r="A37" s="69" t="s">
        <v>16</v>
      </c>
      <c r="B37" s="23">
        <v>5393</v>
      </c>
      <c r="C37" s="224">
        <v>5550</v>
      </c>
      <c r="D37" s="235">
        <v>4676401051</v>
      </c>
      <c r="E37" s="220">
        <v>5013719862</v>
      </c>
    </row>
    <row r="38" spans="1:5">
      <c r="A38" s="69" t="s">
        <v>15</v>
      </c>
      <c r="B38" s="23">
        <v>5859</v>
      </c>
      <c r="C38" s="224">
        <v>6231</v>
      </c>
      <c r="D38" s="235">
        <v>4621119749</v>
      </c>
      <c r="E38" s="220">
        <v>4940875939</v>
      </c>
    </row>
    <row r="39" spans="1:5" ht="18" thickBot="1">
      <c r="A39" s="72" t="s">
        <v>14</v>
      </c>
      <c r="B39" s="23">
        <v>491</v>
      </c>
      <c r="C39" s="229">
        <v>523</v>
      </c>
      <c r="D39" s="237">
        <v>331688515</v>
      </c>
      <c r="E39" s="228">
        <v>408049486</v>
      </c>
    </row>
    <row r="40" spans="1:5">
      <c r="A40" s="314" t="s">
        <v>82</v>
      </c>
      <c r="B40" s="314"/>
      <c r="C40" s="314"/>
      <c r="D40" s="314"/>
      <c r="E40" s="314"/>
    </row>
    <row r="41" spans="1:5">
      <c r="A41" s="315" t="s">
        <v>93</v>
      </c>
      <c r="B41" s="315"/>
      <c r="C41" s="315"/>
      <c r="D41" s="315"/>
      <c r="E41" s="315"/>
    </row>
    <row r="42" spans="1:5" ht="39" customHeight="1">
      <c r="A42" s="307" t="s">
        <v>109</v>
      </c>
      <c r="B42" s="307"/>
      <c r="C42" s="307"/>
      <c r="D42" s="307"/>
      <c r="E42" s="307"/>
    </row>
    <row r="43" spans="1:5">
      <c r="D43" s="30"/>
      <c r="E43" s="30"/>
    </row>
    <row r="44" spans="1:5">
      <c r="D44" s="31"/>
      <c r="E44" s="31"/>
    </row>
    <row r="45" spans="1:5">
      <c r="D45" s="31"/>
      <c r="E45" s="31"/>
    </row>
    <row r="46" spans="1:5">
      <c r="D46" s="31"/>
      <c r="E46" s="31"/>
    </row>
    <row r="47" spans="1:5">
      <c r="D47" s="31"/>
      <c r="E47" s="31"/>
    </row>
    <row r="48" spans="1:5">
      <c r="D48" s="31"/>
      <c r="E48" s="31"/>
    </row>
    <row r="49" spans="4:5">
      <c r="D49" s="31"/>
      <c r="E49" s="31"/>
    </row>
    <row r="50" spans="4:5">
      <c r="D50" s="31"/>
      <c r="E50" s="31"/>
    </row>
    <row r="51" spans="4:5">
      <c r="D51" s="31"/>
      <c r="E51" s="31"/>
    </row>
    <row r="52" spans="4:5">
      <c r="D52" s="31"/>
      <c r="E52" s="31"/>
    </row>
    <row r="53" spans="4:5">
      <c r="D53" s="31"/>
      <c r="E53" s="31"/>
    </row>
    <row r="54" spans="4:5">
      <c r="D54" s="31"/>
      <c r="E54" s="31"/>
    </row>
    <row r="55" spans="4:5">
      <c r="D55" s="31"/>
      <c r="E55" s="31"/>
    </row>
    <row r="56" spans="4:5">
      <c r="D56" s="31"/>
      <c r="E56" s="31"/>
    </row>
    <row r="57" spans="4:5">
      <c r="D57" s="31"/>
      <c r="E57" s="31"/>
    </row>
    <row r="58" spans="4:5">
      <c r="D58" s="31"/>
      <c r="E58" s="31"/>
    </row>
    <row r="59" spans="4:5">
      <c r="D59" s="31"/>
      <c r="E59" s="31"/>
    </row>
    <row r="60" spans="4:5">
      <c r="D60" s="31"/>
      <c r="E60" s="31"/>
    </row>
    <row r="61" spans="4:5">
      <c r="D61" s="31"/>
      <c r="E61" s="31"/>
    </row>
    <row r="62" spans="4:5">
      <c r="D62" s="31"/>
      <c r="E62" s="31"/>
    </row>
    <row r="63" spans="4:5">
      <c r="D63" s="31"/>
      <c r="E63" s="31"/>
    </row>
    <row r="64" spans="4:5">
      <c r="D64" s="31"/>
      <c r="E64" s="31"/>
    </row>
    <row r="65" spans="4:5">
      <c r="D65" s="31"/>
      <c r="E65" s="31"/>
    </row>
    <row r="66" spans="4:5">
      <c r="D66" s="31"/>
      <c r="E66" s="31"/>
    </row>
    <row r="67" spans="4:5">
      <c r="D67" s="31"/>
      <c r="E67" s="31"/>
    </row>
    <row r="68" spans="4:5">
      <c r="D68" s="31"/>
      <c r="E68" s="31"/>
    </row>
    <row r="69" spans="4:5">
      <c r="D69" s="31"/>
      <c r="E69" s="31"/>
    </row>
    <row r="70" spans="4:5">
      <c r="D70" s="31"/>
      <c r="E70" s="31"/>
    </row>
    <row r="71" spans="4:5">
      <c r="D71" s="31"/>
      <c r="E71" s="31"/>
    </row>
    <row r="72" spans="4:5">
      <c r="D72" s="31"/>
      <c r="E72" s="31"/>
    </row>
    <row r="73" spans="4:5">
      <c r="D73" s="31"/>
      <c r="E73" s="31"/>
    </row>
    <row r="74" spans="4:5">
      <c r="D74" s="31"/>
      <c r="E74" s="31"/>
    </row>
    <row r="75" spans="4:5">
      <c r="D75" s="31"/>
      <c r="E75" s="31"/>
    </row>
    <row r="76" spans="4:5">
      <c r="D76" s="31"/>
      <c r="E76" s="31"/>
    </row>
    <row r="77" spans="4:5">
      <c r="D77" s="31"/>
      <c r="E77" s="31"/>
    </row>
    <row r="78" spans="4:5">
      <c r="D78" s="31"/>
      <c r="E78" s="31"/>
    </row>
    <row r="79" spans="4:5">
      <c r="D79" s="31"/>
      <c r="E79" s="31"/>
    </row>
    <row r="80" spans="4:5">
      <c r="D80" s="31"/>
      <c r="E80" s="31"/>
    </row>
    <row r="81" spans="4:5">
      <c r="D81" s="31"/>
      <c r="E81" s="31"/>
    </row>
    <row r="82" spans="4:5">
      <c r="D82" s="31"/>
      <c r="E82" s="31"/>
    </row>
    <row r="83" spans="4:5">
      <c r="D83" s="31"/>
      <c r="E83" s="31"/>
    </row>
    <row r="84" spans="4:5">
      <c r="D84" s="31"/>
      <c r="E84" s="31"/>
    </row>
    <row r="85" spans="4:5">
      <c r="D85" s="31"/>
      <c r="E85" s="31"/>
    </row>
    <row r="86" spans="4:5">
      <c r="D86" s="31"/>
      <c r="E86" s="31"/>
    </row>
    <row r="87" spans="4:5">
      <c r="D87" s="31"/>
      <c r="E87" s="31"/>
    </row>
    <row r="88" spans="4:5">
      <c r="D88" s="31"/>
      <c r="E88" s="31"/>
    </row>
    <row r="89" spans="4:5">
      <c r="D89" s="31"/>
      <c r="E89" s="31"/>
    </row>
    <row r="90" spans="4:5">
      <c r="D90" s="31"/>
      <c r="E90" s="31"/>
    </row>
    <row r="91" spans="4:5">
      <c r="D91" s="31"/>
      <c r="E91" s="31"/>
    </row>
    <row r="92" spans="4:5">
      <c r="D92" s="31"/>
      <c r="E92" s="31"/>
    </row>
    <row r="93" spans="4:5">
      <c r="D93" s="31"/>
      <c r="E93" s="31"/>
    </row>
    <row r="94" spans="4:5">
      <c r="D94" s="31"/>
      <c r="E94" s="31"/>
    </row>
    <row r="95" spans="4:5">
      <c r="D95" s="31"/>
      <c r="E95" s="31"/>
    </row>
    <row r="96" spans="4:5">
      <c r="D96" s="31"/>
      <c r="E96" s="31"/>
    </row>
    <row r="97" spans="4:5">
      <c r="D97" s="31"/>
      <c r="E97" s="31"/>
    </row>
    <row r="98" spans="4:5">
      <c r="D98" s="31"/>
      <c r="E98" s="31"/>
    </row>
    <row r="99" spans="4:5">
      <c r="D99" s="31"/>
      <c r="E99" s="31"/>
    </row>
    <row r="100" spans="4:5">
      <c r="D100" s="31"/>
      <c r="E100" s="31"/>
    </row>
    <row r="101" spans="4:5">
      <c r="D101" s="31"/>
      <c r="E101" s="31"/>
    </row>
    <row r="102" spans="4:5">
      <c r="D102" s="31"/>
      <c r="E102" s="31"/>
    </row>
    <row r="103" spans="4:5">
      <c r="D103" s="31"/>
      <c r="E103" s="31"/>
    </row>
    <row r="104" spans="4:5">
      <c r="D104" s="31"/>
      <c r="E104" s="31"/>
    </row>
    <row r="105" spans="4:5">
      <c r="D105" s="31"/>
      <c r="E105" s="31"/>
    </row>
    <row r="106" spans="4:5">
      <c r="D106" s="31"/>
      <c r="E106" s="31"/>
    </row>
    <row r="107" spans="4:5">
      <c r="D107" s="31"/>
      <c r="E107" s="31"/>
    </row>
    <row r="108" spans="4:5">
      <c r="D108" s="31"/>
      <c r="E108" s="31"/>
    </row>
    <row r="109" spans="4:5">
      <c r="D109" s="31"/>
      <c r="E109" s="31"/>
    </row>
    <row r="110" spans="4:5">
      <c r="D110" s="31"/>
      <c r="E110" s="31"/>
    </row>
    <row r="111" spans="4:5">
      <c r="D111" s="31"/>
      <c r="E111" s="31"/>
    </row>
    <row r="112" spans="4:5">
      <c r="D112" s="31"/>
      <c r="E112" s="31"/>
    </row>
  </sheetData>
  <mergeCells count="6">
    <mergeCell ref="A42:E42"/>
    <mergeCell ref="A1:E1"/>
    <mergeCell ref="B2:C2"/>
    <mergeCell ref="D2:E2"/>
    <mergeCell ref="A40:E40"/>
    <mergeCell ref="A41:E41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view="pageBreakPreview" zoomScaleNormal="100" zoomScaleSheetLayoutView="100" workbookViewId="0">
      <selection activeCell="J13" sqref="J13"/>
    </sheetView>
  </sheetViews>
  <sheetFormatPr defaultColWidth="9" defaultRowHeight="17.399999999999999"/>
  <cols>
    <col min="1" max="1" width="11.21875" style="243" bestFit="1" customWidth="1"/>
    <col min="2" max="2" width="10.109375" style="243" customWidth="1"/>
    <col min="3" max="5" width="10.6640625" style="2" customWidth="1"/>
    <col min="6" max="6" width="10.6640625" style="1" customWidth="1"/>
    <col min="7" max="8" width="10.6640625" style="243" customWidth="1"/>
    <col min="9" max="13" width="9" style="22"/>
    <col min="14" max="14" width="19.6640625" style="22" customWidth="1"/>
    <col min="15" max="16384" width="9" style="22"/>
  </cols>
  <sheetData>
    <row r="1" spans="1:14" ht="18" thickBot="1">
      <c r="A1" s="318" t="s">
        <v>107</v>
      </c>
      <c r="B1" s="315"/>
      <c r="C1" s="315"/>
      <c r="D1" s="315"/>
      <c r="E1" s="315"/>
      <c r="F1" s="242"/>
      <c r="G1" s="25"/>
      <c r="H1" s="25" t="s">
        <v>103</v>
      </c>
    </row>
    <row r="2" spans="1:14">
      <c r="A2" s="319" t="s">
        <v>90</v>
      </c>
      <c r="B2" s="320"/>
      <c r="C2" s="323" t="s">
        <v>118</v>
      </c>
      <c r="D2" s="324"/>
      <c r="E2" s="325"/>
      <c r="F2" s="323" t="s">
        <v>119</v>
      </c>
      <c r="G2" s="324"/>
      <c r="H2" s="325"/>
    </row>
    <row r="3" spans="1:14" ht="18" thickBot="1">
      <c r="A3" s="321"/>
      <c r="B3" s="322"/>
      <c r="C3" s="57" t="s">
        <v>111</v>
      </c>
      <c r="D3" s="57" t="s">
        <v>113</v>
      </c>
      <c r="E3" s="247" t="s">
        <v>121</v>
      </c>
      <c r="F3" s="57" t="s">
        <v>111</v>
      </c>
      <c r="G3" s="57" t="s">
        <v>113</v>
      </c>
      <c r="H3" s="247" t="s">
        <v>121</v>
      </c>
    </row>
    <row r="4" spans="1:14" ht="18" thickBot="1">
      <c r="A4" s="326" t="s">
        <v>96</v>
      </c>
      <c r="B4" s="327"/>
      <c r="C4" s="75">
        <f t="shared" ref="C4:H4" si="0">C5+C6</f>
        <v>439585</v>
      </c>
      <c r="D4" s="75">
        <f t="shared" si="0"/>
        <v>448228</v>
      </c>
      <c r="E4" s="179">
        <f t="shared" si="0"/>
        <v>463384</v>
      </c>
      <c r="F4" s="76">
        <f t="shared" si="0"/>
        <v>619958255681</v>
      </c>
      <c r="G4" s="76">
        <f t="shared" si="0"/>
        <v>637438303893</v>
      </c>
      <c r="H4" s="188">
        <f t="shared" si="0"/>
        <v>665247485394</v>
      </c>
    </row>
    <row r="5" spans="1:14" ht="18" thickTop="1">
      <c r="A5" s="316" t="s">
        <v>95</v>
      </c>
      <c r="B5" s="77" t="s">
        <v>104</v>
      </c>
      <c r="C5" s="78">
        <f t="shared" ref="C5:H5" si="1">C7+C8+C10+C11+C12+C13+C15+C16+C17+C18+C19+C22+C23+C25+C26+C27+C30+C36+C9</f>
        <v>423620</v>
      </c>
      <c r="D5" s="78">
        <f t="shared" si="1"/>
        <v>431896</v>
      </c>
      <c r="E5" s="180">
        <f t="shared" si="1"/>
        <v>446504</v>
      </c>
      <c r="F5" s="79">
        <f t="shared" si="1"/>
        <v>597522408008</v>
      </c>
      <c r="G5" s="79">
        <f t="shared" si="1"/>
        <v>614532741062</v>
      </c>
      <c r="H5" s="189">
        <f t="shared" si="1"/>
        <v>641456363132</v>
      </c>
    </row>
    <row r="6" spans="1:14" ht="18" thickBot="1">
      <c r="A6" s="317"/>
      <c r="B6" s="80" t="s">
        <v>99</v>
      </c>
      <c r="C6" s="81">
        <f t="shared" ref="C6:H6" si="2">C14+C20+C21+C24+C28+C29+C31+C32+C33+C34+C35+C37+C38+C39</f>
        <v>15965</v>
      </c>
      <c r="D6" s="81">
        <f t="shared" si="2"/>
        <v>16332</v>
      </c>
      <c r="E6" s="181">
        <f t="shared" si="2"/>
        <v>16880</v>
      </c>
      <c r="F6" s="82">
        <f t="shared" si="2"/>
        <v>22435847673</v>
      </c>
      <c r="G6" s="82">
        <f t="shared" si="2"/>
        <v>22905562831</v>
      </c>
      <c r="H6" s="190">
        <f t="shared" si="2"/>
        <v>23791122262</v>
      </c>
      <c r="J6" s="125"/>
      <c r="K6" s="125"/>
      <c r="N6" s="126"/>
    </row>
    <row r="7" spans="1:14" ht="18" thickTop="1">
      <c r="A7" s="330"/>
      <c r="B7" s="58" t="s">
        <v>45</v>
      </c>
      <c r="C7" s="107">
        <v>180513</v>
      </c>
      <c r="D7" s="107">
        <v>183550</v>
      </c>
      <c r="E7" s="182">
        <v>189766</v>
      </c>
      <c r="F7" s="114">
        <v>262292218407</v>
      </c>
      <c r="G7" s="114">
        <v>268755753855</v>
      </c>
      <c r="H7" s="191">
        <v>280728790444</v>
      </c>
      <c r="J7" s="125"/>
      <c r="K7" s="125"/>
      <c r="N7" s="126"/>
    </row>
    <row r="8" spans="1:14">
      <c r="A8" s="330"/>
      <c r="B8" s="59" t="s">
        <v>44</v>
      </c>
      <c r="C8" s="108">
        <v>61497</v>
      </c>
      <c r="D8" s="108">
        <v>61941</v>
      </c>
      <c r="E8" s="183">
        <v>63773</v>
      </c>
      <c r="F8" s="148">
        <v>88507091205</v>
      </c>
      <c r="G8" s="148">
        <v>91110041795</v>
      </c>
      <c r="H8" s="192">
        <v>94515073527</v>
      </c>
      <c r="J8" s="125"/>
      <c r="K8" s="125"/>
      <c r="N8" s="126"/>
    </row>
    <row r="9" spans="1:14">
      <c r="A9" s="331"/>
      <c r="B9" s="60" t="s">
        <v>36</v>
      </c>
      <c r="C9" s="109">
        <v>34740</v>
      </c>
      <c r="D9" s="109">
        <v>35810</v>
      </c>
      <c r="E9" s="184">
        <v>37225</v>
      </c>
      <c r="F9" s="148">
        <v>46289968612</v>
      </c>
      <c r="G9" s="148">
        <v>48128238032</v>
      </c>
      <c r="H9" s="192">
        <v>50636474025</v>
      </c>
      <c r="J9" s="125"/>
      <c r="K9" s="125"/>
      <c r="N9" s="126"/>
    </row>
    <row r="10" spans="1:14">
      <c r="A10" s="332" t="s">
        <v>69</v>
      </c>
      <c r="B10" s="61" t="s">
        <v>43</v>
      </c>
      <c r="C10" s="110">
        <v>23710</v>
      </c>
      <c r="D10" s="110">
        <v>24203</v>
      </c>
      <c r="E10" s="185">
        <v>24357</v>
      </c>
      <c r="F10" s="115">
        <v>32652783074</v>
      </c>
      <c r="G10" s="115">
        <v>32755217557</v>
      </c>
      <c r="H10" s="193">
        <v>33522901613</v>
      </c>
      <c r="J10" s="125"/>
      <c r="K10" s="125"/>
      <c r="N10" s="126"/>
    </row>
    <row r="11" spans="1:14">
      <c r="A11" s="332"/>
      <c r="B11" s="62" t="s">
        <v>41</v>
      </c>
      <c r="C11" s="111">
        <v>11408</v>
      </c>
      <c r="D11" s="111">
        <v>11493</v>
      </c>
      <c r="E11" s="186">
        <v>11882</v>
      </c>
      <c r="F11" s="116">
        <v>15486672242</v>
      </c>
      <c r="G11" s="116">
        <v>15553591314</v>
      </c>
      <c r="H11" s="194">
        <v>16198991121</v>
      </c>
      <c r="J11" s="125"/>
      <c r="K11" s="125"/>
      <c r="N11" s="126"/>
    </row>
    <row r="12" spans="1:14">
      <c r="A12" s="332"/>
      <c r="B12" s="62" t="s">
        <v>37</v>
      </c>
      <c r="C12" s="111">
        <v>4205</v>
      </c>
      <c r="D12" s="111">
        <v>4272</v>
      </c>
      <c r="E12" s="186">
        <v>4334</v>
      </c>
      <c r="F12" s="116">
        <v>5510297076</v>
      </c>
      <c r="G12" s="116">
        <v>5622202877</v>
      </c>
      <c r="H12" s="194">
        <v>5856620037</v>
      </c>
      <c r="J12" s="125"/>
      <c r="K12" s="125"/>
      <c r="N12" s="126"/>
    </row>
    <row r="13" spans="1:14">
      <c r="A13" s="332"/>
      <c r="B13" s="62" t="s">
        <v>35</v>
      </c>
      <c r="C13" s="111">
        <v>3312</v>
      </c>
      <c r="D13" s="111">
        <v>3466</v>
      </c>
      <c r="E13" s="186">
        <v>3497</v>
      </c>
      <c r="F13" s="116">
        <v>4749400838</v>
      </c>
      <c r="G13" s="116">
        <v>4899806727</v>
      </c>
      <c r="H13" s="194">
        <v>5131121514</v>
      </c>
      <c r="J13" s="125"/>
      <c r="K13" s="125"/>
      <c r="N13" s="126"/>
    </row>
    <row r="14" spans="1:14">
      <c r="A14" s="332"/>
      <c r="B14" s="63" t="s">
        <v>26</v>
      </c>
      <c r="C14" s="112">
        <v>1892</v>
      </c>
      <c r="D14" s="112">
        <v>1938</v>
      </c>
      <c r="E14" s="187">
        <v>1987</v>
      </c>
      <c r="F14" s="117">
        <v>2593176568</v>
      </c>
      <c r="G14" s="117">
        <v>2641946162</v>
      </c>
      <c r="H14" s="195">
        <v>2730666993</v>
      </c>
      <c r="J14" s="125"/>
      <c r="K14" s="125"/>
      <c r="N14" s="126"/>
    </row>
    <row r="15" spans="1:14">
      <c r="A15" s="332" t="s">
        <v>76</v>
      </c>
      <c r="B15" s="61" t="s">
        <v>33</v>
      </c>
      <c r="C15" s="110">
        <v>8956</v>
      </c>
      <c r="D15" s="110">
        <v>9346</v>
      </c>
      <c r="E15" s="185">
        <v>9882</v>
      </c>
      <c r="F15" s="115">
        <v>13118135022</v>
      </c>
      <c r="G15" s="115">
        <v>13953678175</v>
      </c>
      <c r="H15" s="193">
        <v>14726018887</v>
      </c>
      <c r="J15" s="125"/>
      <c r="K15" s="125"/>
      <c r="N15" s="126"/>
    </row>
    <row r="16" spans="1:14">
      <c r="A16" s="332"/>
      <c r="B16" s="62" t="s">
        <v>32</v>
      </c>
      <c r="C16" s="111">
        <v>10840</v>
      </c>
      <c r="D16" s="111">
        <v>11127</v>
      </c>
      <c r="E16" s="186">
        <v>11555</v>
      </c>
      <c r="F16" s="116">
        <v>14727636946</v>
      </c>
      <c r="G16" s="116">
        <v>15407148676</v>
      </c>
      <c r="H16" s="194">
        <v>16268027356</v>
      </c>
      <c r="J16" s="125"/>
      <c r="K16" s="125"/>
      <c r="N16" s="126"/>
    </row>
    <row r="17" spans="1:14">
      <c r="A17" s="332"/>
      <c r="B17" s="62" t="s">
        <v>30</v>
      </c>
      <c r="C17" s="111">
        <v>5533</v>
      </c>
      <c r="D17" s="111">
        <v>5850</v>
      </c>
      <c r="E17" s="186">
        <v>6185</v>
      </c>
      <c r="F17" s="116">
        <v>6987230057</v>
      </c>
      <c r="G17" s="116">
        <v>7199690449</v>
      </c>
      <c r="H17" s="194">
        <v>7692098373</v>
      </c>
      <c r="J17" s="125"/>
      <c r="K17" s="125"/>
      <c r="N17" s="126"/>
    </row>
    <row r="18" spans="1:14">
      <c r="A18" s="332"/>
      <c r="B18" s="62" t="s">
        <v>29</v>
      </c>
      <c r="C18" s="111">
        <v>5863</v>
      </c>
      <c r="D18" s="111">
        <v>6095</v>
      </c>
      <c r="E18" s="186">
        <v>6340</v>
      </c>
      <c r="F18" s="116">
        <v>7804688858</v>
      </c>
      <c r="G18" s="116">
        <v>8095074867</v>
      </c>
      <c r="H18" s="194">
        <v>8575068176</v>
      </c>
      <c r="J18" s="125"/>
      <c r="K18" s="125"/>
      <c r="N18" s="126"/>
    </row>
    <row r="19" spans="1:14">
      <c r="A19" s="332"/>
      <c r="B19" s="62" t="s">
        <v>27</v>
      </c>
      <c r="C19" s="111">
        <v>3870</v>
      </c>
      <c r="D19" s="111">
        <v>3953</v>
      </c>
      <c r="E19" s="186">
        <v>4170</v>
      </c>
      <c r="F19" s="116">
        <v>4988892571</v>
      </c>
      <c r="G19" s="116">
        <v>5189211102</v>
      </c>
      <c r="H19" s="194">
        <v>5496327543</v>
      </c>
      <c r="J19" s="125"/>
      <c r="K19" s="125"/>
      <c r="N19" s="126"/>
    </row>
    <row r="20" spans="1:14">
      <c r="A20" s="332"/>
      <c r="B20" s="62" t="s">
        <v>15</v>
      </c>
      <c r="C20" s="111">
        <v>1894</v>
      </c>
      <c r="D20" s="111">
        <v>1938</v>
      </c>
      <c r="E20" s="186">
        <v>2008</v>
      </c>
      <c r="F20" s="116">
        <v>2803481736</v>
      </c>
      <c r="G20" s="116">
        <v>2873180061</v>
      </c>
      <c r="H20" s="194">
        <v>3084505200</v>
      </c>
      <c r="J20" s="125"/>
      <c r="K20" s="125"/>
      <c r="N20" s="126"/>
    </row>
    <row r="21" spans="1:14">
      <c r="A21" s="332"/>
      <c r="B21" s="63" t="s">
        <v>14</v>
      </c>
      <c r="C21" s="112">
        <v>152</v>
      </c>
      <c r="D21" s="112">
        <v>152</v>
      </c>
      <c r="E21" s="187">
        <v>157</v>
      </c>
      <c r="F21" s="117">
        <v>275432399</v>
      </c>
      <c r="G21" s="117">
        <v>275665445</v>
      </c>
      <c r="H21" s="195">
        <v>300286425</v>
      </c>
      <c r="J21" s="125"/>
      <c r="K21" s="125"/>
      <c r="N21" s="126"/>
    </row>
    <row r="22" spans="1:14">
      <c r="A22" s="332" t="s">
        <v>68</v>
      </c>
      <c r="B22" s="61" t="s">
        <v>40</v>
      </c>
      <c r="C22" s="110">
        <v>21141</v>
      </c>
      <c r="D22" s="110">
        <v>21657</v>
      </c>
      <c r="E22" s="185">
        <v>22492</v>
      </c>
      <c r="F22" s="115">
        <v>26472337763</v>
      </c>
      <c r="G22" s="115">
        <v>27817364535</v>
      </c>
      <c r="H22" s="193">
        <v>29004891737</v>
      </c>
      <c r="J22" s="125"/>
      <c r="K22" s="125"/>
      <c r="N22" s="126"/>
    </row>
    <row r="23" spans="1:14">
      <c r="A23" s="332"/>
      <c r="B23" s="62" t="s">
        <v>38</v>
      </c>
      <c r="C23" s="111">
        <v>11364</v>
      </c>
      <c r="D23" s="111">
        <v>11763</v>
      </c>
      <c r="E23" s="186">
        <v>12349</v>
      </c>
      <c r="F23" s="116">
        <v>14476359106</v>
      </c>
      <c r="G23" s="116">
        <v>15172461440</v>
      </c>
      <c r="H23" s="194">
        <v>15997101002</v>
      </c>
      <c r="J23" s="125"/>
      <c r="K23" s="125"/>
      <c r="N23" s="126"/>
    </row>
    <row r="24" spans="1:14">
      <c r="A24" s="332"/>
      <c r="B24" s="63" t="s">
        <v>25</v>
      </c>
      <c r="C24" s="112">
        <v>2150</v>
      </c>
      <c r="D24" s="112">
        <v>2213</v>
      </c>
      <c r="E24" s="187">
        <v>2381</v>
      </c>
      <c r="F24" s="117">
        <v>2772708377</v>
      </c>
      <c r="G24" s="117">
        <v>2843491268</v>
      </c>
      <c r="H24" s="195">
        <v>3005451696</v>
      </c>
      <c r="J24" s="125"/>
      <c r="K24" s="125"/>
      <c r="N24" s="126"/>
    </row>
    <row r="25" spans="1:14">
      <c r="A25" s="332" t="s">
        <v>67</v>
      </c>
      <c r="B25" s="61" t="s">
        <v>42</v>
      </c>
      <c r="C25" s="110">
        <v>12298</v>
      </c>
      <c r="D25" s="110">
        <v>12651</v>
      </c>
      <c r="E25" s="185">
        <v>13213</v>
      </c>
      <c r="F25" s="115">
        <v>18034125950</v>
      </c>
      <c r="G25" s="115">
        <v>18622835520</v>
      </c>
      <c r="H25" s="193">
        <v>19525893530</v>
      </c>
      <c r="J25" s="125"/>
      <c r="K25" s="125"/>
      <c r="N25" s="126"/>
    </row>
    <row r="26" spans="1:14">
      <c r="A26" s="332"/>
      <c r="B26" s="62" t="s">
        <v>34</v>
      </c>
      <c r="C26" s="111">
        <v>7444</v>
      </c>
      <c r="D26" s="111">
        <v>7608</v>
      </c>
      <c r="E26" s="186">
        <v>7693</v>
      </c>
      <c r="F26" s="116">
        <v>11368291344</v>
      </c>
      <c r="G26" s="116">
        <v>11714275700</v>
      </c>
      <c r="H26" s="194">
        <v>12018018284</v>
      </c>
      <c r="J26" s="125"/>
      <c r="K26" s="125"/>
      <c r="N26" s="126"/>
    </row>
    <row r="27" spans="1:14">
      <c r="A27" s="332"/>
      <c r="B27" s="62" t="s">
        <v>31</v>
      </c>
      <c r="C27" s="111">
        <v>4358</v>
      </c>
      <c r="D27" s="111">
        <v>4507</v>
      </c>
      <c r="E27" s="186">
        <v>4663</v>
      </c>
      <c r="F27" s="116">
        <v>6370296414</v>
      </c>
      <c r="G27" s="116">
        <v>6509651190</v>
      </c>
      <c r="H27" s="194">
        <v>6812469120</v>
      </c>
      <c r="J27" s="125"/>
      <c r="K27" s="125"/>
      <c r="N27" s="126"/>
    </row>
    <row r="28" spans="1:14">
      <c r="A28" s="332"/>
      <c r="B28" s="62" t="s">
        <v>24</v>
      </c>
      <c r="C28" s="111">
        <v>1867</v>
      </c>
      <c r="D28" s="111">
        <v>1910</v>
      </c>
      <c r="E28" s="186">
        <v>2007</v>
      </c>
      <c r="F28" s="116">
        <v>2563123674</v>
      </c>
      <c r="G28" s="116">
        <v>2562695633</v>
      </c>
      <c r="H28" s="194">
        <v>2663771639</v>
      </c>
      <c r="J28" s="125"/>
      <c r="K28" s="125"/>
      <c r="N28" s="126"/>
    </row>
    <row r="29" spans="1:14">
      <c r="A29" s="332"/>
      <c r="B29" s="63" t="s">
        <v>23</v>
      </c>
      <c r="C29" s="112">
        <v>1726</v>
      </c>
      <c r="D29" s="112">
        <v>1778</v>
      </c>
      <c r="E29" s="187">
        <v>1863</v>
      </c>
      <c r="F29" s="117">
        <v>2306849219</v>
      </c>
      <c r="G29" s="117">
        <v>2358772191</v>
      </c>
      <c r="H29" s="195">
        <v>2398610438</v>
      </c>
      <c r="J29" s="125"/>
      <c r="K29" s="125"/>
      <c r="N29" s="126"/>
    </row>
    <row r="30" spans="1:14">
      <c r="A30" s="332" t="s">
        <v>77</v>
      </c>
      <c r="B30" s="61" t="s">
        <v>28</v>
      </c>
      <c r="C30" s="110">
        <v>2271</v>
      </c>
      <c r="D30" s="110">
        <v>2290</v>
      </c>
      <c r="E30" s="185">
        <v>2360</v>
      </c>
      <c r="F30" s="115">
        <v>3007785418</v>
      </c>
      <c r="G30" s="115">
        <v>3092743306</v>
      </c>
      <c r="H30" s="193">
        <v>3259174013</v>
      </c>
      <c r="J30" s="125"/>
      <c r="K30" s="125"/>
      <c r="N30" s="126"/>
    </row>
    <row r="31" spans="1:14">
      <c r="A31" s="332"/>
      <c r="B31" s="62" t="s">
        <v>22</v>
      </c>
      <c r="C31" s="111">
        <v>478</v>
      </c>
      <c r="D31" s="111">
        <v>496</v>
      </c>
      <c r="E31" s="186">
        <v>522</v>
      </c>
      <c r="F31" s="116">
        <v>672727197</v>
      </c>
      <c r="G31" s="116">
        <v>706288060</v>
      </c>
      <c r="H31" s="194">
        <v>724629081</v>
      </c>
      <c r="J31" s="125"/>
      <c r="K31" s="125"/>
      <c r="N31" s="126"/>
    </row>
    <row r="32" spans="1:14">
      <c r="A32" s="332"/>
      <c r="B32" s="62" t="s">
        <v>21</v>
      </c>
      <c r="C32" s="111">
        <v>684</v>
      </c>
      <c r="D32" s="111">
        <v>719</v>
      </c>
      <c r="E32" s="186">
        <v>733</v>
      </c>
      <c r="F32" s="116">
        <v>1015285264</v>
      </c>
      <c r="G32" s="116">
        <v>1090448477</v>
      </c>
      <c r="H32" s="194">
        <v>1123614832</v>
      </c>
      <c r="J32" s="125"/>
      <c r="K32" s="125"/>
      <c r="N32" s="126"/>
    </row>
    <row r="33" spans="1:14">
      <c r="A33" s="332"/>
      <c r="B33" s="62" t="s">
        <v>20</v>
      </c>
      <c r="C33" s="111">
        <v>618</v>
      </c>
      <c r="D33" s="111">
        <v>612</v>
      </c>
      <c r="E33" s="186">
        <v>580</v>
      </c>
      <c r="F33" s="116">
        <v>931406098</v>
      </c>
      <c r="G33" s="116">
        <v>926832176</v>
      </c>
      <c r="H33" s="194">
        <v>955109662</v>
      </c>
      <c r="J33" s="125"/>
      <c r="K33" s="125"/>
      <c r="N33" s="126"/>
    </row>
    <row r="34" spans="1:14">
      <c r="A34" s="332"/>
      <c r="B34" s="62" t="s">
        <v>19</v>
      </c>
      <c r="C34" s="111">
        <v>764</v>
      </c>
      <c r="D34" s="111">
        <v>779</v>
      </c>
      <c r="E34" s="186">
        <v>763</v>
      </c>
      <c r="F34" s="116">
        <v>1035503637</v>
      </c>
      <c r="G34" s="116">
        <v>1037002211</v>
      </c>
      <c r="H34" s="194">
        <v>1070469288</v>
      </c>
      <c r="J34" s="125"/>
      <c r="K34" s="125"/>
      <c r="N34" s="126"/>
    </row>
    <row r="35" spans="1:14">
      <c r="A35" s="332"/>
      <c r="B35" s="62" t="s">
        <v>105</v>
      </c>
      <c r="C35" s="111">
        <v>775</v>
      </c>
      <c r="D35" s="111">
        <v>793</v>
      </c>
      <c r="E35" s="186">
        <v>844</v>
      </c>
      <c r="F35" s="116">
        <v>1067257273</v>
      </c>
      <c r="G35" s="116">
        <v>1119461622</v>
      </c>
      <c r="H35" s="194">
        <v>1213361404</v>
      </c>
      <c r="J35" s="125"/>
      <c r="K35" s="125"/>
      <c r="N35" s="126"/>
    </row>
    <row r="36" spans="1:14">
      <c r="A36" s="332"/>
      <c r="B36" s="62" t="s">
        <v>39</v>
      </c>
      <c r="C36" s="111">
        <v>10297</v>
      </c>
      <c r="D36" s="111">
        <v>10314</v>
      </c>
      <c r="E36" s="186">
        <v>10768</v>
      </c>
      <c r="F36" s="116">
        <v>14678197105</v>
      </c>
      <c r="G36" s="116">
        <v>14933753945</v>
      </c>
      <c r="H36" s="194">
        <v>15491302830</v>
      </c>
      <c r="J36" s="125"/>
      <c r="K36" s="125"/>
      <c r="N36" s="126"/>
    </row>
    <row r="37" spans="1:14">
      <c r="A37" s="332"/>
      <c r="B37" s="62" t="s">
        <v>18</v>
      </c>
      <c r="C37" s="111">
        <v>762</v>
      </c>
      <c r="D37" s="111">
        <v>761</v>
      </c>
      <c r="E37" s="186">
        <v>801</v>
      </c>
      <c r="F37" s="116">
        <v>1136035740</v>
      </c>
      <c r="G37" s="116">
        <v>1167304527</v>
      </c>
      <c r="H37" s="194">
        <v>1220139566</v>
      </c>
      <c r="J37" s="125"/>
      <c r="K37" s="125"/>
      <c r="N37" s="126"/>
    </row>
    <row r="38" spans="1:14">
      <c r="A38" s="332"/>
      <c r="B38" s="62" t="s">
        <v>17</v>
      </c>
      <c r="C38" s="111">
        <v>519</v>
      </c>
      <c r="D38" s="111">
        <v>528</v>
      </c>
      <c r="E38" s="186">
        <v>517</v>
      </c>
      <c r="F38" s="116">
        <v>786631463</v>
      </c>
      <c r="G38" s="116">
        <v>799757567</v>
      </c>
      <c r="H38" s="194">
        <v>790487237</v>
      </c>
      <c r="J38" s="125"/>
      <c r="K38" s="125"/>
      <c r="N38" s="126"/>
    </row>
    <row r="39" spans="1:14" ht="18" thickBot="1">
      <c r="A39" s="333"/>
      <c r="B39" s="64" t="s">
        <v>16</v>
      </c>
      <c r="C39" s="113">
        <v>1684</v>
      </c>
      <c r="D39" s="113">
        <v>1715</v>
      </c>
      <c r="E39" s="197">
        <v>1717</v>
      </c>
      <c r="F39" s="154">
        <v>2476229028</v>
      </c>
      <c r="G39" s="154">
        <v>2502717431</v>
      </c>
      <c r="H39" s="196">
        <v>2510018801</v>
      </c>
      <c r="J39" s="125"/>
      <c r="K39" s="125"/>
      <c r="N39" s="126"/>
    </row>
    <row r="40" spans="1:14">
      <c r="A40" s="328" t="s">
        <v>66</v>
      </c>
      <c r="B40" s="328"/>
      <c r="C40" s="328"/>
      <c r="D40" s="328"/>
      <c r="E40" s="328"/>
      <c r="F40" s="328"/>
      <c r="G40" s="328"/>
      <c r="H40" s="328"/>
    </row>
    <row r="41" spans="1:14">
      <c r="A41" s="329" t="s">
        <v>126</v>
      </c>
      <c r="B41" s="329"/>
      <c r="C41" s="329"/>
      <c r="D41" s="329"/>
      <c r="E41" s="329"/>
      <c r="F41" s="329"/>
      <c r="G41" s="329"/>
      <c r="H41" s="329"/>
    </row>
    <row r="42" spans="1:14">
      <c r="A42" s="307" t="s">
        <v>94</v>
      </c>
      <c r="B42" s="307"/>
      <c r="C42" s="307"/>
      <c r="D42" s="307"/>
      <c r="E42" s="307"/>
      <c r="F42" s="307"/>
      <c r="G42" s="307"/>
      <c r="H42" s="307"/>
    </row>
  </sheetData>
  <mergeCells count="15">
    <mergeCell ref="A40:H40"/>
    <mergeCell ref="A41:H41"/>
    <mergeCell ref="A42:H42"/>
    <mergeCell ref="A7:A9"/>
    <mergeCell ref="A10:A14"/>
    <mergeCell ref="A15:A21"/>
    <mergeCell ref="A22:A24"/>
    <mergeCell ref="A25:A29"/>
    <mergeCell ref="A30:A39"/>
    <mergeCell ref="A5:A6"/>
    <mergeCell ref="A1:E1"/>
    <mergeCell ref="A2:B3"/>
    <mergeCell ref="C2:E2"/>
    <mergeCell ref="F2:H2"/>
    <mergeCell ref="A4:B4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9国民健康保険等　目次</vt:lpstr>
      <vt:lpstr>9-1</vt:lpstr>
      <vt:lpstr>9-2</vt:lpstr>
      <vt:lpstr>9-3</vt:lpstr>
      <vt:lpstr>9-4</vt:lpstr>
      <vt:lpstr>9-5</vt:lpstr>
      <vt:lpstr>9-6</vt:lpstr>
      <vt:lpstr>'9-1'!Print_Area</vt:lpstr>
      <vt:lpstr>'9-2'!Print_Area</vt:lpstr>
      <vt:lpstr>'9-3'!Print_Area</vt:lpstr>
      <vt:lpstr>'9-4'!Print_Area</vt:lpstr>
      <vt:lpstr>'9-5'!Print_Area</vt:lpstr>
      <vt:lpstr>'9-6'!Print_Area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君塚 玲子</dc:creator>
  <cp:keywords/>
  <dc:description/>
  <cp:lastModifiedBy>user</cp:lastModifiedBy>
  <cp:revision>0</cp:revision>
  <cp:lastPrinted>2023-11-21T09:53:19Z</cp:lastPrinted>
  <dcterms:created xsi:type="dcterms:W3CDTF">1601-01-01T00:00:00Z</dcterms:created>
  <dcterms:modified xsi:type="dcterms:W3CDTF">2025-02-20T08:05:31Z</dcterms:modified>
  <cp:category/>
</cp:coreProperties>
</file>