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245" windowHeight="9075" tabRatio="945" activeTab="0"/>
  </bookViews>
  <sheets>
    <sheet name="横浜市・川崎市・横須賀市" sheetId="1" r:id="rId1"/>
    <sheet name="平塚市・鎌倉市・藤沢市" sheetId="2" r:id="rId2"/>
    <sheet name="小田原市・茅ヶ崎市・逗子市" sheetId="3" r:id="rId3"/>
    <sheet name="相模原市・三浦市・秦野市" sheetId="4" r:id="rId4"/>
    <sheet name="厚木市・大和市・伊勢原市" sheetId="5" r:id="rId5"/>
    <sheet name="海老名市・座間市・南足柄市" sheetId="6" r:id="rId6"/>
    <sheet name="綾瀬市・葉山町・寒川町" sheetId="7" r:id="rId7"/>
    <sheet name="大磯町・二宮町・中井町" sheetId="8" r:id="rId8"/>
    <sheet name="大井町･松田町・山北町" sheetId="9" r:id="rId9"/>
    <sheet name="開成町・箱根町・真鶴町" sheetId="10" r:id="rId10"/>
    <sheet name="湯河原町・愛川町・清川村" sheetId="11" r:id="rId11"/>
  </sheets>
  <definedNames>
    <definedName name="_xlnm.Print_Area" localSheetId="0">'横浜市・川崎市・横須賀市'!$A$1:$K$52</definedName>
    <definedName name="_xlnm.Print_Area" localSheetId="9">'開成町・箱根町・真鶴町'!$A$1:$J$50</definedName>
    <definedName name="_xlnm.Print_Area" localSheetId="4">'厚木市・大和市・伊勢原市'!$A$1:$J$50</definedName>
    <definedName name="_xlnm.Print_Area" localSheetId="2">'小田原市・茅ヶ崎市・逗子市'!$A$1:$J$50</definedName>
    <definedName name="_xlnm.Print_Area" localSheetId="3">'相模原市・三浦市・秦野市'!$A$1:$J$50</definedName>
    <definedName name="_xlnm.Print_Area" localSheetId="7">'大磯町・二宮町・中井町'!$A$1:$J$50</definedName>
    <definedName name="_xlnm.Print_Area" localSheetId="10">'湯河原町・愛川町・清川村'!$A$1:$J$50</definedName>
    <definedName name="_xlnm.Print_Area" localSheetId="1">'平塚市・鎌倉市・藤沢市'!$A$1:$J$50</definedName>
  </definedNames>
  <calcPr fullCalcOnLoad="1"/>
</workbook>
</file>

<file path=xl/sharedStrings.xml><?xml version="1.0" encoding="utf-8"?>
<sst xmlns="http://schemas.openxmlformats.org/spreadsheetml/2006/main" count="1318" uniqueCount="84">
  <si>
    <t>（単位：人・千円）</t>
  </si>
  <si>
    <t>観　光　客</t>
  </si>
  <si>
    <t>そ　の　他</t>
  </si>
  <si>
    <t>飲　食　費</t>
  </si>
  <si>
    <t>月別</t>
  </si>
  <si>
    <t>消費額計</t>
  </si>
  <si>
    <t>宿　泊　費</t>
  </si>
  <si>
    <t>消　費　額</t>
  </si>
  <si>
    <t>横　浜　市</t>
  </si>
  <si>
    <t>　  合      計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</si>
  <si>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</si>
  <si>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</si>
  <si>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</si>
  <si>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</si>
  <si>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</si>
  <si>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</si>
  <si>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</si>
  <si>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</si>
  <si>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</si>
  <si>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</si>
  <si>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川  崎  市</t>
  </si>
  <si>
    <t>　   合     計</t>
  </si>
  <si>
    <t>横 須 賀 市</t>
  </si>
  <si>
    <t>平  塚  市</t>
  </si>
  <si>
    <t>鎌  倉  市</t>
  </si>
  <si>
    <t>藤  沢  市</t>
  </si>
  <si>
    <t>小 田 原 市</t>
  </si>
  <si>
    <t>茅 ヶ 崎 市</t>
  </si>
  <si>
    <t>逗  子  市</t>
  </si>
  <si>
    <t>相 模 原 市</t>
  </si>
  <si>
    <t>三  浦  市</t>
  </si>
  <si>
    <t>秦  野  市</t>
  </si>
  <si>
    <t>厚  木  市</t>
  </si>
  <si>
    <t>伊 勢 原 市</t>
  </si>
  <si>
    <t>海 老 名 市</t>
  </si>
  <si>
    <t>座  間  市</t>
  </si>
  <si>
    <t>南 足 柄 市</t>
  </si>
  <si>
    <t>箱  根  町</t>
  </si>
  <si>
    <t>真  鶴  町</t>
  </si>
  <si>
    <t>愛  川  町</t>
  </si>
  <si>
    <t>清  川  村</t>
  </si>
  <si>
    <t xml:space="preserve"> </t>
  </si>
  <si>
    <t xml:space="preserve">       観      光      客      消      費      額</t>
  </si>
  <si>
    <t>大和市</t>
  </si>
  <si>
    <t>松田町</t>
  </si>
  <si>
    <t>山北町</t>
  </si>
  <si>
    <t>綾瀬市</t>
  </si>
  <si>
    <t>葉山町</t>
  </si>
  <si>
    <t>寒川町</t>
  </si>
  <si>
    <t>大磯町</t>
  </si>
  <si>
    <t>二宮町</t>
  </si>
  <si>
    <t>中井町</t>
  </si>
  <si>
    <t>大井町</t>
  </si>
  <si>
    <t>開成町</t>
  </si>
  <si>
    <t>湯河原町</t>
  </si>
  <si>
    <t>④第３表  市町村別・月別・入込観光客数及び観光客消費額</t>
  </si>
  <si>
    <t>入込観光客数</t>
  </si>
  <si>
    <t>-</t>
  </si>
  <si>
    <t>④第３表  （その４）　</t>
  </si>
  <si>
    <t>④第３表  （その５）　</t>
  </si>
  <si>
    <t>④第３表  （その７）</t>
  </si>
  <si>
    <t>④第３表  （その６）　</t>
  </si>
  <si>
    <t>④第３表  （その８）</t>
  </si>
  <si>
    <t>宿泊客数</t>
  </si>
  <si>
    <t>日帰り客数</t>
  </si>
  <si>
    <t>区分</t>
  </si>
  <si>
    <t>延観光     客数</t>
  </si>
  <si>
    <t>10月</t>
  </si>
  <si>
    <t>11月</t>
  </si>
  <si>
    <t>12月</t>
  </si>
  <si>
    <t>④第３表  （その２）　</t>
  </si>
  <si>
    <t>④第３表  （その９)</t>
  </si>
  <si>
    <t>④第３表  （その11）</t>
  </si>
  <si>
    <t>④第３表  （その10）　</t>
  </si>
  <si>
    <t>（平成24年推計）</t>
  </si>
  <si>
    <t>区分</t>
  </si>
  <si>
    <t>延観光     客数</t>
  </si>
  <si>
    <t>宿泊客数</t>
  </si>
  <si>
    <t>日帰り客数</t>
  </si>
  <si>
    <t>10月</t>
  </si>
  <si>
    <t>11月</t>
  </si>
  <si>
    <t>12月</t>
  </si>
  <si>
    <t>④第３表  （その３）　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</si>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</sst>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.E+00"/>
    <numFmt numFmtId="180" formatCode="\(###,###,###\)"/>
    <numFmt numFmtId="181" formatCode="0.00_ "/>
    <numFmt numFmtId="182" formatCode="0.0_);[Red]\(0.0\)"/>
    <numFmt numFmtId="183" formatCode="0.0_ "/>
    <numFmt numFmtId="184" formatCode="0_);\(0\)"/>
    <numFmt numFmtId="185" formatCode="0_ "/>
    <numFmt numFmtId="186" formatCode="#,##0.0;[Red]\-#,##0.0"/>
    <numFmt numFmtId="187" formatCode="0.0000"/>
    <numFmt numFmtId="188" formatCode="\(#,###\)"/>
    <numFmt numFmtId="189" formatCode="\(#,##0\)"/>
    <numFmt numFmtId="190" formatCode="#,##0;\-#,##0;&quot;-&quot;"/>
    <numFmt numFmtId="191" formatCode="[&lt;=999]000;[&lt;=99999]000\-00;000\-0000"/>
    <numFmt numFmtId="192" formatCode="#,##0;&quot;△ &quot;#,##0"/>
    <numFmt numFmtId="193" formatCode="0_ ;[Red]\-0\ "/>
    <numFmt numFmtId="194" formatCode="0.0%"/>
    <numFmt numFmtId="195" formatCode="0.000%"/>
    <numFmt numFmtId="196" formatCode="0.0000%"/>
    <numFmt numFmtId="197" formatCode="\(#,##0.0\)"/>
    <numFmt numFmtId="198" formatCode="\(#,##0;&quot;△ &quot;#,##0.0\)"/>
    <numFmt numFmtId="199" formatCode="#,##0;&quot;△ &quot;\(#,##0.0\)"/>
    <numFmt numFmtId="200" formatCode="#,##0;\(&quot;△ &quot;#,##0.0\)"/>
    <numFmt numFmtId="201" formatCode="#,##0;&quot;△ &quot;#,##0.0%"/>
    <numFmt numFmtId="202" formatCode="#,##0.0_ "/>
    <numFmt numFmtId="203" formatCode="\(#,##0"/>
    <numFmt numFmtId="204" formatCode="\(#,##0;&quot;△ &quot;#,##0\)"/>
    <numFmt numFmtId="205" formatCode="#,##0;&quot;△ &quot;\(#,##0\)"/>
    <numFmt numFmtId="206" formatCode="#,##0;\(&quot;△ &quot;#,##0\)"/>
    <numFmt numFmtId="207" formatCode="#,###;&quot;△ &quot;#,###.#%"/>
    <numFmt numFmtId="208" formatCode="#,##0;&quot;△ &quot;#,##0.#0%"/>
    <numFmt numFmtId="209" formatCode="0_);[Red]\(0\)"/>
    <numFmt numFmtId="210" formatCode="#,##0.0;&quot;△ &quot;#,##0.0"/>
    <numFmt numFmtId="211" formatCode="#,##0.00;&quot;△ &quot;#,##0.00"/>
    <numFmt numFmtId="212" formatCode="###,###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19"/>
      <name val="ＭＳ 明朝"/>
      <family val="1"/>
    </font>
    <font>
      <sz val="12"/>
      <color indexed="10"/>
      <name val="ＭＳ 明朝"/>
      <family val="1"/>
    </font>
    <font>
      <sz val="12"/>
      <color indexed="20"/>
      <name val="ＭＳ 明朝"/>
      <family val="1"/>
    </font>
    <font>
      <b/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7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0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8" fillId="0" borderId="0" xfId="0" applyFont="1" applyAlignment="1" applyProtection="1">
      <alignment vertical="top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 horizontal="right"/>
      <protection/>
    </xf>
    <xf numFmtId="0" fontId="50" fillId="0" borderId="13" xfId="0" applyFont="1" applyBorder="1" applyAlignment="1" applyProtection="1">
      <alignment/>
      <protection/>
    </xf>
    <xf numFmtId="0" fontId="50" fillId="0" borderId="14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 horizontal="right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/>
      <protection/>
    </xf>
    <xf numFmtId="0" fontId="50" fillId="0" borderId="21" xfId="0" applyFont="1" applyBorder="1" applyAlignment="1" applyProtection="1">
      <alignment horizontal="distributed"/>
      <protection/>
    </xf>
    <xf numFmtId="0" fontId="50" fillId="0" borderId="22" xfId="0" applyFont="1" applyBorder="1" applyAlignment="1" applyProtection="1">
      <alignment horizontal="distributed"/>
      <protection/>
    </xf>
    <xf numFmtId="0" fontId="50" fillId="0" borderId="23" xfId="0" applyFont="1" applyBorder="1" applyAlignment="1" applyProtection="1">
      <alignment/>
      <protection/>
    </xf>
    <xf numFmtId="0" fontId="50" fillId="0" borderId="24" xfId="0" applyFont="1" applyBorder="1" applyAlignment="1" applyProtection="1">
      <alignment/>
      <protection/>
    </xf>
    <xf numFmtId="0" fontId="50" fillId="0" borderId="25" xfId="0" applyFont="1" applyBorder="1" applyAlignment="1" applyProtection="1">
      <alignment/>
      <protection/>
    </xf>
    <xf numFmtId="0" fontId="50" fillId="0" borderId="26" xfId="0" applyFont="1" applyBorder="1" applyAlignment="1" applyProtection="1">
      <alignment horizontal="distributed"/>
      <protection/>
    </xf>
    <xf numFmtId="0" fontId="50" fillId="0" borderId="27" xfId="0" applyFont="1" applyBorder="1" applyAlignment="1" applyProtection="1">
      <alignment horizontal="distributed"/>
      <protection/>
    </xf>
    <xf numFmtId="0" fontId="49" fillId="0" borderId="28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38" fontId="49" fillId="0" borderId="0" xfId="0" applyNumberFormat="1" applyFont="1" applyBorder="1" applyAlignment="1" applyProtection="1">
      <alignment/>
      <protection/>
    </xf>
    <xf numFmtId="0" fontId="49" fillId="0" borderId="22" xfId="0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/>
      <protection/>
    </xf>
    <xf numFmtId="38" fontId="49" fillId="0" borderId="28" xfId="0" applyNumberFormat="1" applyFont="1" applyFill="1" applyBorder="1" applyAlignment="1" applyProtection="1">
      <alignment/>
      <protection/>
    </xf>
    <xf numFmtId="38" fontId="49" fillId="0" borderId="0" xfId="0" applyNumberFormat="1" applyFont="1" applyFill="1" applyBorder="1" applyAlignment="1" applyProtection="1">
      <alignment/>
      <protection/>
    </xf>
    <xf numFmtId="185" fontId="49" fillId="0" borderId="0" xfId="0" applyNumberFormat="1" applyFont="1" applyFill="1" applyBorder="1" applyAlignment="1" applyProtection="1">
      <alignment horizontal="right"/>
      <protection/>
    </xf>
    <xf numFmtId="185" fontId="49" fillId="0" borderId="28" xfId="0" applyNumberFormat="1" applyFont="1" applyFill="1" applyBorder="1" applyAlignment="1" applyProtection="1">
      <alignment horizontal="right"/>
      <protection/>
    </xf>
    <xf numFmtId="185" fontId="49" fillId="0" borderId="22" xfId="0" applyNumberFormat="1" applyFont="1" applyFill="1" applyBorder="1" applyAlignment="1" applyProtection="1">
      <alignment horizontal="right"/>
      <protection/>
    </xf>
    <xf numFmtId="0" fontId="50" fillId="0" borderId="0" xfId="0" applyFont="1" applyBorder="1" applyAlignment="1" applyProtection="1">
      <alignment horizontal="right"/>
      <protection/>
    </xf>
    <xf numFmtId="38" fontId="49" fillId="0" borderId="0" xfId="0" applyNumberFormat="1" applyFont="1" applyFill="1" applyBorder="1" applyAlignment="1" applyProtection="1">
      <alignment/>
      <protection locked="0"/>
    </xf>
    <xf numFmtId="38" fontId="49" fillId="0" borderId="28" xfId="0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right"/>
      <protection/>
    </xf>
    <xf numFmtId="0" fontId="49" fillId="0" borderId="28" xfId="0" applyFont="1" applyFill="1" applyBorder="1" applyAlignment="1" applyProtection="1">
      <alignment horizontal="right"/>
      <protection/>
    </xf>
    <xf numFmtId="0" fontId="49" fillId="0" borderId="22" xfId="0" applyFont="1" applyFill="1" applyBorder="1" applyAlignment="1" applyProtection="1">
      <alignment horizontal="right"/>
      <protection/>
    </xf>
    <xf numFmtId="38" fontId="49" fillId="0" borderId="28" xfId="0" applyNumberFormat="1" applyFont="1" applyBorder="1" applyAlignment="1" applyProtection="1">
      <alignment/>
      <protection/>
    </xf>
    <xf numFmtId="38" fontId="49" fillId="0" borderId="0" xfId="0" applyNumberFormat="1" applyFont="1" applyBorder="1" applyAlignment="1" applyProtection="1">
      <alignment/>
      <protection locked="0"/>
    </xf>
    <xf numFmtId="38" fontId="49" fillId="0" borderId="28" xfId="0" applyNumberFormat="1" applyFont="1" applyBorder="1" applyAlignment="1" applyProtection="1">
      <alignment/>
      <protection locked="0"/>
    </xf>
    <xf numFmtId="0" fontId="49" fillId="0" borderId="28" xfId="0" applyFont="1" applyBorder="1" applyAlignment="1" applyProtection="1">
      <alignment horizontal="right"/>
      <protection/>
    </xf>
    <xf numFmtId="0" fontId="49" fillId="0" borderId="22" xfId="0" applyFont="1" applyBorder="1" applyAlignment="1" applyProtection="1">
      <alignment horizontal="right"/>
      <protection/>
    </xf>
    <xf numFmtId="0" fontId="49" fillId="0" borderId="19" xfId="0" applyFont="1" applyBorder="1" applyAlignment="1" applyProtection="1">
      <alignment horizontal="left"/>
      <protection/>
    </xf>
    <xf numFmtId="38" fontId="49" fillId="0" borderId="22" xfId="0" applyNumberFormat="1" applyFont="1" applyBorder="1" applyAlignment="1" applyProtection="1">
      <alignment/>
      <protection/>
    </xf>
    <xf numFmtId="38" fontId="49" fillId="0" borderId="29" xfId="53" applyFont="1" applyBorder="1" applyAlignment="1" applyProtection="1">
      <alignment/>
      <protection locked="0"/>
    </xf>
    <xf numFmtId="38" fontId="49" fillId="0" borderId="30" xfId="53" applyFont="1" applyBorder="1" applyAlignment="1" applyProtection="1">
      <alignment/>
      <protection locked="0"/>
    </xf>
    <xf numFmtId="0" fontId="50" fillId="0" borderId="31" xfId="0" applyFont="1" applyBorder="1" applyAlignment="1" applyProtection="1">
      <alignment/>
      <protection/>
    </xf>
    <xf numFmtId="38" fontId="49" fillId="0" borderId="32" xfId="0" applyNumberFormat="1" applyFont="1" applyBorder="1" applyAlignment="1" applyProtection="1">
      <alignment/>
      <protection/>
    </xf>
    <xf numFmtId="38" fontId="49" fillId="0" borderId="12" xfId="0" applyNumberFormat="1" applyFont="1" applyBorder="1" applyAlignment="1" applyProtection="1">
      <alignment/>
      <protection locked="0"/>
    </xf>
    <xf numFmtId="38" fontId="49" fillId="0" borderId="32" xfId="0" applyNumberFormat="1" applyFont="1" applyBorder="1" applyAlignment="1" applyProtection="1">
      <alignment/>
      <protection locked="0"/>
    </xf>
    <xf numFmtId="38" fontId="49" fillId="0" borderId="33" xfId="53" applyFont="1" applyBorder="1" applyAlignment="1" applyProtection="1">
      <alignment/>
      <protection locked="0"/>
    </xf>
    <xf numFmtId="38" fontId="49" fillId="0" borderId="34" xfId="53" applyFont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 applyProtection="1">
      <alignment horizontal="right"/>
      <protection locked="0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0" xfId="0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distributed"/>
      <protection locked="0"/>
    </xf>
    <xf numFmtId="0" fontId="50" fillId="0" borderId="22" xfId="0" applyFont="1" applyBorder="1" applyAlignment="1" applyProtection="1">
      <alignment horizontal="distributed"/>
      <protection locked="0"/>
    </xf>
    <xf numFmtId="0" fontId="50" fillId="0" borderId="23" xfId="0" applyFont="1" applyBorder="1" applyAlignment="1" applyProtection="1">
      <alignment/>
      <protection locked="0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 applyProtection="1">
      <alignment horizontal="distributed"/>
      <protection locked="0"/>
    </xf>
    <xf numFmtId="0" fontId="50" fillId="0" borderId="27" xfId="0" applyFont="1" applyBorder="1" applyAlignment="1" applyProtection="1">
      <alignment horizontal="distributed"/>
      <protection locked="0"/>
    </xf>
    <xf numFmtId="0" fontId="49" fillId="0" borderId="28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38" fontId="49" fillId="0" borderId="22" xfId="0" applyNumberFormat="1" applyFont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38" fontId="49" fillId="0" borderId="0" xfId="53" applyFont="1" applyBorder="1" applyAlignment="1">
      <alignment/>
    </xf>
    <xf numFmtId="38" fontId="49" fillId="0" borderId="28" xfId="53" applyFont="1" applyBorder="1" applyAlignment="1">
      <alignment/>
    </xf>
    <xf numFmtId="38" fontId="49" fillId="0" borderId="28" xfId="53" applyFont="1" applyBorder="1" applyAlignment="1" applyProtection="1">
      <alignment/>
      <protection locked="0"/>
    </xf>
    <xf numFmtId="38" fontId="49" fillId="0" borderId="0" xfId="53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 horizontal="right"/>
      <protection locked="0"/>
    </xf>
    <xf numFmtId="38" fontId="49" fillId="0" borderId="22" xfId="53" applyFont="1" applyBorder="1" applyAlignment="1" applyProtection="1">
      <alignment/>
      <protection locked="0"/>
    </xf>
    <xf numFmtId="0" fontId="49" fillId="0" borderId="19" xfId="0" applyFont="1" applyBorder="1" applyAlignment="1">
      <alignment/>
    </xf>
    <xf numFmtId="0" fontId="49" fillId="0" borderId="0" xfId="0" applyFont="1" applyBorder="1" applyAlignment="1" applyProtection="1">
      <alignment horizontal="right"/>
      <protection locked="0"/>
    </xf>
    <xf numFmtId="0" fontId="49" fillId="0" borderId="28" xfId="0" applyFont="1" applyBorder="1" applyAlignment="1">
      <alignment/>
    </xf>
    <xf numFmtId="38" fontId="49" fillId="0" borderId="30" xfId="0" applyNumberFormat="1" applyFont="1" applyBorder="1" applyAlignment="1" applyProtection="1">
      <alignment/>
      <protection locked="0"/>
    </xf>
    <xf numFmtId="38" fontId="49" fillId="0" borderId="29" xfId="53" applyFont="1" applyBorder="1" applyAlignment="1">
      <alignment/>
    </xf>
    <xf numFmtId="38" fontId="49" fillId="0" borderId="22" xfId="53" applyNumberFormat="1" applyFont="1" applyBorder="1" applyAlignment="1">
      <alignment/>
    </xf>
    <xf numFmtId="38" fontId="49" fillId="0" borderId="22" xfId="53" applyFont="1" applyBorder="1" applyAlignment="1">
      <alignment/>
    </xf>
    <xf numFmtId="38" fontId="49" fillId="0" borderId="0" xfId="0" applyNumberFormat="1" applyFont="1" applyBorder="1" applyAlignment="1">
      <alignment/>
    </xf>
    <xf numFmtId="0" fontId="49" fillId="0" borderId="22" xfId="0" applyFont="1" applyBorder="1" applyAlignment="1">
      <alignment/>
    </xf>
    <xf numFmtId="3" fontId="49" fillId="0" borderId="0" xfId="0" applyNumberFormat="1" applyFont="1" applyFill="1" applyBorder="1" applyAlignment="1" applyProtection="1">
      <alignment horizontal="right"/>
      <protection locked="0"/>
    </xf>
    <xf numFmtId="3" fontId="49" fillId="0" borderId="28" xfId="0" applyNumberFormat="1" applyFont="1" applyFill="1" applyBorder="1" applyAlignment="1" applyProtection="1">
      <alignment horizontal="right"/>
      <protection locked="0"/>
    </xf>
    <xf numFmtId="3" fontId="49" fillId="0" borderId="22" xfId="0" applyNumberFormat="1" applyFont="1" applyFill="1" applyBorder="1" applyAlignment="1" applyProtection="1">
      <alignment horizontal="right"/>
      <protection locked="0"/>
    </xf>
    <xf numFmtId="38" fontId="49" fillId="0" borderId="29" xfId="53" applyFont="1" applyFill="1" applyBorder="1" applyAlignment="1">
      <alignment/>
    </xf>
    <xf numFmtId="0" fontId="50" fillId="0" borderId="31" xfId="0" applyFont="1" applyBorder="1" applyAlignment="1">
      <alignment/>
    </xf>
    <xf numFmtId="38" fontId="49" fillId="0" borderId="32" xfId="0" applyNumberFormat="1" applyFont="1" applyFill="1" applyBorder="1" applyAlignment="1" applyProtection="1">
      <alignment/>
      <protection locked="0"/>
    </xf>
    <xf numFmtId="38" fontId="49" fillId="0" borderId="33" xfId="53" applyFont="1" applyFill="1" applyBorder="1" applyAlignment="1">
      <alignment/>
    </xf>
    <xf numFmtId="3" fontId="49" fillId="0" borderId="32" xfId="0" applyNumberFormat="1" applyFont="1" applyFill="1" applyBorder="1" applyAlignment="1" applyProtection="1">
      <alignment horizontal="right"/>
      <protection locked="0"/>
    </xf>
    <xf numFmtId="3" fontId="49" fillId="0" borderId="12" xfId="0" applyNumberFormat="1" applyFont="1" applyFill="1" applyBorder="1" applyAlignment="1" applyProtection="1">
      <alignment horizontal="right"/>
      <protection locked="0"/>
    </xf>
    <xf numFmtId="3" fontId="49" fillId="0" borderId="35" xfId="0" applyNumberFormat="1" applyFont="1" applyFill="1" applyBorder="1" applyAlignment="1" applyProtection="1">
      <alignment horizontal="right"/>
      <protection locked="0"/>
    </xf>
    <xf numFmtId="38" fontId="49" fillId="0" borderId="22" xfId="53" applyFont="1" applyBorder="1" applyAlignment="1">
      <alignment horizontal="right"/>
    </xf>
    <xf numFmtId="0" fontId="49" fillId="0" borderId="19" xfId="0" applyFont="1" applyBorder="1" applyAlignment="1" applyProtection="1">
      <alignment/>
      <protection locked="0"/>
    </xf>
    <xf numFmtId="38" fontId="49" fillId="0" borderId="29" xfId="0" applyNumberFormat="1" applyFont="1" applyBorder="1" applyAlignment="1" applyProtection="1">
      <alignment/>
      <protection locked="0"/>
    </xf>
    <xf numFmtId="38" fontId="49" fillId="0" borderId="33" xfId="53" applyFont="1" applyBorder="1" applyAlignment="1">
      <alignment/>
    </xf>
    <xf numFmtId="38" fontId="49" fillId="0" borderId="32" xfId="53" applyFont="1" applyBorder="1" applyAlignment="1">
      <alignment/>
    </xf>
    <xf numFmtId="38" fontId="49" fillId="0" borderId="12" xfId="53" applyFont="1" applyBorder="1" applyAlignment="1">
      <alignment/>
    </xf>
    <xf numFmtId="38" fontId="49" fillId="0" borderId="35" xfId="53" applyFont="1" applyBorder="1" applyAlignment="1">
      <alignment/>
    </xf>
    <xf numFmtId="38" fontId="49" fillId="0" borderId="0" xfId="0" applyNumberFormat="1" applyFont="1" applyAlignment="1">
      <alignment/>
    </xf>
    <xf numFmtId="38" fontId="49" fillId="0" borderId="0" xfId="0" applyNumberFormat="1" applyFont="1" applyBorder="1" applyAlignment="1" applyProtection="1">
      <alignment horizontal="right"/>
      <protection locked="0"/>
    </xf>
    <xf numFmtId="38" fontId="49" fillId="0" borderId="28" xfId="0" applyNumberFormat="1" applyFont="1" applyBorder="1" applyAlignment="1" applyProtection="1">
      <alignment horizontal="right"/>
      <protection locked="0"/>
    </xf>
    <xf numFmtId="38" fontId="49" fillId="0" borderId="30" xfId="0" applyNumberFormat="1" applyFont="1" applyBorder="1" applyAlignment="1" applyProtection="1">
      <alignment horizontal="right"/>
      <protection locked="0"/>
    </xf>
    <xf numFmtId="38" fontId="49" fillId="0" borderId="32" xfId="53" applyFont="1" applyBorder="1" applyAlignment="1" applyProtection="1">
      <alignment/>
      <protection locked="0"/>
    </xf>
    <xf numFmtId="38" fontId="49" fillId="0" borderId="12" xfId="53" applyFont="1" applyBorder="1" applyAlignment="1" applyProtection="1">
      <alignment/>
      <protection locked="0"/>
    </xf>
    <xf numFmtId="38" fontId="49" fillId="0" borderId="35" xfId="53" applyFont="1" applyBorder="1" applyAlignment="1" applyProtection="1">
      <alignment/>
      <protection locked="0"/>
    </xf>
    <xf numFmtId="38" fontId="49" fillId="0" borderId="0" xfId="53" applyFont="1" applyAlignment="1">
      <alignment/>
    </xf>
    <xf numFmtId="38" fontId="50" fillId="0" borderId="0" xfId="53" applyFont="1" applyAlignment="1">
      <alignment/>
    </xf>
    <xf numFmtId="38" fontId="50" fillId="0" borderId="12" xfId="53" applyFont="1" applyBorder="1" applyAlignment="1">
      <alignment/>
    </xf>
    <xf numFmtId="38" fontId="49" fillId="0" borderId="21" xfId="53" applyFont="1" applyBorder="1" applyAlignment="1" applyProtection="1">
      <alignment/>
      <protection locked="0"/>
    </xf>
    <xf numFmtId="38" fontId="49" fillId="0" borderId="19" xfId="53" applyFont="1" applyBorder="1" applyAlignment="1" applyProtection="1">
      <alignment/>
      <protection locked="0"/>
    </xf>
    <xf numFmtId="38" fontId="50" fillId="0" borderId="19" xfId="53" applyFont="1" applyBorder="1" applyAlignment="1">
      <alignment/>
    </xf>
    <xf numFmtId="38" fontId="50" fillId="0" borderId="0" xfId="53" applyFont="1" applyBorder="1" applyAlignment="1">
      <alignment/>
    </xf>
    <xf numFmtId="38" fontId="49" fillId="0" borderId="19" xfId="53" applyFont="1" applyBorder="1" applyAlignment="1">
      <alignment/>
    </xf>
    <xf numFmtId="38" fontId="49" fillId="0" borderId="0" xfId="53" applyFont="1" applyBorder="1" applyAlignment="1" applyProtection="1">
      <alignment horizontal="right"/>
      <protection locked="0"/>
    </xf>
    <xf numFmtId="38" fontId="49" fillId="0" borderId="21" xfId="53" applyFont="1" applyBorder="1" applyAlignment="1">
      <alignment/>
    </xf>
    <xf numFmtId="38" fontId="49" fillId="0" borderId="30" xfId="53" applyFont="1" applyBorder="1" applyAlignment="1">
      <alignment/>
    </xf>
    <xf numFmtId="38" fontId="49" fillId="0" borderId="28" xfId="53" applyFont="1" applyFill="1" applyBorder="1" applyAlignment="1">
      <alignment horizontal="right"/>
    </xf>
    <xf numFmtId="0" fontId="49" fillId="0" borderId="28" xfId="0" applyFont="1" applyBorder="1" applyAlignment="1" applyProtection="1">
      <alignment horizontal="right"/>
      <protection locked="0"/>
    </xf>
    <xf numFmtId="38" fontId="50" fillId="0" borderId="31" xfId="53" applyFont="1" applyBorder="1" applyAlignment="1">
      <alignment/>
    </xf>
    <xf numFmtId="38" fontId="49" fillId="0" borderId="36" xfId="53" applyFont="1" applyBorder="1" applyAlignment="1" applyProtection="1">
      <alignment/>
      <protection locked="0"/>
    </xf>
    <xf numFmtId="38" fontId="49" fillId="0" borderId="37" xfId="53" applyFont="1" applyBorder="1" applyAlignment="1" applyProtection="1">
      <alignment/>
      <protection locked="0"/>
    </xf>
    <xf numFmtId="38" fontId="49" fillId="0" borderId="38" xfId="53" applyFont="1" applyBorder="1" applyAlignment="1" applyProtection="1">
      <alignment/>
      <protection locked="0"/>
    </xf>
    <xf numFmtId="38" fontId="49" fillId="0" borderId="39" xfId="53" applyFont="1" applyBorder="1" applyAlignment="1" applyProtection="1">
      <alignment/>
      <protection locked="0"/>
    </xf>
    <xf numFmtId="38" fontId="49" fillId="0" borderId="21" xfId="53" applyFont="1" applyBorder="1" applyAlignment="1" applyProtection="1">
      <alignment horizontal="right"/>
      <protection locked="0"/>
    </xf>
    <xf numFmtId="38" fontId="49" fillId="0" borderId="28" xfId="53" applyFont="1" applyBorder="1" applyAlignment="1" applyProtection="1">
      <alignment horizontal="right"/>
      <protection locked="0"/>
    </xf>
    <xf numFmtId="38" fontId="49" fillId="0" borderId="30" xfId="53" applyFont="1" applyBorder="1" applyAlignment="1" applyProtection="1">
      <alignment horizontal="right"/>
      <protection locked="0"/>
    </xf>
    <xf numFmtId="38" fontId="49" fillId="0" borderId="21" xfId="0" applyNumberFormat="1" applyFont="1" applyBorder="1" applyAlignment="1" applyProtection="1">
      <alignment/>
      <protection locked="0"/>
    </xf>
    <xf numFmtId="0" fontId="49" fillId="0" borderId="30" xfId="0" applyFont="1" applyBorder="1" applyAlignment="1">
      <alignment/>
    </xf>
    <xf numFmtId="0" fontId="49" fillId="0" borderId="21" xfId="0" applyFont="1" applyBorder="1" applyAlignment="1" applyProtection="1">
      <alignment/>
      <protection locked="0"/>
    </xf>
    <xf numFmtId="0" fontId="49" fillId="0" borderId="30" xfId="0" applyFont="1" applyBorder="1" applyAlignment="1" applyProtection="1">
      <alignment/>
      <protection locked="0"/>
    </xf>
    <xf numFmtId="38" fontId="49" fillId="0" borderId="28" xfId="53" applyFont="1" applyBorder="1" applyAlignment="1">
      <alignment horizontal="right"/>
    </xf>
    <xf numFmtId="38" fontId="49" fillId="0" borderId="0" xfId="53" applyFont="1" applyBorder="1" applyAlignment="1">
      <alignment horizontal="right"/>
    </xf>
    <xf numFmtId="38" fontId="49" fillId="0" borderId="30" xfId="53" applyFont="1" applyBorder="1" applyAlignment="1">
      <alignment horizontal="right"/>
    </xf>
    <xf numFmtId="38" fontId="49" fillId="0" borderId="22" xfId="0" applyNumberFormat="1" applyFont="1" applyBorder="1" applyAlignment="1" applyProtection="1">
      <alignment horizontal="right"/>
      <protection locked="0"/>
    </xf>
    <xf numFmtId="38" fontId="49" fillId="0" borderId="22" xfId="53" applyFont="1" applyFill="1" applyBorder="1" applyAlignment="1">
      <alignment horizontal="right"/>
    </xf>
    <xf numFmtId="38" fontId="49" fillId="0" borderId="32" xfId="0" applyNumberFormat="1" applyFont="1" applyBorder="1" applyAlignment="1" applyProtection="1">
      <alignment horizontal="right"/>
      <protection locked="0"/>
    </xf>
    <xf numFmtId="38" fontId="49" fillId="0" borderId="32" xfId="53" applyFont="1" applyBorder="1" applyAlignment="1" applyProtection="1">
      <alignment horizontal="right"/>
      <protection locked="0"/>
    </xf>
    <xf numFmtId="38" fontId="49" fillId="0" borderId="12" xfId="53" applyFont="1" applyFill="1" applyBorder="1" applyAlignment="1" applyProtection="1">
      <alignment horizontal="right"/>
      <protection locked="0"/>
    </xf>
    <xf numFmtId="38" fontId="49" fillId="0" borderId="35" xfId="53" applyFont="1" applyFill="1" applyBorder="1" applyAlignment="1" applyProtection="1">
      <alignment horizontal="right"/>
      <protection locked="0"/>
    </xf>
    <xf numFmtId="0" fontId="49" fillId="0" borderId="40" xfId="0" applyFont="1" applyBorder="1" applyAlignment="1" applyProtection="1">
      <alignment/>
      <protection locked="0"/>
    </xf>
    <xf numFmtId="0" fontId="49" fillId="0" borderId="36" xfId="0" applyFont="1" applyBorder="1" applyAlignment="1" applyProtection="1">
      <alignment/>
      <protection locked="0"/>
    </xf>
    <xf numFmtId="0" fontId="49" fillId="0" borderId="37" xfId="0" applyFont="1" applyBorder="1" applyAlignment="1" applyProtection="1">
      <alignment/>
      <protection locked="0"/>
    </xf>
    <xf numFmtId="0" fontId="49" fillId="0" borderId="39" xfId="0" applyFont="1" applyBorder="1" applyAlignment="1" applyProtection="1">
      <alignment/>
      <protection locked="0"/>
    </xf>
    <xf numFmtId="0" fontId="49" fillId="0" borderId="29" xfId="0" applyFont="1" applyBorder="1" applyAlignment="1">
      <alignment/>
    </xf>
    <xf numFmtId="0" fontId="50" fillId="0" borderId="29" xfId="0" applyFont="1" applyBorder="1" applyAlignment="1" applyProtection="1">
      <alignment horizontal="right"/>
      <protection/>
    </xf>
    <xf numFmtId="38" fontId="49" fillId="0" borderId="29" xfId="0" applyNumberFormat="1" applyFont="1" applyBorder="1" applyAlignment="1" applyProtection="1">
      <alignment horizontal="right"/>
      <protection locked="0"/>
    </xf>
    <xf numFmtId="38" fontId="49" fillId="0" borderId="22" xfId="53" applyFont="1" applyBorder="1" applyAlignment="1" applyProtection="1">
      <alignment horizontal="right"/>
      <protection locked="0"/>
    </xf>
    <xf numFmtId="0" fontId="49" fillId="0" borderId="29" xfId="0" applyFont="1" applyBorder="1" applyAlignment="1" applyProtection="1">
      <alignment horizontal="right"/>
      <protection locked="0"/>
    </xf>
    <xf numFmtId="0" fontId="49" fillId="0" borderId="29" xfId="0" applyFont="1" applyBorder="1" applyAlignment="1" applyProtection="1">
      <alignment/>
      <protection locked="0"/>
    </xf>
    <xf numFmtId="38" fontId="49" fillId="0" borderId="29" xfId="53" applyFont="1" applyBorder="1" applyAlignment="1" applyProtection="1">
      <alignment horizontal="right"/>
      <protection locked="0"/>
    </xf>
    <xf numFmtId="49" fontId="49" fillId="0" borderId="0" xfId="0" applyNumberFormat="1" applyFont="1" applyBorder="1" applyAlignment="1" applyProtection="1">
      <alignment horizontal="right"/>
      <protection locked="0"/>
    </xf>
    <xf numFmtId="49" fontId="49" fillId="0" borderId="28" xfId="0" applyNumberFormat="1" applyFont="1" applyBorder="1" applyAlignment="1" applyProtection="1">
      <alignment horizontal="right"/>
      <protection locked="0"/>
    </xf>
    <xf numFmtId="179" fontId="49" fillId="0" borderId="0" xfId="0" applyNumberFormat="1" applyFont="1" applyBorder="1" applyAlignment="1" applyProtection="1">
      <alignment horizontal="right"/>
      <protection locked="0"/>
    </xf>
    <xf numFmtId="179" fontId="49" fillId="0" borderId="22" xfId="0" applyNumberFormat="1" applyFont="1" applyBorder="1" applyAlignment="1" applyProtection="1">
      <alignment horizontal="right"/>
      <protection locked="0"/>
    </xf>
    <xf numFmtId="0" fontId="50" fillId="0" borderId="33" xfId="0" applyFont="1" applyBorder="1" applyAlignment="1" applyProtection="1">
      <alignment horizontal="right"/>
      <protection/>
    </xf>
    <xf numFmtId="49" fontId="49" fillId="0" borderId="32" xfId="0" applyNumberFormat="1" applyFont="1" applyBorder="1" applyAlignment="1" applyProtection="1">
      <alignment horizontal="right"/>
      <protection locked="0"/>
    </xf>
    <xf numFmtId="49" fontId="49" fillId="0" borderId="12" xfId="0" applyNumberFormat="1" applyFont="1" applyBorder="1" applyAlignment="1" applyProtection="1">
      <alignment horizontal="right"/>
      <protection locked="0"/>
    </xf>
    <xf numFmtId="179" fontId="49" fillId="0" borderId="12" xfId="0" applyNumberFormat="1" applyFont="1" applyBorder="1" applyAlignment="1" applyProtection="1">
      <alignment horizontal="right"/>
      <protection locked="0"/>
    </xf>
    <xf numFmtId="179" fontId="49" fillId="0" borderId="35" xfId="0" applyNumberFormat="1" applyFont="1" applyBorder="1" applyAlignment="1" applyProtection="1">
      <alignment horizontal="right"/>
      <protection locked="0"/>
    </xf>
    <xf numFmtId="0" fontId="49" fillId="0" borderId="41" xfId="0" applyFont="1" applyBorder="1" applyAlignment="1" applyProtection="1">
      <alignment/>
      <protection locked="0"/>
    </xf>
    <xf numFmtId="38" fontId="49" fillId="0" borderId="22" xfId="0" applyNumberFormat="1" applyFont="1" applyFill="1" applyBorder="1" applyAlignment="1" applyProtection="1">
      <alignment/>
      <protection locked="0"/>
    </xf>
    <xf numFmtId="38" fontId="49" fillId="0" borderId="29" xfId="53" applyFont="1" applyFill="1" applyBorder="1" applyAlignment="1" applyProtection="1">
      <alignment horizontal="right"/>
      <protection locked="0"/>
    </xf>
    <xf numFmtId="38" fontId="49" fillId="0" borderId="28" xfId="53" applyFont="1" applyFill="1" applyBorder="1" applyAlignment="1" applyProtection="1">
      <alignment horizontal="right"/>
      <protection locked="0"/>
    </xf>
    <xf numFmtId="38" fontId="49" fillId="0" borderId="0" xfId="53" applyFont="1" applyFill="1" applyBorder="1" applyAlignment="1" applyProtection="1">
      <alignment horizontal="right"/>
      <protection locked="0"/>
    </xf>
    <xf numFmtId="38" fontId="49" fillId="0" borderId="22" xfId="53" applyFont="1" applyFill="1" applyBorder="1" applyAlignment="1" applyProtection="1">
      <alignment horizontal="right"/>
      <protection locked="0"/>
    </xf>
    <xf numFmtId="38" fontId="49" fillId="0" borderId="29" xfId="53" applyFont="1" applyBorder="1" applyAlignment="1">
      <alignment horizontal="right"/>
    </xf>
    <xf numFmtId="38" fontId="49" fillId="0" borderId="28" xfId="0" applyNumberFormat="1" applyFont="1" applyFill="1" applyBorder="1" applyAlignment="1" applyProtection="1">
      <alignment horizontal="right"/>
      <protection locked="0"/>
    </xf>
    <xf numFmtId="38" fontId="49" fillId="0" borderId="29" xfId="53" applyFont="1" applyFill="1" applyBorder="1" applyAlignment="1">
      <alignment horizontal="right"/>
    </xf>
    <xf numFmtId="38" fontId="49" fillId="33" borderId="28" xfId="0" applyNumberFormat="1" applyFont="1" applyFill="1" applyBorder="1" applyAlignment="1" applyProtection="1">
      <alignment horizontal="right"/>
      <protection locked="0"/>
    </xf>
    <xf numFmtId="38" fontId="49" fillId="33" borderId="29" xfId="53" applyFont="1" applyFill="1" applyBorder="1" applyAlignment="1">
      <alignment horizontal="right"/>
    </xf>
    <xf numFmtId="38" fontId="49" fillId="0" borderId="32" xfId="0" applyNumberFormat="1" applyFont="1" applyFill="1" applyBorder="1" applyAlignment="1" applyProtection="1">
      <alignment horizontal="right"/>
      <protection locked="0"/>
    </xf>
    <xf numFmtId="38" fontId="49" fillId="0" borderId="33" xfId="53" applyFont="1" applyFill="1" applyBorder="1" applyAlignment="1">
      <alignment horizontal="right"/>
    </xf>
    <xf numFmtId="38" fontId="49" fillId="0" borderId="42" xfId="0" applyNumberFormat="1" applyFont="1" applyBorder="1" applyAlignment="1" applyProtection="1">
      <alignment horizontal="right"/>
      <protection locked="0"/>
    </xf>
    <xf numFmtId="38" fontId="49" fillId="0" borderId="12" xfId="0" applyNumberFormat="1" applyFont="1" applyBorder="1" applyAlignment="1" applyProtection="1">
      <alignment horizontal="right"/>
      <protection locked="0"/>
    </xf>
    <xf numFmtId="38" fontId="49" fillId="0" borderId="35" xfId="0" applyNumberFormat="1" applyFont="1" applyBorder="1" applyAlignment="1" applyProtection="1">
      <alignment horizontal="right"/>
      <protection locked="0"/>
    </xf>
    <xf numFmtId="49" fontId="49" fillId="0" borderId="0" xfId="53" applyNumberFormat="1" applyFont="1" applyBorder="1" applyAlignment="1" applyProtection="1">
      <alignment horizontal="right"/>
      <protection locked="0"/>
    </xf>
    <xf numFmtId="49" fontId="49" fillId="0" borderId="22" xfId="0" applyNumberFormat="1" applyFont="1" applyBorder="1" applyAlignment="1" applyProtection="1">
      <alignment horizontal="right"/>
      <protection locked="0"/>
    </xf>
    <xf numFmtId="49" fontId="49" fillId="0" borderId="28" xfId="53" applyNumberFormat="1" applyFont="1" applyBorder="1" applyAlignment="1">
      <alignment horizontal="right"/>
    </xf>
    <xf numFmtId="49" fontId="49" fillId="0" borderId="0" xfId="53" applyNumberFormat="1" applyFont="1" applyBorder="1" applyAlignment="1">
      <alignment horizontal="right"/>
    </xf>
    <xf numFmtId="49" fontId="49" fillId="0" borderId="22" xfId="53" applyNumberFormat="1" applyFont="1" applyBorder="1" applyAlignment="1">
      <alignment horizontal="right"/>
    </xf>
    <xf numFmtId="49" fontId="49" fillId="0" borderId="28" xfId="53" applyNumberFormat="1" applyFont="1" applyBorder="1" applyAlignment="1" applyProtection="1">
      <alignment horizontal="right"/>
      <protection locked="0"/>
    </xf>
    <xf numFmtId="49" fontId="49" fillId="0" borderId="22" xfId="53" applyNumberFormat="1" applyFont="1" applyBorder="1" applyAlignment="1" applyProtection="1">
      <alignment horizontal="right"/>
      <protection locked="0"/>
    </xf>
    <xf numFmtId="38" fontId="49" fillId="0" borderId="33" xfId="53" applyFont="1" applyBorder="1" applyAlignment="1">
      <alignment horizontal="right"/>
    </xf>
    <xf numFmtId="38" fontId="49" fillId="0" borderId="12" xfId="53" applyFont="1" applyBorder="1" applyAlignment="1" applyProtection="1">
      <alignment horizontal="right"/>
      <protection locked="0"/>
    </xf>
    <xf numFmtId="38" fontId="49" fillId="0" borderId="35" xfId="53" applyFont="1" applyBorder="1" applyAlignment="1" applyProtection="1">
      <alignment horizontal="right"/>
      <protection locked="0"/>
    </xf>
    <xf numFmtId="0" fontId="49" fillId="0" borderId="38" xfId="0" applyFont="1" applyBorder="1" applyAlignment="1" applyProtection="1">
      <alignment/>
      <protection locked="0"/>
    </xf>
    <xf numFmtId="38" fontId="49" fillId="0" borderId="0" xfId="53" applyFont="1" applyFill="1" applyBorder="1" applyAlignment="1">
      <alignment/>
    </xf>
    <xf numFmtId="38" fontId="49" fillId="0" borderId="28" xfId="53" applyFont="1" applyFill="1" applyBorder="1" applyAlignment="1">
      <alignment/>
    </xf>
    <xf numFmtId="38" fontId="49" fillId="0" borderId="22" xfId="53" applyFont="1" applyFill="1" applyBorder="1" applyAlignment="1">
      <alignment/>
    </xf>
    <xf numFmtId="38" fontId="49" fillId="0" borderId="28" xfId="53" applyFont="1" applyFill="1" applyBorder="1" applyAlignment="1" applyProtection="1">
      <alignment/>
      <protection locked="0"/>
    </xf>
    <xf numFmtId="38" fontId="49" fillId="0" borderId="0" xfId="53" applyFont="1" applyFill="1" applyBorder="1" applyAlignment="1" applyProtection="1">
      <alignment/>
      <protection locked="0"/>
    </xf>
    <xf numFmtId="38" fontId="49" fillId="0" borderId="22" xfId="53" applyFont="1" applyFill="1" applyBorder="1" applyAlignment="1" applyProtection="1">
      <alignment/>
      <protection locked="0"/>
    </xf>
    <xf numFmtId="0" fontId="50" fillId="0" borderId="36" xfId="0" applyFont="1" applyBorder="1" applyAlignment="1" applyProtection="1">
      <alignment horizontal="distributed" vertical="center"/>
      <protection locked="0"/>
    </xf>
    <xf numFmtId="0" fontId="49" fillId="0" borderId="43" xfId="0" applyFont="1" applyBorder="1" applyAlignment="1">
      <alignment horizontal="distributed" vertical="center"/>
    </xf>
    <xf numFmtId="0" fontId="49" fillId="0" borderId="44" xfId="0" applyFont="1" applyBorder="1" applyAlignment="1" applyProtection="1">
      <alignment horizontal="distributed"/>
      <protection/>
    </xf>
    <xf numFmtId="0" fontId="49" fillId="0" borderId="37" xfId="0" applyFont="1" applyBorder="1" applyAlignment="1" applyProtection="1">
      <alignment horizontal="distributed"/>
      <protection/>
    </xf>
    <xf numFmtId="0" fontId="49" fillId="0" borderId="40" xfId="0" applyFont="1" applyBorder="1" applyAlignment="1" applyProtection="1">
      <alignment horizontal="distributed"/>
      <protection/>
    </xf>
    <xf numFmtId="0" fontId="49" fillId="0" borderId="19" xfId="0" applyFont="1" applyBorder="1" applyAlignment="1" applyProtection="1">
      <alignment horizontal="distributed"/>
      <protection/>
    </xf>
    <xf numFmtId="0" fontId="49" fillId="0" borderId="0" xfId="0" applyFont="1" applyBorder="1" applyAlignment="1" applyProtection="1">
      <alignment horizontal="distributed"/>
      <protection/>
    </xf>
    <xf numFmtId="0" fontId="49" fillId="0" borderId="29" xfId="0" applyFont="1" applyBorder="1" applyAlignment="1" applyProtection="1">
      <alignment horizontal="distributed"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16" xfId="0" applyFont="1" applyBorder="1" applyAlignment="1" applyProtection="1">
      <alignment horizontal="distributed" vertical="center"/>
      <protection/>
    </xf>
    <xf numFmtId="0" fontId="50" fillId="0" borderId="17" xfId="0" applyFont="1" applyBorder="1" applyAlignment="1" applyProtection="1">
      <alignment horizontal="distributed" vertical="center"/>
      <protection/>
    </xf>
    <xf numFmtId="0" fontId="50" fillId="0" borderId="45" xfId="0" applyFont="1" applyBorder="1" applyAlignment="1" applyProtection="1">
      <alignment horizontal="distributed" vertical="center"/>
      <protection/>
    </xf>
    <xf numFmtId="0" fontId="50" fillId="0" borderId="36" xfId="0" applyFont="1" applyBorder="1" applyAlignment="1" applyProtection="1">
      <alignment horizontal="distributed" vertical="center"/>
      <protection/>
    </xf>
    <xf numFmtId="0" fontId="49" fillId="0" borderId="43" xfId="0" applyFont="1" applyBorder="1" applyAlignment="1" applyProtection="1">
      <alignment horizontal="distributed" vertical="center"/>
      <protection/>
    </xf>
    <xf numFmtId="0" fontId="50" fillId="0" borderId="36" xfId="0" applyFont="1" applyBorder="1" applyAlignment="1" applyProtection="1">
      <alignment horizontal="distributed" vertical="center"/>
      <protection/>
    </xf>
    <xf numFmtId="0" fontId="49" fillId="0" borderId="43" xfId="0" applyFont="1" applyBorder="1" applyAlignment="1" applyProtection="1">
      <alignment horizontal="distributed" vertical="center"/>
      <protection/>
    </xf>
    <xf numFmtId="0" fontId="49" fillId="0" borderId="19" xfId="0" applyFont="1" applyBorder="1" applyAlignment="1">
      <alignment horizontal="distributed"/>
    </xf>
    <xf numFmtId="0" fontId="49" fillId="0" borderId="0" xfId="0" applyFont="1" applyBorder="1" applyAlignment="1">
      <alignment horizontal="distributed"/>
    </xf>
    <xf numFmtId="0" fontId="49" fillId="0" borderId="29" xfId="0" applyFont="1" applyBorder="1" applyAlignment="1">
      <alignment horizontal="distributed"/>
    </xf>
    <xf numFmtId="0" fontId="49" fillId="0" borderId="44" xfId="0" applyFont="1" applyBorder="1" applyAlignment="1">
      <alignment horizontal="distributed"/>
    </xf>
    <xf numFmtId="0" fontId="49" fillId="0" borderId="37" xfId="0" applyFont="1" applyBorder="1" applyAlignment="1">
      <alignment horizontal="distributed"/>
    </xf>
    <xf numFmtId="0" fontId="49" fillId="0" borderId="40" xfId="0" applyFont="1" applyBorder="1" applyAlignment="1">
      <alignment horizontal="distributed"/>
    </xf>
    <xf numFmtId="0" fontId="50" fillId="0" borderId="16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50" fillId="0" borderId="45" xfId="0" applyFont="1" applyBorder="1" applyAlignment="1">
      <alignment horizontal="distributed" vertical="center"/>
    </xf>
    <xf numFmtId="0" fontId="50" fillId="0" borderId="36" xfId="0" applyFont="1" applyBorder="1" applyAlignment="1">
      <alignment horizontal="distributed" vertical="center"/>
    </xf>
    <xf numFmtId="0" fontId="50" fillId="0" borderId="36" xfId="0" applyFont="1" applyBorder="1" applyAlignment="1">
      <alignment horizontal="distributed" vertical="center"/>
    </xf>
    <xf numFmtId="0" fontId="49" fillId="0" borderId="43" xfId="0" applyFont="1" applyBorder="1" applyAlignment="1">
      <alignment horizontal="distributed" vertical="center"/>
    </xf>
    <xf numFmtId="0" fontId="50" fillId="0" borderId="36" xfId="0" applyFont="1" applyBorder="1" applyAlignment="1" applyProtection="1">
      <alignment horizontal="distributed" vertical="center"/>
      <protection locked="0"/>
    </xf>
    <xf numFmtId="38" fontId="49" fillId="0" borderId="44" xfId="53" applyFont="1" applyBorder="1" applyAlignment="1">
      <alignment horizontal="distributed"/>
    </xf>
    <xf numFmtId="38" fontId="49" fillId="0" borderId="19" xfId="53" applyFont="1" applyBorder="1" applyAlignment="1">
      <alignment horizontal="distributed"/>
    </xf>
    <xf numFmtId="0" fontId="49" fillId="0" borderId="19" xfId="0" applyFont="1" applyBorder="1" applyAlignment="1" applyProtection="1">
      <alignment horizontal="distributed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39</xdr:row>
      <xdr:rowOff>104775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171575" y="807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40</xdr:row>
      <xdr:rowOff>104775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1171575" y="828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41</xdr:row>
      <xdr:rowOff>104775</xdr:rowOff>
    </xdr:from>
    <xdr:ext cx="7620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1171575" y="849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42</xdr:row>
      <xdr:rowOff>104775</xdr:rowOff>
    </xdr:from>
    <xdr:ext cx="7620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1171575" y="870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43</xdr:row>
      <xdr:rowOff>104775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117157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44</xdr:row>
      <xdr:rowOff>104775</xdr:rowOff>
    </xdr:from>
    <xdr:ext cx="76200" cy="209550"/>
    <xdr:sp fLocksText="0">
      <xdr:nvSpPr>
        <xdr:cNvPr id="6" name="Text Box 9"/>
        <xdr:cNvSpPr txBox="1">
          <a:spLocks noChangeArrowheads="1"/>
        </xdr:cNvSpPr>
      </xdr:nvSpPr>
      <xdr:spPr>
        <a:xfrm>
          <a:off x="1171575" y="912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45</xdr:row>
      <xdr:rowOff>104775</xdr:rowOff>
    </xdr:from>
    <xdr:ext cx="76200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1171575" y="933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46</xdr:row>
      <xdr:rowOff>104775</xdr:rowOff>
    </xdr:from>
    <xdr:ext cx="7620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1171575" y="954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47</xdr:row>
      <xdr:rowOff>104775</xdr:rowOff>
    </xdr:from>
    <xdr:ext cx="7620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1171575" y="975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48</xdr:row>
      <xdr:rowOff>104775</xdr:rowOff>
    </xdr:from>
    <xdr:ext cx="7620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1171575" y="996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4" sqref="H24"/>
    </sheetView>
  </sheetViews>
  <sheetFormatPr defaultColWidth="8.75390625" defaultRowHeight="13.5"/>
  <cols>
    <col min="1" max="3" width="3.875" style="2" customWidth="1"/>
    <col min="4" max="5" width="9.75390625" style="2" customWidth="1"/>
    <col min="6" max="6" width="10.125" style="2" customWidth="1"/>
    <col min="7" max="10" width="9.75390625" style="2" customWidth="1"/>
    <col min="11" max="11" width="2.75390625" style="2" customWidth="1"/>
    <col min="12" max="16384" width="8.75390625" style="2" customWidth="1"/>
  </cols>
  <sheetData>
    <row r="1" ht="27.75" customHeight="1">
      <c r="A1" s="1" t="s">
        <v>55</v>
      </c>
    </row>
    <row r="2" spans="1:10" s="3" customFormat="1" ht="26.25" customHeight="1">
      <c r="A2" s="218" t="s">
        <v>74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3:10" s="3" customFormat="1" ht="13.5" customHeight="1" thickBot="1">
      <c r="C3" s="4"/>
      <c r="D3" s="5"/>
      <c r="E3" s="5"/>
      <c r="F3" s="5"/>
      <c r="G3" s="5"/>
      <c r="H3" s="5"/>
      <c r="I3" s="5"/>
      <c r="J3" s="6" t="s">
        <v>0</v>
      </c>
    </row>
    <row r="4" spans="1:10" s="3" customFormat="1" ht="13.5">
      <c r="A4" s="7"/>
      <c r="B4" s="8"/>
      <c r="C4" s="9" t="s">
        <v>65</v>
      </c>
      <c r="D4" s="219" t="s">
        <v>56</v>
      </c>
      <c r="E4" s="220"/>
      <c r="F4" s="221"/>
      <c r="G4" s="10" t="s">
        <v>42</v>
      </c>
      <c r="H4" s="11"/>
      <c r="I4" s="11"/>
      <c r="J4" s="12"/>
    </row>
    <row r="5" spans="1:10" s="3" customFormat="1" ht="13.5">
      <c r="A5" s="13"/>
      <c r="B5" s="14"/>
      <c r="C5" s="4"/>
      <c r="D5" s="222" t="s">
        <v>66</v>
      </c>
      <c r="E5" s="224" t="s">
        <v>63</v>
      </c>
      <c r="F5" s="224" t="s">
        <v>64</v>
      </c>
      <c r="G5" s="15" t="s">
        <v>1</v>
      </c>
      <c r="H5" s="15" t="s">
        <v>1</v>
      </c>
      <c r="I5" s="222" t="s">
        <v>3</v>
      </c>
      <c r="J5" s="16" t="s">
        <v>2</v>
      </c>
    </row>
    <row r="6" spans="1:10" s="3" customFormat="1" ht="13.5">
      <c r="A6" s="17" t="s">
        <v>4</v>
      </c>
      <c r="B6" s="18"/>
      <c r="C6" s="19"/>
      <c r="D6" s="223"/>
      <c r="E6" s="225"/>
      <c r="F6" s="225"/>
      <c r="G6" s="20" t="s">
        <v>5</v>
      </c>
      <c r="H6" s="20" t="s">
        <v>6</v>
      </c>
      <c r="I6" s="223"/>
      <c r="J6" s="21" t="s">
        <v>7</v>
      </c>
    </row>
    <row r="7" spans="1:10" ht="16.5" customHeight="1">
      <c r="A7" s="212" t="s">
        <v>8</v>
      </c>
      <c r="B7" s="213"/>
      <c r="C7" s="214"/>
      <c r="D7" s="22"/>
      <c r="E7" s="23"/>
      <c r="F7" s="22"/>
      <c r="G7" s="23"/>
      <c r="H7" s="22"/>
      <c r="I7" s="24"/>
      <c r="J7" s="25"/>
    </row>
    <row r="8" spans="1:10" ht="16.5" customHeight="1">
      <c r="A8" s="26"/>
      <c r="B8" s="23"/>
      <c r="C8" s="27" t="s">
        <v>9</v>
      </c>
      <c r="D8" s="28">
        <f>SUM(D9:D20)</f>
        <v>42432204</v>
      </c>
      <c r="E8" s="29">
        <f>SUM(E9:E20)</f>
        <v>5335688</v>
      </c>
      <c r="F8" s="28">
        <f>SUM(F9:F20)</f>
        <v>37096516</v>
      </c>
      <c r="G8" s="30" t="s">
        <v>10</v>
      </c>
      <c r="H8" s="31" t="s">
        <v>10</v>
      </c>
      <c r="I8" s="30" t="s">
        <v>10</v>
      </c>
      <c r="J8" s="32" t="s">
        <v>10</v>
      </c>
    </row>
    <row r="9" spans="1:10" s="3" customFormat="1" ht="16.5" customHeight="1">
      <c r="A9" s="13"/>
      <c r="B9" s="4"/>
      <c r="C9" s="33" t="s">
        <v>11</v>
      </c>
      <c r="D9" s="28">
        <f>E9+F9</f>
        <v>2288541</v>
      </c>
      <c r="E9" s="34">
        <v>401655</v>
      </c>
      <c r="F9" s="35">
        <v>1886886</v>
      </c>
      <c r="G9" s="36" t="s">
        <v>10</v>
      </c>
      <c r="H9" s="37" t="s">
        <v>10</v>
      </c>
      <c r="I9" s="36" t="s">
        <v>10</v>
      </c>
      <c r="J9" s="38" t="s">
        <v>10</v>
      </c>
    </row>
    <row r="10" spans="1:10" s="3" customFormat="1" ht="16.5" customHeight="1">
      <c r="A10" s="13"/>
      <c r="B10" s="4"/>
      <c r="C10" s="33" t="s">
        <v>12</v>
      </c>
      <c r="D10" s="28">
        <f aca="true" t="shared" si="0" ref="D10:D20">E10+F10</f>
        <v>2296890</v>
      </c>
      <c r="E10" s="34">
        <v>419002</v>
      </c>
      <c r="F10" s="35">
        <v>1877888</v>
      </c>
      <c r="G10" s="36" t="s">
        <v>10</v>
      </c>
      <c r="H10" s="37" t="s">
        <v>10</v>
      </c>
      <c r="I10" s="36" t="s">
        <v>10</v>
      </c>
      <c r="J10" s="38" t="s">
        <v>10</v>
      </c>
    </row>
    <row r="11" spans="1:10" s="3" customFormat="1" ht="16.5" customHeight="1">
      <c r="A11" s="13"/>
      <c r="B11" s="4"/>
      <c r="C11" s="33" t="s">
        <v>13</v>
      </c>
      <c r="D11" s="28">
        <f t="shared" si="0"/>
        <v>2872456</v>
      </c>
      <c r="E11" s="34">
        <v>495259</v>
      </c>
      <c r="F11" s="35">
        <v>2377197</v>
      </c>
      <c r="G11" s="36" t="s">
        <v>10</v>
      </c>
      <c r="H11" s="37" t="s">
        <v>10</v>
      </c>
      <c r="I11" s="36" t="s">
        <v>10</v>
      </c>
      <c r="J11" s="38" t="s">
        <v>10</v>
      </c>
    </row>
    <row r="12" spans="1:10" s="3" customFormat="1" ht="16.5" customHeight="1">
      <c r="A12" s="13"/>
      <c r="B12" s="4"/>
      <c r="C12" s="33" t="s">
        <v>14</v>
      </c>
      <c r="D12" s="28">
        <f t="shared" si="0"/>
        <v>4584568</v>
      </c>
      <c r="E12" s="34">
        <v>443858</v>
      </c>
      <c r="F12" s="35">
        <v>4140710</v>
      </c>
      <c r="G12" s="36" t="s">
        <v>10</v>
      </c>
      <c r="H12" s="37" t="s">
        <v>10</v>
      </c>
      <c r="I12" s="36" t="s">
        <v>10</v>
      </c>
      <c r="J12" s="38" t="s">
        <v>10</v>
      </c>
    </row>
    <row r="13" spans="1:10" s="3" customFormat="1" ht="16.5" customHeight="1">
      <c r="A13" s="13"/>
      <c r="B13" s="4"/>
      <c r="C13" s="33" t="s">
        <v>15</v>
      </c>
      <c r="D13" s="28">
        <f t="shared" si="0"/>
        <v>4109688</v>
      </c>
      <c r="E13" s="34">
        <v>465727</v>
      </c>
      <c r="F13" s="35">
        <v>3643961</v>
      </c>
      <c r="G13" s="36" t="s">
        <v>10</v>
      </c>
      <c r="H13" s="37" t="s">
        <v>10</v>
      </c>
      <c r="I13" s="36" t="s">
        <v>10</v>
      </c>
      <c r="J13" s="38" t="s">
        <v>10</v>
      </c>
    </row>
    <row r="14" spans="1:10" s="3" customFormat="1" ht="16.5" customHeight="1">
      <c r="A14" s="13"/>
      <c r="B14" s="4"/>
      <c r="C14" s="33" t="s">
        <v>16</v>
      </c>
      <c r="D14" s="28">
        <f t="shared" si="0"/>
        <v>4360932</v>
      </c>
      <c r="E14" s="34">
        <v>428361</v>
      </c>
      <c r="F14" s="35">
        <v>3932571</v>
      </c>
      <c r="G14" s="36" t="s">
        <v>10</v>
      </c>
      <c r="H14" s="37" t="s">
        <v>10</v>
      </c>
      <c r="I14" s="36" t="s">
        <v>10</v>
      </c>
      <c r="J14" s="38" t="s">
        <v>10</v>
      </c>
    </row>
    <row r="15" spans="1:10" s="3" customFormat="1" ht="16.5" customHeight="1">
      <c r="A15" s="13"/>
      <c r="B15" s="4"/>
      <c r="C15" s="33" t="s">
        <v>17</v>
      </c>
      <c r="D15" s="28">
        <f t="shared" si="0"/>
        <v>3173771</v>
      </c>
      <c r="E15" s="34">
        <v>414791</v>
      </c>
      <c r="F15" s="35">
        <v>2758980</v>
      </c>
      <c r="G15" s="36" t="s">
        <v>10</v>
      </c>
      <c r="H15" s="37" t="s">
        <v>10</v>
      </c>
      <c r="I15" s="36" t="s">
        <v>10</v>
      </c>
      <c r="J15" s="38" t="s">
        <v>10</v>
      </c>
    </row>
    <row r="16" spans="1:10" s="3" customFormat="1" ht="16.5" customHeight="1">
      <c r="A16" s="13"/>
      <c r="B16" s="4"/>
      <c r="C16" s="33" t="s">
        <v>18</v>
      </c>
      <c r="D16" s="28">
        <f t="shared" si="0"/>
        <v>5374081</v>
      </c>
      <c r="E16" s="34">
        <v>509364</v>
      </c>
      <c r="F16" s="35">
        <v>4864717</v>
      </c>
      <c r="G16" s="36" t="s">
        <v>10</v>
      </c>
      <c r="H16" s="37" t="s">
        <v>10</v>
      </c>
      <c r="I16" s="36" t="s">
        <v>10</v>
      </c>
      <c r="J16" s="38" t="s">
        <v>10</v>
      </c>
    </row>
    <row r="17" spans="1:10" s="3" customFormat="1" ht="16.5" customHeight="1">
      <c r="A17" s="13"/>
      <c r="B17" s="4"/>
      <c r="C17" s="33" t="s">
        <v>19</v>
      </c>
      <c r="D17" s="28">
        <f t="shared" si="0"/>
        <v>3516104</v>
      </c>
      <c r="E17" s="34">
        <v>439658</v>
      </c>
      <c r="F17" s="35">
        <v>3076446</v>
      </c>
      <c r="G17" s="36" t="s">
        <v>10</v>
      </c>
      <c r="H17" s="37" t="s">
        <v>10</v>
      </c>
      <c r="I17" s="36" t="s">
        <v>10</v>
      </c>
      <c r="J17" s="38" t="s">
        <v>10</v>
      </c>
    </row>
    <row r="18" spans="1:10" s="3" customFormat="1" ht="16.5" customHeight="1">
      <c r="A18" s="13"/>
      <c r="B18" s="4"/>
      <c r="C18" s="33" t="s">
        <v>67</v>
      </c>
      <c r="D18" s="28">
        <f t="shared" si="0"/>
        <v>4200708</v>
      </c>
      <c r="E18" s="34">
        <v>425767</v>
      </c>
      <c r="F18" s="35">
        <v>3774941</v>
      </c>
      <c r="G18" s="36" t="s">
        <v>10</v>
      </c>
      <c r="H18" s="37" t="s">
        <v>10</v>
      </c>
      <c r="I18" s="36" t="s">
        <v>10</v>
      </c>
      <c r="J18" s="38" t="s">
        <v>10</v>
      </c>
    </row>
    <row r="19" spans="1:10" s="3" customFormat="1" ht="16.5" customHeight="1">
      <c r="A19" s="13"/>
      <c r="B19" s="4"/>
      <c r="C19" s="33" t="s">
        <v>68</v>
      </c>
      <c r="D19" s="28">
        <f t="shared" si="0"/>
        <v>2869158</v>
      </c>
      <c r="E19" s="34">
        <v>422685</v>
      </c>
      <c r="F19" s="35">
        <v>2446473</v>
      </c>
      <c r="G19" s="36" t="s">
        <v>10</v>
      </c>
      <c r="H19" s="37" t="s">
        <v>10</v>
      </c>
      <c r="I19" s="36" t="s">
        <v>10</v>
      </c>
      <c r="J19" s="38" t="s">
        <v>10</v>
      </c>
    </row>
    <row r="20" spans="1:10" s="3" customFormat="1" ht="16.5" customHeight="1">
      <c r="A20" s="13"/>
      <c r="B20" s="4"/>
      <c r="C20" s="33" t="s">
        <v>69</v>
      </c>
      <c r="D20" s="28">
        <f t="shared" si="0"/>
        <v>2785307</v>
      </c>
      <c r="E20" s="34">
        <v>469561</v>
      </c>
      <c r="F20" s="35">
        <v>2315746</v>
      </c>
      <c r="G20" s="36" t="s">
        <v>10</v>
      </c>
      <c r="H20" s="37" t="s">
        <v>10</v>
      </c>
      <c r="I20" s="36" t="s">
        <v>10</v>
      </c>
      <c r="J20" s="38" t="s">
        <v>10</v>
      </c>
    </row>
    <row r="21" spans="1:10" s="3" customFormat="1" ht="16.5" customHeight="1">
      <c r="A21" s="13"/>
      <c r="B21" s="4"/>
      <c r="C21" s="33"/>
      <c r="D21" s="39"/>
      <c r="E21" s="40"/>
      <c r="F21" s="41"/>
      <c r="G21" s="27"/>
      <c r="H21" s="42"/>
      <c r="I21" s="27"/>
      <c r="J21" s="43"/>
    </row>
    <row r="22" spans="1:10" ht="16.5" customHeight="1">
      <c r="A22" s="26"/>
      <c r="B22" s="23"/>
      <c r="C22" s="27"/>
      <c r="D22" s="39"/>
      <c r="E22" s="24"/>
      <c r="F22" s="39"/>
      <c r="G22" s="23"/>
      <c r="H22" s="22"/>
      <c r="I22" s="23"/>
      <c r="J22" s="25"/>
    </row>
    <row r="23" spans="1:10" ht="16.5" customHeight="1">
      <c r="A23" s="215" t="s">
        <v>20</v>
      </c>
      <c r="B23" s="216"/>
      <c r="C23" s="217"/>
      <c r="D23" s="22"/>
      <c r="E23" s="23"/>
      <c r="F23" s="22"/>
      <c r="G23" s="23"/>
      <c r="H23" s="22"/>
      <c r="I23" s="23"/>
      <c r="J23" s="25"/>
    </row>
    <row r="24" spans="1:10" ht="16.5" customHeight="1">
      <c r="A24" s="26" t="s">
        <v>21</v>
      </c>
      <c r="B24" s="23"/>
      <c r="C24" s="23"/>
      <c r="D24" s="39">
        <f>F24</f>
        <v>14162578</v>
      </c>
      <c r="E24" s="42" t="s">
        <v>10</v>
      </c>
      <c r="F24" s="39">
        <f>SUM(F25:F36)</f>
        <v>14162578</v>
      </c>
      <c r="G24" s="27" t="s">
        <v>10</v>
      </c>
      <c r="H24" s="42" t="s">
        <v>10</v>
      </c>
      <c r="I24" s="27" t="s">
        <v>10</v>
      </c>
      <c r="J24" s="43" t="s">
        <v>10</v>
      </c>
    </row>
    <row r="25" spans="1:10" s="3" customFormat="1" ht="16.5" customHeight="1">
      <c r="A25" s="13"/>
      <c r="B25" s="4"/>
      <c r="C25" s="33" t="s">
        <v>11</v>
      </c>
      <c r="D25" s="39">
        <f aca="true" t="shared" si="1" ref="D25:D36">F25</f>
        <v>7335975</v>
      </c>
      <c r="E25" s="42" t="s">
        <v>10</v>
      </c>
      <c r="F25" s="39">
        <v>7335975</v>
      </c>
      <c r="G25" s="27" t="s">
        <v>10</v>
      </c>
      <c r="H25" s="42" t="s">
        <v>10</v>
      </c>
      <c r="I25" s="27" t="s">
        <v>10</v>
      </c>
      <c r="J25" s="43" t="s">
        <v>10</v>
      </c>
    </row>
    <row r="26" spans="1:10" s="3" customFormat="1" ht="16.5" customHeight="1">
      <c r="A26" s="13"/>
      <c r="B26" s="4"/>
      <c r="C26" s="33" t="s">
        <v>12</v>
      </c>
      <c r="D26" s="39">
        <f t="shared" si="1"/>
        <v>1230513</v>
      </c>
      <c r="E26" s="42" t="s">
        <v>10</v>
      </c>
      <c r="F26" s="39">
        <v>1230513</v>
      </c>
      <c r="G26" s="27" t="s">
        <v>10</v>
      </c>
      <c r="H26" s="42" t="s">
        <v>10</v>
      </c>
      <c r="I26" s="27" t="s">
        <v>10</v>
      </c>
      <c r="J26" s="43" t="s">
        <v>10</v>
      </c>
    </row>
    <row r="27" spans="1:10" s="3" customFormat="1" ht="16.5" customHeight="1">
      <c r="A27" s="13"/>
      <c r="B27" s="4"/>
      <c r="C27" s="33" t="s">
        <v>13</v>
      </c>
      <c r="D27" s="39">
        <f t="shared" si="1"/>
        <v>726321</v>
      </c>
      <c r="E27" s="42" t="s">
        <v>10</v>
      </c>
      <c r="F27" s="39">
        <v>726321</v>
      </c>
      <c r="G27" s="27" t="s">
        <v>10</v>
      </c>
      <c r="H27" s="42" t="s">
        <v>10</v>
      </c>
      <c r="I27" s="27" t="s">
        <v>10</v>
      </c>
      <c r="J27" s="43" t="s">
        <v>10</v>
      </c>
    </row>
    <row r="28" spans="1:10" s="3" customFormat="1" ht="16.5" customHeight="1">
      <c r="A28" s="13"/>
      <c r="B28" s="4"/>
      <c r="C28" s="33" t="s">
        <v>14</v>
      </c>
      <c r="D28" s="39">
        <f t="shared" si="1"/>
        <v>600961</v>
      </c>
      <c r="E28" s="42" t="s">
        <v>10</v>
      </c>
      <c r="F28" s="39">
        <v>600961</v>
      </c>
      <c r="G28" s="27" t="s">
        <v>10</v>
      </c>
      <c r="H28" s="42" t="s">
        <v>10</v>
      </c>
      <c r="I28" s="27" t="s">
        <v>10</v>
      </c>
      <c r="J28" s="43" t="s">
        <v>10</v>
      </c>
    </row>
    <row r="29" spans="1:10" s="3" customFormat="1" ht="16.5" customHeight="1">
      <c r="A29" s="13"/>
      <c r="B29" s="4"/>
      <c r="C29" s="33" t="s">
        <v>15</v>
      </c>
      <c r="D29" s="39">
        <f t="shared" si="1"/>
        <v>638993</v>
      </c>
      <c r="E29" s="42" t="s">
        <v>10</v>
      </c>
      <c r="F29" s="39">
        <v>638993</v>
      </c>
      <c r="G29" s="27" t="s">
        <v>10</v>
      </c>
      <c r="H29" s="42" t="s">
        <v>10</v>
      </c>
      <c r="I29" s="27" t="s">
        <v>10</v>
      </c>
      <c r="J29" s="43" t="s">
        <v>10</v>
      </c>
    </row>
    <row r="30" spans="1:10" s="3" customFormat="1" ht="16.5" customHeight="1">
      <c r="A30" s="13"/>
      <c r="B30" s="4"/>
      <c r="C30" s="33" t="s">
        <v>16</v>
      </c>
      <c r="D30" s="39">
        <f t="shared" si="1"/>
        <v>391699</v>
      </c>
      <c r="E30" s="42" t="s">
        <v>10</v>
      </c>
      <c r="F30" s="39">
        <v>391699</v>
      </c>
      <c r="G30" s="27" t="s">
        <v>10</v>
      </c>
      <c r="H30" s="42" t="s">
        <v>10</v>
      </c>
      <c r="I30" s="27" t="s">
        <v>10</v>
      </c>
      <c r="J30" s="43" t="s">
        <v>10</v>
      </c>
    </row>
    <row r="31" spans="1:10" s="3" customFormat="1" ht="16.5" customHeight="1">
      <c r="A31" s="13"/>
      <c r="B31" s="4"/>
      <c r="C31" s="33" t="s">
        <v>17</v>
      </c>
      <c r="D31" s="39">
        <f t="shared" si="1"/>
        <v>703246</v>
      </c>
      <c r="E31" s="42" t="s">
        <v>10</v>
      </c>
      <c r="F31" s="39">
        <v>703246</v>
      </c>
      <c r="G31" s="27" t="s">
        <v>10</v>
      </c>
      <c r="H31" s="42" t="s">
        <v>10</v>
      </c>
      <c r="I31" s="27" t="s">
        <v>10</v>
      </c>
      <c r="J31" s="43" t="s">
        <v>10</v>
      </c>
    </row>
    <row r="32" spans="1:10" s="3" customFormat="1" ht="16.5" customHeight="1">
      <c r="A32" s="13"/>
      <c r="B32" s="4"/>
      <c r="C32" s="33" t="s">
        <v>18</v>
      </c>
      <c r="D32" s="39">
        <f t="shared" si="1"/>
        <v>576482</v>
      </c>
      <c r="E32" s="42" t="s">
        <v>10</v>
      </c>
      <c r="F32" s="39">
        <v>576482</v>
      </c>
      <c r="G32" s="27" t="s">
        <v>10</v>
      </c>
      <c r="H32" s="42" t="s">
        <v>10</v>
      </c>
      <c r="I32" s="27" t="s">
        <v>10</v>
      </c>
      <c r="J32" s="43" t="s">
        <v>10</v>
      </c>
    </row>
    <row r="33" spans="1:10" s="3" customFormat="1" ht="16.5" customHeight="1">
      <c r="A33" s="13"/>
      <c r="B33" s="4"/>
      <c r="C33" s="33" t="s">
        <v>19</v>
      </c>
      <c r="D33" s="39">
        <f t="shared" si="1"/>
        <v>390457</v>
      </c>
      <c r="E33" s="42" t="s">
        <v>10</v>
      </c>
      <c r="F33" s="39">
        <v>390457</v>
      </c>
      <c r="G33" s="27" t="s">
        <v>10</v>
      </c>
      <c r="H33" s="42" t="s">
        <v>10</v>
      </c>
      <c r="I33" s="27" t="s">
        <v>10</v>
      </c>
      <c r="J33" s="43" t="s">
        <v>10</v>
      </c>
    </row>
    <row r="34" spans="1:10" s="3" customFormat="1" ht="16.5" customHeight="1">
      <c r="A34" s="13"/>
      <c r="B34" s="4"/>
      <c r="C34" s="33" t="s">
        <v>67</v>
      </c>
      <c r="D34" s="39">
        <f t="shared" si="1"/>
        <v>604731</v>
      </c>
      <c r="E34" s="42" t="s">
        <v>10</v>
      </c>
      <c r="F34" s="39">
        <v>604731</v>
      </c>
      <c r="G34" s="27" t="s">
        <v>10</v>
      </c>
      <c r="H34" s="42" t="s">
        <v>10</v>
      </c>
      <c r="I34" s="27" t="s">
        <v>10</v>
      </c>
      <c r="J34" s="43" t="s">
        <v>10</v>
      </c>
    </row>
    <row r="35" spans="1:10" s="3" customFormat="1" ht="16.5" customHeight="1">
      <c r="A35" s="13"/>
      <c r="B35" s="4"/>
      <c r="C35" s="33" t="s">
        <v>68</v>
      </c>
      <c r="D35" s="39">
        <f t="shared" si="1"/>
        <v>453466</v>
      </c>
      <c r="E35" s="42" t="s">
        <v>10</v>
      </c>
      <c r="F35" s="39">
        <v>453466</v>
      </c>
      <c r="G35" s="27" t="s">
        <v>10</v>
      </c>
      <c r="H35" s="42" t="s">
        <v>10</v>
      </c>
      <c r="I35" s="27" t="s">
        <v>10</v>
      </c>
      <c r="J35" s="43" t="s">
        <v>10</v>
      </c>
    </row>
    <row r="36" spans="1:10" s="3" customFormat="1" ht="16.5" customHeight="1">
      <c r="A36" s="13"/>
      <c r="B36" s="4"/>
      <c r="C36" s="33" t="s">
        <v>69</v>
      </c>
      <c r="D36" s="39">
        <f t="shared" si="1"/>
        <v>509734</v>
      </c>
      <c r="E36" s="42" t="s">
        <v>10</v>
      </c>
      <c r="F36" s="39">
        <v>509734</v>
      </c>
      <c r="G36" s="27" t="s">
        <v>10</v>
      </c>
      <c r="H36" s="42" t="s">
        <v>10</v>
      </c>
      <c r="I36" s="27" t="s">
        <v>10</v>
      </c>
      <c r="J36" s="43" t="s">
        <v>10</v>
      </c>
    </row>
    <row r="37" spans="1:10" ht="16.5" customHeight="1">
      <c r="A37" s="26"/>
      <c r="B37" s="23"/>
      <c r="C37" s="23"/>
      <c r="D37" s="22"/>
      <c r="E37" s="23"/>
      <c r="F37" s="22"/>
      <c r="G37" s="23"/>
      <c r="H37" s="22"/>
      <c r="I37" s="23"/>
      <c r="J37" s="25"/>
    </row>
    <row r="38" spans="1:10" ht="16.5" customHeight="1">
      <c r="A38" s="215" t="s">
        <v>22</v>
      </c>
      <c r="B38" s="216"/>
      <c r="C38" s="217"/>
      <c r="D38" s="22"/>
      <c r="E38" s="23"/>
      <c r="F38" s="22"/>
      <c r="G38" s="23"/>
      <c r="H38" s="22"/>
      <c r="I38" s="23"/>
      <c r="J38" s="25"/>
    </row>
    <row r="39" spans="1:10" ht="16.5" customHeight="1">
      <c r="A39" s="44" t="s">
        <v>21</v>
      </c>
      <c r="B39" s="23"/>
      <c r="C39" s="23"/>
      <c r="D39" s="39">
        <f aca="true" t="shared" si="2" ref="D39:J39">SUM(D40:D51)</f>
        <v>8212188</v>
      </c>
      <c r="E39" s="24">
        <f t="shared" si="2"/>
        <v>316671</v>
      </c>
      <c r="F39" s="39">
        <f t="shared" si="2"/>
        <v>7895517</v>
      </c>
      <c r="G39" s="24">
        <v>4347526</v>
      </c>
      <c r="H39" s="39">
        <v>2587271</v>
      </c>
      <c r="I39" s="24">
        <f t="shared" si="2"/>
        <v>1279097</v>
      </c>
      <c r="J39" s="45">
        <f t="shared" si="2"/>
        <v>481158</v>
      </c>
    </row>
    <row r="40" spans="1:10" s="3" customFormat="1" ht="16.5" customHeight="1">
      <c r="A40" s="13"/>
      <c r="B40" s="4"/>
      <c r="C40" s="33" t="s">
        <v>11</v>
      </c>
      <c r="D40" s="39">
        <f>E40+F40</f>
        <v>451091</v>
      </c>
      <c r="E40" s="40">
        <v>24683</v>
      </c>
      <c r="F40" s="41">
        <v>426408</v>
      </c>
      <c r="G40" s="39">
        <v>356730</v>
      </c>
      <c r="H40" s="46">
        <v>198542</v>
      </c>
      <c r="I40" s="46">
        <v>133328</v>
      </c>
      <c r="J40" s="47">
        <v>24861</v>
      </c>
    </row>
    <row r="41" spans="1:10" s="3" customFormat="1" ht="16.5" customHeight="1">
      <c r="A41" s="13"/>
      <c r="B41" s="4"/>
      <c r="C41" s="33" t="s">
        <v>12</v>
      </c>
      <c r="D41" s="39">
        <f aca="true" t="shared" si="3" ref="D41:D51">E41+F41</f>
        <v>381659</v>
      </c>
      <c r="E41" s="40">
        <v>26609</v>
      </c>
      <c r="F41" s="41">
        <v>355050</v>
      </c>
      <c r="G41" s="39">
        <f aca="true" t="shared" si="4" ref="G41:G49">SUM(H41:J41)</f>
        <v>328291</v>
      </c>
      <c r="H41" s="46">
        <v>201571</v>
      </c>
      <c r="I41" s="46">
        <v>105220</v>
      </c>
      <c r="J41" s="47">
        <v>21500</v>
      </c>
    </row>
    <row r="42" spans="1:10" s="3" customFormat="1" ht="16.5" customHeight="1">
      <c r="A42" s="13"/>
      <c r="B42" s="4"/>
      <c r="C42" s="33" t="s">
        <v>13</v>
      </c>
      <c r="D42" s="39">
        <f t="shared" si="3"/>
        <v>611555</v>
      </c>
      <c r="E42" s="40">
        <v>30811</v>
      </c>
      <c r="F42" s="41">
        <v>580744</v>
      </c>
      <c r="G42" s="39">
        <f t="shared" si="4"/>
        <v>400446</v>
      </c>
      <c r="H42" s="46">
        <v>239634</v>
      </c>
      <c r="I42" s="46">
        <v>130445</v>
      </c>
      <c r="J42" s="47">
        <v>30367</v>
      </c>
    </row>
    <row r="43" spans="1:10" s="3" customFormat="1" ht="16.5" customHeight="1">
      <c r="A43" s="13"/>
      <c r="B43" s="4"/>
      <c r="C43" s="33" t="s">
        <v>14</v>
      </c>
      <c r="D43" s="39">
        <f t="shared" si="3"/>
        <v>787288</v>
      </c>
      <c r="E43" s="40">
        <v>29023</v>
      </c>
      <c r="F43" s="41">
        <v>758265</v>
      </c>
      <c r="G43" s="39">
        <v>367995</v>
      </c>
      <c r="H43" s="46">
        <v>228265</v>
      </c>
      <c r="I43" s="46">
        <v>101414</v>
      </c>
      <c r="J43" s="47">
        <v>38315</v>
      </c>
    </row>
    <row r="44" spans="1:10" s="3" customFormat="1" ht="16.5" customHeight="1">
      <c r="A44" s="13"/>
      <c r="B44" s="4"/>
      <c r="C44" s="33" t="s">
        <v>15</v>
      </c>
      <c r="D44" s="39">
        <f t="shared" si="3"/>
        <v>908112</v>
      </c>
      <c r="E44" s="40">
        <v>25922</v>
      </c>
      <c r="F44" s="41">
        <v>882190</v>
      </c>
      <c r="G44" s="39">
        <f t="shared" si="4"/>
        <v>376631</v>
      </c>
      <c r="H44" s="46">
        <v>211000</v>
      </c>
      <c r="I44" s="46">
        <v>107637</v>
      </c>
      <c r="J44" s="47">
        <v>57994</v>
      </c>
    </row>
    <row r="45" spans="1:10" s="3" customFormat="1" ht="16.5" customHeight="1">
      <c r="A45" s="13"/>
      <c r="B45" s="4"/>
      <c r="C45" s="33" t="s">
        <v>16</v>
      </c>
      <c r="D45" s="39">
        <f t="shared" si="3"/>
        <v>658123</v>
      </c>
      <c r="E45" s="40">
        <v>24608</v>
      </c>
      <c r="F45" s="41">
        <v>633515</v>
      </c>
      <c r="G45" s="39">
        <f t="shared" si="4"/>
        <v>349038</v>
      </c>
      <c r="H45" s="46">
        <v>200898</v>
      </c>
      <c r="I45" s="46">
        <v>99235</v>
      </c>
      <c r="J45" s="47">
        <v>48905</v>
      </c>
    </row>
    <row r="46" spans="1:10" s="3" customFormat="1" ht="16.5" customHeight="1">
      <c r="A46" s="13"/>
      <c r="B46" s="4"/>
      <c r="C46" s="33" t="s">
        <v>17</v>
      </c>
      <c r="D46" s="39">
        <f t="shared" si="3"/>
        <v>848981</v>
      </c>
      <c r="E46" s="40">
        <v>26406</v>
      </c>
      <c r="F46" s="41">
        <v>822575</v>
      </c>
      <c r="G46" s="39">
        <f t="shared" si="4"/>
        <v>365270</v>
      </c>
      <c r="H46" s="46">
        <v>217056</v>
      </c>
      <c r="I46" s="46">
        <v>101857</v>
      </c>
      <c r="J46" s="47">
        <v>46357</v>
      </c>
    </row>
    <row r="47" spans="1:10" s="3" customFormat="1" ht="16.5" customHeight="1">
      <c r="A47" s="13"/>
      <c r="B47" s="4"/>
      <c r="C47" s="33" t="s">
        <v>18</v>
      </c>
      <c r="D47" s="39">
        <f t="shared" si="3"/>
        <v>1145269</v>
      </c>
      <c r="E47" s="40">
        <v>37626</v>
      </c>
      <c r="F47" s="41">
        <v>1107643</v>
      </c>
      <c r="G47" s="39">
        <f t="shared" si="4"/>
        <v>495800</v>
      </c>
      <c r="H47" s="46">
        <v>315396</v>
      </c>
      <c r="I47" s="46">
        <v>104081</v>
      </c>
      <c r="J47" s="47">
        <v>76323</v>
      </c>
    </row>
    <row r="48" spans="1:10" s="3" customFormat="1" ht="16.5" customHeight="1">
      <c r="A48" s="13"/>
      <c r="B48" s="4"/>
      <c r="C48" s="33" t="s">
        <v>19</v>
      </c>
      <c r="D48" s="39">
        <f t="shared" si="3"/>
        <v>633994</v>
      </c>
      <c r="E48" s="40">
        <v>22169</v>
      </c>
      <c r="F48" s="41">
        <v>611825</v>
      </c>
      <c r="G48" s="39">
        <f t="shared" si="4"/>
        <v>332707</v>
      </c>
      <c r="H48" s="46">
        <v>208670</v>
      </c>
      <c r="I48" s="46">
        <v>84029</v>
      </c>
      <c r="J48" s="47">
        <v>40008</v>
      </c>
    </row>
    <row r="49" spans="1:10" s="3" customFormat="1" ht="16.5" customHeight="1">
      <c r="A49" s="13"/>
      <c r="B49" s="4"/>
      <c r="C49" s="33" t="s">
        <v>67</v>
      </c>
      <c r="D49" s="39">
        <f t="shared" si="3"/>
        <v>818052</v>
      </c>
      <c r="E49" s="40">
        <v>24039</v>
      </c>
      <c r="F49" s="41">
        <v>794013</v>
      </c>
      <c r="G49" s="39">
        <f t="shared" si="4"/>
        <v>328230</v>
      </c>
      <c r="H49" s="46">
        <v>195397</v>
      </c>
      <c r="I49" s="46">
        <v>91497</v>
      </c>
      <c r="J49" s="47">
        <v>41336</v>
      </c>
    </row>
    <row r="50" spans="1:10" s="3" customFormat="1" ht="16.5" customHeight="1">
      <c r="A50" s="13"/>
      <c r="B50" s="4"/>
      <c r="C50" s="33" t="s">
        <v>68</v>
      </c>
      <c r="D50" s="39">
        <f t="shared" si="3"/>
        <v>617694</v>
      </c>
      <c r="E50" s="40">
        <v>23636</v>
      </c>
      <c r="F50" s="41">
        <v>594058</v>
      </c>
      <c r="G50" s="39">
        <v>332429</v>
      </c>
      <c r="H50" s="46">
        <v>194735</v>
      </c>
      <c r="I50" s="46">
        <v>104665</v>
      </c>
      <c r="J50" s="47">
        <v>33030</v>
      </c>
    </row>
    <row r="51" spans="1:10" s="3" customFormat="1" ht="16.5" customHeight="1" thickBot="1">
      <c r="A51" s="48"/>
      <c r="B51" s="5"/>
      <c r="C51" s="6" t="s">
        <v>69</v>
      </c>
      <c r="D51" s="49">
        <f t="shared" si="3"/>
        <v>350370</v>
      </c>
      <c r="E51" s="50">
        <v>21139</v>
      </c>
      <c r="F51" s="51">
        <v>329231</v>
      </c>
      <c r="G51" s="49">
        <v>313958</v>
      </c>
      <c r="H51" s="52">
        <v>176108</v>
      </c>
      <c r="I51" s="52">
        <v>115689</v>
      </c>
      <c r="J51" s="53">
        <v>22162</v>
      </c>
    </row>
  </sheetData>
  <sheetProtection/>
  <mergeCells count="9">
    <mergeCell ref="A7:C7"/>
    <mergeCell ref="A23:C23"/>
    <mergeCell ref="A38:C38"/>
    <mergeCell ref="A2:J2"/>
    <mergeCell ref="D4:F4"/>
    <mergeCell ref="D5:D6"/>
    <mergeCell ref="E5:E6"/>
    <mergeCell ref="F5:F6"/>
    <mergeCell ref="I5:I6"/>
  </mergeCells>
  <printOptions/>
  <pageMargins left="0.99" right="0.6" top="0.35" bottom="0.41" header="0.21" footer="0.18"/>
  <pageSetup horizontalDpi="200" verticalDpi="200" orientation="portrait" paperSize="9" r:id="rId1"/>
  <headerFooter alignWithMargins="0">
    <oddFooter>&amp;C- 9 -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3" ySplit="6" topLeftCell="D49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L54" sqref="L54"/>
    </sheetView>
  </sheetViews>
  <sheetFormatPr defaultColWidth="8.75390625" defaultRowHeight="13.5"/>
  <cols>
    <col min="1" max="3" width="3.87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73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53</v>
      </c>
      <c r="B7" s="230"/>
      <c r="C7" s="231"/>
      <c r="D7" s="203"/>
      <c r="E7" s="158"/>
      <c r="F7" s="159"/>
      <c r="G7" s="158"/>
      <c r="H7" s="159"/>
      <c r="I7" s="158"/>
      <c r="J7" s="160"/>
    </row>
    <row r="8" spans="1:11" ht="16.5" customHeight="1">
      <c r="A8" s="110" t="s">
        <v>21</v>
      </c>
      <c r="B8" s="81"/>
      <c r="C8" s="81"/>
      <c r="D8" s="41">
        <f>F8</f>
        <v>281015</v>
      </c>
      <c r="E8" s="118" t="s">
        <v>57</v>
      </c>
      <c r="F8" s="41">
        <f>SUM(F9:F20)</f>
        <v>281015</v>
      </c>
      <c r="G8" s="118" t="s">
        <v>10</v>
      </c>
      <c r="H8" s="118" t="s">
        <v>10</v>
      </c>
      <c r="I8" s="118" t="s">
        <v>10</v>
      </c>
      <c r="J8" s="151" t="s">
        <v>10</v>
      </c>
      <c r="K8" s="116"/>
    </row>
    <row r="9" spans="1:10" s="57" customFormat="1" ht="16.5" customHeight="1">
      <c r="A9" s="67"/>
      <c r="B9" s="83"/>
      <c r="C9" s="33" t="s">
        <v>11</v>
      </c>
      <c r="D9" s="41">
        <f aca="true" t="shared" si="0" ref="D9:D20">F9</f>
        <v>739</v>
      </c>
      <c r="E9" s="117" t="s">
        <v>57</v>
      </c>
      <c r="F9" s="85">
        <v>739</v>
      </c>
      <c r="G9" s="117" t="s">
        <v>10</v>
      </c>
      <c r="H9" s="148" t="s">
        <v>10</v>
      </c>
      <c r="I9" s="149" t="s">
        <v>10</v>
      </c>
      <c r="J9" s="109" t="s">
        <v>10</v>
      </c>
    </row>
    <row r="10" spans="1:10" s="57" customFormat="1" ht="16.5" customHeight="1">
      <c r="A10" s="67"/>
      <c r="B10" s="83"/>
      <c r="C10" s="33" t="s">
        <v>12</v>
      </c>
      <c r="D10" s="41">
        <f t="shared" si="0"/>
        <v>14328</v>
      </c>
      <c r="E10" s="117" t="s">
        <v>57</v>
      </c>
      <c r="F10" s="148">
        <v>14328</v>
      </c>
      <c r="G10" s="117" t="s">
        <v>10</v>
      </c>
      <c r="H10" s="148" t="s">
        <v>10</v>
      </c>
      <c r="I10" s="149" t="s">
        <v>10</v>
      </c>
      <c r="J10" s="109" t="s">
        <v>10</v>
      </c>
    </row>
    <row r="11" spans="1:10" s="57" customFormat="1" ht="16.5" customHeight="1">
      <c r="A11" s="67"/>
      <c r="B11" s="83"/>
      <c r="C11" s="33" t="s">
        <v>13</v>
      </c>
      <c r="D11" s="41">
        <f t="shared" si="0"/>
        <v>6443</v>
      </c>
      <c r="E11" s="117" t="s">
        <v>57</v>
      </c>
      <c r="F11" s="148">
        <v>6443</v>
      </c>
      <c r="G11" s="117" t="s">
        <v>10</v>
      </c>
      <c r="H11" s="148" t="s">
        <v>10</v>
      </c>
      <c r="I11" s="149" t="s">
        <v>10</v>
      </c>
      <c r="J11" s="109" t="s">
        <v>10</v>
      </c>
    </row>
    <row r="12" spans="1:10" s="57" customFormat="1" ht="16.5" customHeight="1">
      <c r="A12" s="67"/>
      <c r="B12" s="83"/>
      <c r="C12" s="33" t="s">
        <v>14</v>
      </c>
      <c r="D12" s="41">
        <f t="shared" si="0"/>
        <v>1253</v>
      </c>
      <c r="E12" s="117" t="s">
        <v>57</v>
      </c>
      <c r="F12" s="148">
        <v>1253</v>
      </c>
      <c r="G12" s="117" t="s">
        <v>10</v>
      </c>
      <c r="H12" s="148" t="s">
        <v>10</v>
      </c>
      <c r="I12" s="149" t="s">
        <v>10</v>
      </c>
      <c r="J12" s="109" t="s">
        <v>10</v>
      </c>
    </row>
    <row r="13" spans="1:10" s="57" customFormat="1" ht="16.5" customHeight="1">
      <c r="A13" s="67"/>
      <c r="B13" s="83"/>
      <c r="C13" s="33" t="s">
        <v>15</v>
      </c>
      <c r="D13" s="41">
        <f t="shared" si="0"/>
        <v>1912</v>
      </c>
      <c r="E13" s="117" t="s">
        <v>57</v>
      </c>
      <c r="F13" s="148">
        <v>1912</v>
      </c>
      <c r="G13" s="117" t="s">
        <v>10</v>
      </c>
      <c r="H13" s="148" t="s">
        <v>10</v>
      </c>
      <c r="I13" s="149" t="s">
        <v>10</v>
      </c>
      <c r="J13" s="109" t="s">
        <v>10</v>
      </c>
    </row>
    <row r="14" spans="1:10" s="57" customFormat="1" ht="16.5" customHeight="1">
      <c r="A14" s="67"/>
      <c r="B14" s="83"/>
      <c r="C14" s="33" t="s">
        <v>16</v>
      </c>
      <c r="D14" s="41">
        <f t="shared" si="0"/>
        <v>227012</v>
      </c>
      <c r="E14" s="117" t="s">
        <v>57</v>
      </c>
      <c r="F14" s="85">
        <v>227012</v>
      </c>
      <c r="G14" s="117" t="s">
        <v>10</v>
      </c>
      <c r="H14" s="148" t="s">
        <v>10</v>
      </c>
      <c r="I14" s="149" t="s">
        <v>10</v>
      </c>
      <c r="J14" s="109" t="s">
        <v>10</v>
      </c>
    </row>
    <row r="15" spans="1:10" s="57" customFormat="1" ht="16.5" customHeight="1">
      <c r="A15" s="67"/>
      <c r="B15" s="83"/>
      <c r="C15" s="33" t="s">
        <v>17</v>
      </c>
      <c r="D15" s="41">
        <f t="shared" si="0"/>
        <v>1795</v>
      </c>
      <c r="E15" s="117" t="s">
        <v>57</v>
      </c>
      <c r="F15" s="148">
        <v>1795</v>
      </c>
      <c r="G15" s="117" t="s">
        <v>10</v>
      </c>
      <c r="H15" s="148" t="s">
        <v>10</v>
      </c>
      <c r="I15" s="149" t="s">
        <v>10</v>
      </c>
      <c r="J15" s="109" t="s">
        <v>10</v>
      </c>
    </row>
    <row r="16" spans="1:10" s="57" customFormat="1" ht="16.5" customHeight="1">
      <c r="A16" s="67"/>
      <c r="B16" s="83"/>
      <c r="C16" s="33" t="s">
        <v>18</v>
      </c>
      <c r="D16" s="41">
        <f t="shared" si="0"/>
        <v>9743</v>
      </c>
      <c r="E16" s="117" t="s">
        <v>57</v>
      </c>
      <c r="F16" s="85">
        <v>9743</v>
      </c>
      <c r="G16" s="117" t="s">
        <v>10</v>
      </c>
      <c r="H16" s="148" t="s">
        <v>10</v>
      </c>
      <c r="I16" s="149" t="s">
        <v>10</v>
      </c>
      <c r="J16" s="109" t="s">
        <v>10</v>
      </c>
    </row>
    <row r="17" spans="1:10" s="57" customFormat="1" ht="16.5" customHeight="1">
      <c r="A17" s="67"/>
      <c r="B17" s="83"/>
      <c r="C17" s="33" t="s">
        <v>19</v>
      </c>
      <c r="D17" s="41">
        <f t="shared" si="0"/>
        <v>11690</v>
      </c>
      <c r="E17" s="117" t="s">
        <v>57</v>
      </c>
      <c r="F17" s="85">
        <v>11690</v>
      </c>
      <c r="G17" s="117" t="s">
        <v>10</v>
      </c>
      <c r="H17" s="148" t="s">
        <v>10</v>
      </c>
      <c r="I17" s="149" t="s">
        <v>10</v>
      </c>
      <c r="J17" s="109" t="s">
        <v>10</v>
      </c>
    </row>
    <row r="18" spans="1:10" s="57" customFormat="1" ht="16.5" customHeight="1">
      <c r="A18" s="67"/>
      <c r="B18" s="83"/>
      <c r="C18" s="33" t="s">
        <v>67</v>
      </c>
      <c r="D18" s="41">
        <f t="shared" si="0"/>
        <v>1557</v>
      </c>
      <c r="E18" s="117" t="s">
        <v>57</v>
      </c>
      <c r="F18" s="148">
        <v>1557</v>
      </c>
      <c r="G18" s="117" t="s">
        <v>10</v>
      </c>
      <c r="H18" s="148" t="s">
        <v>10</v>
      </c>
      <c r="I18" s="149" t="s">
        <v>10</v>
      </c>
      <c r="J18" s="109" t="s">
        <v>10</v>
      </c>
    </row>
    <row r="19" spans="1:10" s="57" customFormat="1" ht="16.5" customHeight="1">
      <c r="A19" s="67"/>
      <c r="B19" s="83"/>
      <c r="C19" s="33" t="s">
        <v>68</v>
      </c>
      <c r="D19" s="41">
        <f t="shared" si="0"/>
        <v>3896</v>
      </c>
      <c r="E19" s="117" t="s">
        <v>57</v>
      </c>
      <c r="F19" s="148">
        <v>3896</v>
      </c>
      <c r="G19" s="117" t="s">
        <v>10</v>
      </c>
      <c r="H19" s="148" t="s">
        <v>10</v>
      </c>
      <c r="I19" s="149" t="s">
        <v>10</v>
      </c>
      <c r="J19" s="109" t="s">
        <v>10</v>
      </c>
    </row>
    <row r="20" spans="1:10" s="57" customFormat="1" ht="16.5" customHeight="1">
      <c r="A20" s="67"/>
      <c r="B20" s="83"/>
      <c r="C20" s="33" t="s">
        <v>69</v>
      </c>
      <c r="D20" s="41">
        <f t="shared" si="0"/>
        <v>647</v>
      </c>
      <c r="E20" s="117" t="s">
        <v>57</v>
      </c>
      <c r="F20" s="148">
        <v>647</v>
      </c>
      <c r="G20" s="117" t="s">
        <v>10</v>
      </c>
      <c r="H20" s="142" t="s">
        <v>10</v>
      </c>
      <c r="I20" s="131" t="s">
        <v>10</v>
      </c>
      <c r="J20" s="164" t="s">
        <v>10</v>
      </c>
    </row>
    <row r="21" spans="1:10" ht="16.5" customHeight="1">
      <c r="A21" s="90"/>
      <c r="B21" s="81"/>
      <c r="C21" s="91"/>
      <c r="D21" s="41"/>
      <c r="E21" s="40"/>
      <c r="F21" s="41"/>
      <c r="G21" s="81"/>
      <c r="H21" s="92"/>
      <c r="I21" s="81"/>
      <c r="J21" s="98"/>
    </row>
    <row r="22" spans="1:10" ht="16.5" customHeight="1">
      <c r="A22" s="226" t="s">
        <v>37</v>
      </c>
      <c r="B22" s="227"/>
      <c r="C22" s="228"/>
      <c r="D22" s="77"/>
      <c r="E22" s="78"/>
      <c r="F22" s="77"/>
      <c r="G22" s="78"/>
      <c r="H22" s="77"/>
      <c r="I22" s="40"/>
      <c r="J22" s="79"/>
    </row>
    <row r="23" spans="1:10" ht="16.5" customHeight="1">
      <c r="A23" s="110" t="s">
        <v>9</v>
      </c>
      <c r="B23" s="81"/>
      <c r="C23" s="81"/>
      <c r="D23" s="35">
        <f aca="true" t="shared" si="1" ref="D23:J23">SUM(D24:D35)</f>
        <v>19438000</v>
      </c>
      <c r="E23" s="34">
        <f t="shared" si="1"/>
        <v>4631951</v>
      </c>
      <c r="F23" s="35">
        <f t="shared" si="1"/>
        <v>14806049</v>
      </c>
      <c r="G23" s="34">
        <f>SUM(H23:J23)</f>
        <v>78560186</v>
      </c>
      <c r="H23" s="35">
        <f>SUM(H24:H35)</f>
        <v>51786722</v>
      </c>
      <c r="I23" s="34">
        <f>SUM(I24:I35)</f>
        <v>17071709</v>
      </c>
      <c r="J23" s="178">
        <f t="shared" si="1"/>
        <v>9701755</v>
      </c>
    </row>
    <row r="24" spans="1:10" s="57" customFormat="1" ht="16.5" customHeight="1">
      <c r="A24" s="67"/>
      <c r="B24" s="83"/>
      <c r="C24" s="33" t="s">
        <v>11</v>
      </c>
      <c r="D24" s="35">
        <f>SUM(E24:F24)</f>
        <v>1387580</v>
      </c>
      <c r="E24" s="204">
        <v>341286</v>
      </c>
      <c r="F24" s="205">
        <v>1046294</v>
      </c>
      <c r="G24" s="34">
        <f aca="true" t="shared" si="2" ref="G24:G35">SUM(H24:J24)</f>
        <v>6177554</v>
      </c>
      <c r="H24" s="205">
        <v>4224360</v>
      </c>
      <c r="I24" s="204">
        <v>1245088</v>
      </c>
      <c r="J24" s="206">
        <v>708106</v>
      </c>
    </row>
    <row r="25" spans="1:10" s="57" customFormat="1" ht="16.5" customHeight="1">
      <c r="A25" s="67"/>
      <c r="B25" s="83"/>
      <c r="C25" s="33" t="s">
        <v>12</v>
      </c>
      <c r="D25" s="35">
        <f aca="true" t="shared" si="3" ref="D25:D35">SUM(E25:F25)</f>
        <v>1245466</v>
      </c>
      <c r="E25" s="204">
        <v>302814</v>
      </c>
      <c r="F25" s="205">
        <v>942652</v>
      </c>
      <c r="G25" s="34">
        <f t="shared" si="2"/>
        <v>5016541</v>
      </c>
      <c r="H25" s="205">
        <v>3328585</v>
      </c>
      <c r="I25" s="204">
        <v>1075156</v>
      </c>
      <c r="J25" s="206">
        <v>612800</v>
      </c>
    </row>
    <row r="26" spans="1:10" s="57" customFormat="1" ht="16.5" customHeight="1">
      <c r="A26" s="67"/>
      <c r="B26" s="83"/>
      <c r="C26" s="33" t="s">
        <v>13</v>
      </c>
      <c r="D26" s="35">
        <f t="shared" si="3"/>
        <v>1520221</v>
      </c>
      <c r="E26" s="204">
        <v>439873</v>
      </c>
      <c r="F26" s="205">
        <v>1080348</v>
      </c>
      <c r="G26" s="34">
        <f t="shared" si="2"/>
        <v>7026848</v>
      </c>
      <c r="H26" s="205">
        <v>4689237</v>
      </c>
      <c r="I26" s="204">
        <v>1520638</v>
      </c>
      <c r="J26" s="206">
        <v>816973</v>
      </c>
    </row>
    <row r="27" spans="1:10" s="57" customFormat="1" ht="16.5" customHeight="1">
      <c r="A27" s="67"/>
      <c r="B27" s="83"/>
      <c r="C27" s="33" t="s">
        <v>14</v>
      </c>
      <c r="D27" s="35">
        <f t="shared" si="3"/>
        <v>1359415</v>
      </c>
      <c r="E27" s="204">
        <v>363461</v>
      </c>
      <c r="F27" s="205">
        <v>995954</v>
      </c>
      <c r="G27" s="34">
        <f t="shared" si="2"/>
        <v>6079976</v>
      </c>
      <c r="H27" s="205">
        <v>3983242</v>
      </c>
      <c r="I27" s="204">
        <v>1322473</v>
      </c>
      <c r="J27" s="206">
        <v>774261</v>
      </c>
    </row>
    <row r="28" spans="1:10" s="57" customFormat="1" ht="16.5" customHeight="1">
      <c r="A28" s="67"/>
      <c r="B28" s="83"/>
      <c r="C28" s="33" t="s">
        <v>15</v>
      </c>
      <c r="D28" s="35">
        <f t="shared" si="3"/>
        <v>1674345</v>
      </c>
      <c r="E28" s="204">
        <v>371906</v>
      </c>
      <c r="F28" s="205">
        <v>1302439</v>
      </c>
      <c r="G28" s="34">
        <f t="shared" si="2"/>
        <v>6574681</v>
      </c>
      <c r="H28" s="205">
        <v>4300034</v>
      </c>
      <c r="I28" s="204">
        <v>1432095</v>
      </c>
      <c r="J28" s="206">
        <v>842552</v>
      </c>
    </row>
    <row r="29" spans="1:10" s="57" customFormat="1" ht="16.5" customHeight="1">
      <c r="A29" s="67"/>
      <c r="B29" s="83"/>
      <c r="C29" s="33" t="s">
        <v>16</v>
      </c>
      <c r="D29" s="35">
        <f t="shared" si="3"/>
        <v>1416873</v>
      </c>
      <c r="E29" s="204">
        <v>326161</v>
      </c>
      <c r="F29" s="205">
        <v>1090712</v>
      </c>
      <c r="G29" s="34">
        <f t="shared" si="2"/>
        <v>5477869</v>
      </c>
      <c r="H29" s="205">
        <v>3486759</v>
      </c>
      <c r="I29" s="204">
        <v>1250967</v>
      </c>
      <c r="J29" s="206">
        <v>740143</v>
      </c>
    </row>
    <row r="30" spans="1:10" s="57" customFormat="1" ht="16.5" customHeight="1">
      <c r="A30" s="67"/>
      <c r="B30" s="83"/>
      <c r="C30" s="33" t="s">
        <v>17</v>
      </c>
      <c r="D30" s="35">
        <f t="shared" si="3"/>
        <v>1533427</v>
      </c>
      <c r="E30" s="204">
        <v>364243</v>
      </c>
      <c r="F30" s="205">
        <v>1169184</v>
      </c>
      <c r="G30" s="34">
        <f t="shared" si="2"/>
        <v>5919450</v>
      </c>
      <c r="H30" s="205">
        <v>3851233</v>
      </c>
      <c r="I30" s="204">
        <v>1321357</v>
      </c>
      <c r="J30" s="206">
        <v>746860</v>
      </c>
    </row>
    <row r="31" spans="1:10" s="57" customFormat="1" ht="16.5" customHeight="1">
      <c r="A31" s="67"/>
      <c r="B31" s="83"/>
      <c r="C31" s="33" t="s">
        <v>18</v>
      </c>
      <c r="D31" s="35">
        <f t="shared" si="3"/>
        <v>2365773</v>
      </c>
      <c r="E31" s="204">
        <v>540681</v>
      </c>
      <c r="F31" s="205">
        <v>1825092</v>
      </c>
      <c r="G31" s="34">
        <f t="shared" si="2"/>
        <v>8805625</v>
      </c>
      <c r="H31" s="205">
        <v>6041407</v>
      </c>
      <c r="I31" s="204">
        <v>1845723</v>
      </c>
      <c r="J31" s="206">
        <v>918495</v>
      </c>
    </row>
    <row r="32" spans="1:10" s="57" customFormat="1" ht="16.5" customHeight="1">
      <c r="A32" s="67"/>
      <c r="B32" s="83"/>
      <c r="C32" s="33" t="s">
        <v>19</v>
      </c>
      <c r="D32" s="35">
        <f t="shared" si="3"/>
        <v>1551550</v>
      </c>
      <c r="E32" s="204">
        <v>372001</v>
      </c>
      <c r="F32" s="205">
        <v>1179549</v>
      </c>
      <c r="G32" s="34">
        <f t="shared" si="2"/>
        <v>6202785</v>
      </c>
      <c r="H32" s="205">
        <v>4034152</v>
      </c>
      <c r="I32" s="204">
        <v>1388479</v>
      </c>
      <c r="J32" s="206">
        <v>780154</v>
      </c>
    </row>
    <row r="33" spans="1:10" s="57" customFormat="1" ht="16.5" customHeight="1">
      <c r="A33" s="67"/>
      <c r="B33" s="83"/>
      <c r="C33" s="33" t="s">
        <v>67</v>
      </c>
      <c r="D33" s="35">
        <f t="shared" si="3"/>
        <v>1786097</v>
      </c>
      <c r="E33" s="204">
        <v>394822</v>
      </c>
      <c r="F33" s="205">
        <v>1391275</v>
      </c>
      <c r="G33" s="34">
        <f t="shared" si="2"/>
        <v>6828663</v>
      </c>
      <c r="H33" s="205">
        <v>4401309</v>
      </c>
      <c r="I33" s="204">
        <v>1509082</v>
      </c>
      <c r="J33" s="206">
        <v>918272</v>
      </c>
    </row>
    <row r="34" spans="1:10" s="57" customFormat="1" ht="16.5" customHeight="1">
      <c r="A34" s="67"/>
      <c r="B34" s="83"/>
      <c r="C34" s="33" t="s">
        <v>68</v>
      </c>
      <c r="D34" s="35">
        <f t="shared" si="3"/>
        <v>2059586</v>
      </c>
      <c r="E34" s="204">
        <v>435856</v>
      </c>
      <c r="F34" s="205">
        <v>1623730</v>
      </c>
      <c r="G34" s="34">
        <f t="shared" si="2"/>
        <v>7647928</v>
      </c>
      <c r="H34" s="205">
        <v>4971224</v>
      </c>
      <c r="I34" s="204">
        <v>1681403</v>
      </c>
      <c r="J34" s="206">
        <v>995301</v>
      </c>
    </row>
    <row r="35" spans="1:10" s="57" customFormat="1" ht="16.5" customHeight="1">
      <c r="A35" s="67"/>
      <c r="B35" s="83"/>
      <c r="C35" s="33" t="s">
        <v>69</v>
      </c>
      <c r="D35" s="35">
        <f t="shared" si="3"/>
        <v>1537667</v>
      </c>
      <c r="E35" s="204">
        <v>378847</v>
      </c>
      <c r="F35" s="205">
        <v>1158820</v>
      </c>
      <c r="G35" s="34">
        <f t="shared" si="2"/>
        <v>6802266</v>
      </c>
      <c r="H35" s="207">
        <v>4475180</v>
      </c>
      <c r="I35" s="208">
        <v>1479248</v>
      </c>
      <c r="J35" s="209">
        <v>847838</v>
      </c>
    </row>
    <row r="36" spans="1:10" ht="16.5" customHeight="1">
      <c r="A36" s="90"/>
      <c r="B36" s="81"/>
      <c r="C36" s="91"/>
      <c r="D36" s="41"/>
      <c r="E36" s="40"/>
      <c r="F36" s="41"/>
      <c r="G36" s="81"/>
      <c r="H36" s="92"/>
      <c r="I36" s="81"/>
      <c r="J36" s="98"/>
    </row>
    <row r="37" spans="1:10" ht="16.5" customHeight="1">
      <c r="A37" s="226" t="s">
        <v>38</v>
      </c>
      <c r="B37" s="227"/>
      <c r="C37" s="228"/>
      <c r="D37" s="77"/>
      <c r="E37" s="78"/>
      <c r="F37" s="77"/>
      <c r="G37" s="81"/>
      <c r="H37" s="92"/>
      <c r="I37" s="81"/>
      <c r="J37" s="98"/>
    </row>
    <row r="38" spans="1:10" ht="16.5" customHeight="1">
      <c r="A38" s="110" t="s">
        <v>21</v>
      </c>
      <c r="B38" s="81"/>
      <c r="C38" s="81"/>
      <c r="D38" s="41">
        <f aca="true" t="shared" si="4" ref="D38:J38">SUM(D39:D50)</f>
        <v>1104982</v>
      </c>
      <c r="E38" s="40">
        <f t="shared" si="4"/>
        <v>49066</v>
      </c>
      <c r="F38" s="41">
        <f t="shared" si="4"/>
        <v>1055916</v>
      </c>
      <c r="G38" s="40">
        <f t="shared" si="4"/>
        <v>1561607</v>
      </c>
      <c r="H38" s="41">
        <f t="shared" si="4"/>
        <v>294141</v>
      </c>
      <c r="I38" s="40">
        <f t="shared" si="4"/>
        <v>845780</v>
      </c>
      <c r="J38" s="82">
        <f t="shared" si="4"/>
        <v>421686</v>
      </c>
    </row>
    <row r="39" spans="1:10" s="57" customFormat="1" ht="16.5" customHeight="1">
      <c r="A39" s="67"/>
      <c r="B39" s="83"/>
      <c r="C39" s="33" t="s">
        <v>11</v>
      </c>
      <c r="D39" s="41">
        <f>SUM(E39:F39)</f>
        <v>102027</v>
      </c>
      <c r="E39" s="94">
        <v>3822</v>
      </c>
      <c r="F39" s="94">
        <v>98205</v>
      </c>
      <c r="G39" s="40">
        <f>H39+I39+J39</f>
        <v>187282</v>
      </c>
      <c r="H39" s="85">
        <v>51889</v>
      </c>
      <c r="I39" s="84">
        <v>98739</v>
      </c>
      <c r="J39" s="96">
        <v>36654</v>
      </c>
    </row>
    <row r="40" spans="1:10" s="57" customFormat="1" ht="16.5" customHeight="1">
      <c r="A40" s="67"/>
      <c r="B40" s="83"/>
      <c r="C40" s="33" t="s">
        <v>12</v>
      </c>
      <c r="D40" s="41">
        <f aca="true" t="shared" si="5" ref="D40:D50">SUM(E40:F40)</f>
        <v>96448</v>
      </c>
      <c r="E40" s="94">
        <v>3759</v>
      </c>
      <c r="F40" s="94">
        <v>92689</v>
      </c>
      <c r="G40" s="40">
        <f aca="true" t="shared" si="6" ref="G40:G50">H40+I40+J40</f>
        <v>179869</v>
      </c>
      <c r="H40" s="85">
        <v>38442</v>
      </c>
      <c r="I40" s="84">
        <v>106777</v>
      </c>
      <c r="J40" s="96">
        <v>34650</v>
      </c>
    </row>
    <row r="41" spans="1:10" s="57" customFormat="1" ht="16.5" customHeight="1">
      <c r="A41" s="67"/>
      <c r="B41" s="83"/>
      <c r="C41" s="33" t="s">
        <v>13</v>
      </c>
      <c r="D41" s="41">
        <f t="shared" si="5"/>
        <v>107648</v>
      </c>
      <c r="E41" s="94">
        <v>5389</v>
      </c>
      <c r="F41" s="94">
        <v>102259</v>
      </c>
      <c r="G41" s="40">
        <f t="shared" si="6"/>
        <v>216364</v>
      </c>
      <c r="H41" s="85">
        <v>51230</v>
      </c>
      <c r="I41" s="84">
        <v>126461</v>
      </c>
      <c r="J41" s="96">
        <v>38673</v>
      </c>
    </row>
    <row r="42" spans="1:10" s="57" customFormat="1" ht="16.5" customHeight="1">
      <c r="A42" s="67"/>
      <c r="B42" s="83"/>
      <c r="C42" s="33" t="s">
        <v>14</v>
      </c>
      <c r="D42" s="41">
        <f t="shared" si="5"/>
        <v>72261</v>
      </c>
      <c r="E42" s="94">
        <v>4211</v>
      </c>
      <c r="F42" s="94">
        <v>68050</v>
      </c>
      <c r="G42" s="40">
        <f t="shared" si="6"/>
        <v>131484</v>
      </c>
      <c r="H42" s="85">
        <v>39153</v>
      </c>
      <c r="I42" s="84">
        <v>68104</v>
      </c>
      <c r="J42" s="96">
        <v>24227</v>
      </c>
    </row>
    <row r="43" spans="1:10" s="57" customFormat="1" ht="16.5" customHeight="1">
      <c r="A43" s="67"/>
      <c r="B43" s="83"/>
      <c r="C43" s="33" t="s">
        <v>15</v>
      </c>
      <c r="D43" s="41">
        <f t="shared" si="5"/>
        <v>77989</v>
      </c>
      <c r="E43" s="94">
        <v>5507</v>
      </c>
      <c r="F43" s="94">
        <v>72482</v>
      </c>
      <c r="G43" s="40">
        <f t="shared" si="6"/>
        <v>142423</v>
      </c>
      <c r="H43" s="85">
        <v>44963</v>
      </c>
      <c r="I43" s="84">
        <v>71313</v>
      </c>
      <c r="J43" s="96">
        <v>26147</v>
      </c>
    </row>
    <row r="44" spans="1:10" s="57" customFormat="1" ht="16.5" customHeight="1">
      <c r="A44" s="67"/>
      <c r="B44" s="83"/>
      <c r="C44" s="33" t="s">
        <v>16</v>
      </c>
      <c r="D44" s="41">
        <f t="shared" si="5"/>
        <v>56461</v>
      </c>
      <c r="E44" s="94">
        <v>3948</v>
      </c>
      <c r="F44" s="94">
        <v>52513</v>
      </c>
      <c r="G44" s="40">
        <f t="shared" si="6"/>
        <v>109088</v>
      </c>
      <c r="H44" s="85">
        <v>30928</v>
      </c>
      <c r="I44" s="84">
        <v>59231</v>
      </c>
      <c r="J44" s="96">
        <v>18929</v>
      </c>
    </row>
    <row r="45" spans="1:10" s="57" customFormat="1" ht="16.5" customHeight="1">
      <c r="A45" s="67"/>
      <c r="B45" s="83"/>
      <c r="C45" s="33" t="s">
        <v>17</v>
      </c>
      <c r="D45" s="41">
        <f t="shared" si="5"/>
        <v>85585</v>
      </c>
      <c r="E45" s="94">
        <v>3058</v>
      </c>
      <c r="F45" s="94">
        <v>82527</v>
      </c>
      <c r="G45" s="40">
        <f t="shared" si="6"/>
        <v>111548</v>
      </c>
      <c r="H45" s="85">
        <v>5228</v>
      </c>
      <c r="I45" s="84">
        <v>63528</v>
      </c>
      <c r="J45" s="96">
        <v>42792</v>
      </c>
    </row>
    <row r="46" spans="1:10" s="57" customFormat="1" ht="16.5" customHeight="1">
      <c r="A46" s="67"/>
      <c r="B46" s="83"/>
      <c r="C46" s="33" t="s">
        <v>18</v>
      </c>
      <c r="D46" s="41">
        <f t="shared" si="5"/>
        <v>122692</v>
      </c>
      <c r="E46" s="94">
        <v>6115</v>
      </c>
      <c r="F46" s="94">
        <v>116577</v>
      </c>
      <c r="G46" s="40">
        <f t="shared" si="6"/>
        <v>154217</v>
      </c>
      <c r="H46" s="85">
        <v>10415</v>
      </c>
      <c r="I46" s="84">
        <v>82456</v>
      </c>
      <c r="J46" s="96">
        <v>61346</v>
      </c>
    </row>
    <row r="47" spans="1:10" s="57" customFormat="1" ht="16.5" customHeight="1">
      <c r="A47" s="67"/>
      <c r="B47" s="83"/>
      <c r="C47" s="33" t="s">
        <v>19</v>
      </c>
      <c r="D47" s="41">
        <f t="shared" si="5"/>
        <v>84117</v>
      </c>
      <c r="E47" s="94">
        <v>2966</v>
      </c>
      <c r="F47" s="94">
        <v>81151</v>
      </c>
      <c r="G47" s="40">
        <f t="shared" si="6"/>
        <v>110886</v>
      </c>
      <c r="H47" s="85">
        <v>4435</v>
      </c>
      <c r="I47" s="84">
        <v>64393</v>
      </c>
      <c r="J47" s="96">
        <v>42058</v>
      </c>
    </row>
    <row r="48" spans="1:10" s="57" customFormat="1" ht="16.5" customHeight="1">
      <c r="A48" s="67"/>
      <c r="B48" s="83"/>
      <c r="C48" s="33" t="s">
        <v>67</v>
      </c>
      <c r="D48" s="41">
        <f t="shared" si="5"/>
        <v>108903</v>
      </c>
      <c r="E48" s="94">
        <v>3093</v>
      </c>
      <c r="F48" s="94">
        <v>105810</v>
      </c>
      <c r="G48" s="40">
        <f t="shared" si="6"/>
        <v>76984</v>
      </c>
      <c r="H48" s="85">
        <v>5322</v>
      </c>
      <c r="I48" s="84">
        <v>36796</v>
      </c>
      <c r="J48" s="96">
        <v>34866</v>
      </c>
    </row>
    <row r="49" spans="1:10" s="57" customFormat="1" ht="16.5" customHeight="1">
      <c r="A49" s="67"/>
      <c r="B49" s="83"/>
      <c r="C49" s="33" t="s">
        <v>68</v>
      </c>
      <c r="D49" s="41">
        <f t="shared" si="5"/>
        <v>102639</v>
      </c>
      <c r="E49" s="94">
        <v>3464</v>
      </c>
      <c r="F49" s="94">
        <v>99175</v>
      </c>
      <c r="G49" s="40">
        <f t="shared" si="6"/>
        <v>76876</v>
      </c>
      <c r="H49" s="85">
        <v>5902</v>
      </c>
      <c r="I49" s="84">
        <v>38039</v>
      </c>
      <c r="J49" s="96">
        <v>32935</v>
      </c>
    </row>
    <row r="50" spans="1:10" s="57" customFormat="1" ht="16.5" customHeight="1" thickBot="1">
      <c r="A50" s="103"/>
      <c r="B50" s="59"/>
      <c r="C50" s="6" t="s">
        <v>69</v>
      </c>
      <c r="D50" s="51">
        <f t="shared" si="5"/>
        <v>88212</v>
      </c>
      <c r="E50" s="112">
        <v>3734</v>
      </c>
      <c r="F50" s="112">
        <v>84478</v>
      </c>
      <c r="G50" s="51">
        <f t="shared" si="6"/>
        <v>64586</v>
      </c>
      <c r="H50" s="120">
        <v>6234</v>
      </c>
      <c r="I50" s="121">
        <v>29943</v>
      </c>
      <c r="J50" s="122">
        <v>28409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84251968503937" right="0.5905511811023623" top="0.984251968503937" bottom="0.4330708661417323" header="0.2362204724409449" footer="0.1968503937007874"/>
  <pageSetup horizontalDpi="200" verticalDpi="200" orientation="portrait" paperSize="9" r:id="rId1"/>
  <headerFooter alignWithMargins="0">
    <oddFooter>&amp;C- 18-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1" sqref="A21"/>
    </sheetView>
  </sheetViews>
  <sheetFormatPr defaultColWidth="8.75390625" defaultRowHeight="13.5"/>
  <cols>
    <col min="1" max="3" width="3.87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72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6" t="s">
        <v>54</v>
      </c>
      <c r="B7" s="227"/>
      <c r="C7" s="228"/>
      <c r="D7" s="146"/>
      <c r="E7" s="77"/>
      <c r="F7" s="78"/>
      <c r="G7" s="77"/>
      <c r="H7" s="78"/>
      <c r="I7" s="77"/>
      <c r="J7" s="147"/>
    </row>
    <row r="8" spans="1:10" ht="16.5" customHeight="1">
      <c r="A8" s="110" t="s">
        <v>9</v>
      </c>
      <c r="B8" s="81"/>
      <c r="C8" s="81"/>
      <c r="D8" s="41">
        <f aca="true" t="shared" si="0" ref="D8:J8">SUM(D9:D20)</f>
        <v>4072108</v>
      </c>
      <c r="E8" s="40">
        <f>SUM(E9:E20)</f>
        <v>598802</v>
      </c>
      <c r="F8" s="41">
        <f>SUM(F9:F20)</f>
        <v>3473306</v>
      </c>
      <c r="G8" s="40">
        <f t="shared" si="0"/>
        <v>10055459</v>
      </c>
      <c r="H8" s="41">
        <f t="shared" si="0"/>
        <v>6287424</v>
      </c>
      <c r="I8" s="40">
        <f t="shared" si="0"/>
        <v>2188182</v>
      </c>
      <c r="J8" s="82">
        <f t="shared" si="0"/>
        <v>1579853</v>
      </c>
    </row>
    <row r="9" spans="1:10" s="57" customFormat="1" ht="16.5" customHeight="1">
      <c r="A9" s="67"/>
      <c r="B9" s="83"/>
      <c r="C9" s="33" t="s">
        <v>11</v>
      </c>
      <c r="D9" s="41">
        <f aca="true" t="shared" si="1" ref="D9:D20">SUM(E9:F9)</f>
        <v>251765</v>
      </c>
      <c r="E9" s="94">
        <v>55009</v>
      </c>
      <c r="F9" s="94">
        <v>196756</v>
      </c>
      <c r="G9" s="40">
        <f>H9+I9+J9</f>
        <v>790091</v>
      </c>
      <c r="H9" s="85">
        <v>577595</v>
      </c>
      <c r="I9" s="84">
        <v>123956</v>
      </c>
      <c r="J9" s="96">
        <v>88540</v>
      </c>
    </row>
    <row r="10" spans="1:10" s="57" customFormat="1" ht="16.5" customHeight="1">
      <c r="A10" s="67"/>
      <c r="B10" s="83"/>
      <c r="C10" s="33" t="s">
        <v>12</v>
      </c>
      <c r="D10" s="41">
        <f t="shared" si="1"/>
        <v>275115</v>
      </c>
      <c r="E10" s="94">
        <v>50173</v>
      </c>
      <c r="F10" s="94">
        <v>224942</v>
      </c>
      <c r="G10" s="40">
        <f aca="true" t="shared" si="2" ref="G10:G20">H10+I10+J10</f>
        <v>769754</v>
      </c>
      <c r="H10" s="85">
        <v>526817</v>
      </c>
      <c r="I10" s="84">
        <v>141713</v>
      </c>
      <c r="J10" s="96">
        <v>101224</v>
      </c>
    </row>
    <row r="11" spans="1:10" s="57" customFormat="1" ht="16.5" customHeight="1">
      <c r="A11" s="67"/>
      <c r="B11" s="83"/>
      <c r="C11" s="33" t="s">
        <v>13</v>
      </c>
      <c r="D11" s="41">
        <f t="shared" si="1"/>
        <v>294928</v>
      </c>
      <c r="E11" s="94">
        <v>56054</v>
      </c>
      <c r="F11" s="94">
        <v>238874</v>
      </c>
      <c r="G11" s="40">
        <f t="shared" si="2"/>
        <v>846551</v>
      </c>
      <c r="H11" s="85">
        <v>588567</v>
      </c>
      <c r="I11" s="84">
        <v>150491</v>
      </c>
      <c r="J11" s="96">
        <v>107493</v>
      </c>
    </row>
    <row r="12" spans="1:10" s="57" customFormat="1" ht="16.5" customHeight="1">
      <c r="A12" s="67"/>
      <c r="B12" s="83"/>
      <c r="C12" s="33" t="s">
        <v>14</v>
      </c>
      <c r="D12" s="41">
        <f t="shared" si="1"/>
        <v>403338</v>
      </c>
      <c r="E12" s="94">
        <v>46314</v>
      </c>
      <c r="F12" s="94">
        <v>357024</v>
      </c>
      <c r="G12" s="40">
        <f t="shared" si="2"/>
        <v>871823</v>
      </c>
      <c r="H12" s="85">
        <v>486297</v>
      </c>
      <c r="I12" s="84">
        <v>224925</v>
      </c>
      <c r="J12" s="96">
        <v>160601</v>
      </c>
    </row>
    <row r="13" spans="1:10" s="57" customFormat="1" ht="16.5" customHeight="1">
      <c r="A13" s="67"/>
      <c r="B13" s="83"/>
      <c r="C13" s="33" t="s">
        <v>15</v>
      </c>
      <c r="D13" s="41">
        <f t="shared" si="1"/>
        <v>327302</v>
      </c>
      <c r="E13" s="94">
        <v>42340</v>
      </c>
      <c r="F13" s="94">
        <v>284962</v>
      </c>
      <c r="G13" s="40">
        <f t="shared" si="2"/>
        <v>752329</v>
      </c>
      <c r="H13" s="85">
        <v>444570</v>
      </c>
      <c r="I13" s="84">
        <v>179526</v>
      </c>
      <c r="J13" s="96">
        <v>128233</v>
      </c>
    </row>
    <row r="14" spans="1:10" s="57" customFormat="1" ht="16.5" customHeight="1">
      <c r="A14" s="67"/>
      <c r="B14" s="83"/>
      <c r="C14" s="33" t="s">
        <v>16</v>
      </c>
      <c r="D14" s="41">
        <f t="shared" si="1"/>
        <v>363078</v>
      </c>
      <c r="E14" s="94">
        <v>37520</v>
      </c>
      <c r="F14" s="94">
        <v>325558</v>
      </c>
      <c r="G14" s="40">
        <f t="shared" si="2"/>
        <v>745563</v>
      </c>
      <c r="H14" s="85">
        <v>393960</v>
      </c>
      <c r="I14" s="84">
        <v>205102</v>
      </c>
      <c r="J14" s="96">
        <v>146501</v>
      </c>
    </row>
    <row r="15" spans="1:10" s="57" customFormat="1" ht="16.5" customHeight="1">
      <c r="A15" s="67"/>
      <c r="B15" s="83"/>
      <c r="C15" s="33" t="s">
        <v>17</v>
      </c>
      <c r="D15" s="41">
        <f t="shared" si="1"/>
        <v>343090</v>
      </c>
      <c r="E15" s="94">
        <v>46644</v>
      </c>
      <c r="F15" s="94">
        <v>296446</v>
      </c>
      <c r="G15" s="40">
        <f t="shared" si="2"/>
        <v>809924</v>
      </c>
      <c r="H15" s="85">
        <v>489762</v>
      </c>
      <c r="I15" s="84">
        <v>186761</v>
      </c>
      <c r="J15" s="96">
        <v>133401</v>
      </c>
    </row>
    <row r="16" spans="1:10" s="57" customFormat="1" ht="16.5" customHeight="1">
      <c r="A16" s="67"/>
      <c r="B16" s="83"/>
      <c r="C16" s="33" t="s">
        <v>18</v>
      </c>
      <c r="D16" s="41">
        <f t="shared" si="1"/>
        <v>299676</v>
      </c>
      <c r="E16" s="94">
        <v>59376</v>
      </c>
      <c r="F16" s="94">
        <v>240300</v>
      </c>
      <c r="G16" s="40">
        <f t="shared" si="2"/>
        <v>880113</v>
      </c>
      <c r="H16" s="85">
        <v>623448</v>
      </c>
      <c r="I16" s="84">
        <v>151389</v>
      </c>
      <c r="J16" s="96">
        <v>105276</v>
      </c>
    </row>
    <row r="17" spans="1:10" s="57" customFormat="1" ht="16.5" customHeight="1">
      <c r="A17" s="67"/>
      <c r="B17" s="83"/>
      <c r="C17" s="33" t="s">
        <v>19</v>
      </c>
      <c r="D17" s="41">
        <f t="shared" si="1"/>
        <v>336576</v>
      </c>
      <c r="E17" s="94">
        <v>42551</v>
      </c>
      <c r="F17" s="94">
        <v>294025</v>
      </c>
      <c r="G17" s="40">
        <f t="shared" si="2"/>
        <v>784117</v>
      </c>
      <c r="H17" s="85">
        <v>446786</v>
      </c>
      <c r="I17" s="84">
        <v>185236</v>
      </c>
      <c r="J17" s="96">
        <v>152095</v>
      </c>
    </row>
    <row r="18" spans="1:10" s="57" customFormat="1" ht="16.5" customHeight="1">
      <c r="A18" s="67"/>
      <c r="B18" s="83"/>
      <c r="C18" s="33" t="s">
        <v>67</v>
      </c>
      <c r="D18" s="41">
        <f t="shared" si="1"/>
        <v>409198</v>
      </c>
      <c r="E18" s="94">
        <v>49683</v>
      </c>
      <c r="F18" s="94">
        <v>359515</v>
      </c>
      <c r="G18" s="40">
        <f t="shared" si="2"/>
        <v>909948</v>
      </c>
      <c r="H18" s="85">
        <v>521672</v>
      </c>
      <c r="I18" s="84">
        <v>226494</v>
      </c>
      <c r="J18" s="96">
        <v>161782</v>
      </c>
    </row>
    <row r="19" spans="1:10" s="57" customFormat="1" ht="16.5" customHeight="1">
      <c r="A19" s="67"/>
      <c r="B19" s="83"/>
      <c r="C19" s="33" t="s">
        <v>68</v>
      </c>
      <c r="D19" s="41">
        <f t="shared" si="1"/>
        <v>321362</v>
      </c>
      <c r="E19" s="94">
        <v>56049</v>
      </c>
      <c r="F19" s="94">
        <v>265313</v>
      </c>
      <c r="G19" s="40">
        <f t="shared" si="2"/>
        <v>875053</v>
      </c>
      <c r="H19" s="85">
        <v>588515</v>
      </c>
      <c r="I19" s="84">
        <v>167147</v>
      </c>
      <c r="J19" s="96">
        <v>119391</v>
      </c>
    </row>
    <row r="20" spans="1:10" s="57" customFormat="1" ht="16.5" customHeight="1">
      <c r="A20" s="67"/>
      <c r="B20" s="83"/>
      <c r="C20" s="33" t="s">
        <v>69</v>
      </c>
      <c r="D20" s="41">
        <f t="shared" si="1"/>
        <v>446680</v>
      </c>
      <c r="E20" s="94">
        <v>57089</v>
      </c>
      <c r="F20" s="94">
        <v>389591</v>
      </c>
      <c r="G20" s="40">
        <f t="shared" si="2"/>
        <v>1020193</v>
      </c>
      <c r="H20" s="86">
        <v>599435</v>
      </c>
      <c r="I20" s="87">
        <v>245442</v>
      </c>
      <c r="J20" s="89">
        <v>175316</v>
      </c>
    </row>
    <row r="21" spans="1:10" ht="16.5" customHeight="1">
      <c r="A21" s="90"/>
      <c r="B21" s="81"/>
      <c r="C21" s="91"/>
      <c r="D21" s="41" t="s">
        <v>41</v>
      </c>
      <c r="E21" s="40"/>
      <c r="F21" s="41"/>
      <c r="G21" s="81"/>
      <c r="H21" s="92"/>
      <c r="I21" s="81"/>
      <c r="J21" s="98"/>
    </row>
    <row r="22" spans="1:10" ht="16.5" customHeight="1">
      <c r="A22" s="226" t="s">
        <v>39</v>
      </c>
      <c r="B22" s="227"/>
      <c r="C22" s="228"/>
      <c r="D22" s="77"/>
      <c r="E22" s="78"/>
      <c r="F22" s="77"/>
      <c r="G22" s="78"/>
      <c r="H22" s="77"/>
      <c r="I22" s="40"/>
      <c r="J22" s="79"/>
    </row>
    <row r="23" spans="1:10" ht="16.5" customHeight="1">
      <c r="A23" s="110" t="s">
        <v>9</v>
      </c>
      <c r="B23" s="81"/>
      <c r="C23" s="81"/>
      <c r="D23" s="41">
        <f aca="true" t="shared" si="3" ref="D23:J23">SUM(D24:D35)</f>
        <v>1153293</v>
      </c>
      <c r="E23" s="40">
        <f>SUM(E24:E35)</f>
        <v>75210</v>
      </c>
      <c r="F23" s="41">
        <f>SUM(F24:F35)</f>
        <v>1078083</v>
      </c>
      <c r="G23" s="40">
        <f t="shared" si="3"/>
        <v>882678</v>
      </c>
      <c r="H23" s="41">
        <f t="shared" si="3"/>
        <v>645389</v>
      </c>
      <c r="I23" s="40">
        <f t="shared" si="3"/>
        <v>180916</v>
      </c>
      <c r="J23" s="82">
        <f t="shared" si="3"/>
        <v>56373</v>
      </c>
    </row>
    <row r="24" spans="1:10" s="57" customFormat="1" ht="16.5" customHeight="1">
      <c r="A24" s="67"/>
      <c r="B24" s="83"/>
      <c r="C24" s="33" t="s">
        <v>11</v>
      </c>
      <c r="D24" s="41">
        <f aca="true" t="shared" si="4" ref="D24:D35">E24+F24</f>
        <v>37000</v>
      </c>
      <c r="E24" s="84">
        <v>1310</v>
      </c>
      <c r="F24" s="85">
        <v>35690</v>
      </c>
      <c r="G24" s="40">
        <f>SUM(H24:J24)</f>
        <v>15598</v>
      </c>
      <c r="H24" s="85">
        <v>11246</v>
      </c>
      <c r="I24" s="84">
        <v>3314</v>
      </c>
      <c r="J24" s="96">
        <v>1038</v>
      </c>
    </row>
    <row r="25" spans="1:10" s="57" customFormat="1" ht="16.5" customHeight="1">
      <c r="A25" s="67"/>
      <c r="B25" s="83"/>
      <c r="C25" s="33" t="s">
        <v>12</v>
      </c>
      <c r="D25" s="41">
        <f t="shared" si="4"/>
        <v>29467</v>
      </c>
      <c r="E25" s="84">
        <v>1505</v>
      </c>
      <c r="F25" s="85">
        <v>27962</v>
      </c>
      <c r="G25" s="40">
        <f aca="true" t="shared" si="5" ref="G25:G35">SUM(H25:J25)</f>
        <v>17912</v>
      </c>
      <c r="H25" s="85">
        <v>12915</v>
      </c>
      <c r="I25" s="84">
        <v>3804</v>
      </c>
      <c r="J25" s="96">
        <v>1193</v>
      </c>
    </row>
    <row r="26" spans="1:10" s="57" customFormat="1" ht="16.5" customHeight="1">
      <c r="A26" s="67"/>
      <c r="B26" s="83"/>
      <c r="C26" s="33" t="s">
        <v>13</v>
      </c>
      <c r="D26" s="41">
        <f t="shared" si="4"/>
        <v>47092</v>
      </c>
      <c r="E26" s="84">
        <v>3043</v>
      </c>
      <c r="F26" s="85">
        <v>44049</v>
      </c>
      <c r="G26" s="40">
        <f t="shared" si="5"/>
        <v>36023</v>
      </c>
      <c r="H26" s="85">
        <v>26107</v>
      </c>
      <c r="I26" s="84">
        <v>7557</v>
      </c>
      <c r="J26" s="96">
        <v>2359</v>
      </c>
    </row>
    <row r="27" spans="1:10" s="57" customFormat="1" ht="16.5" customHeight="1">
      <c r="A27" s="67"/>
      <c r="B27" s="83"/>
      <c r="C27" s="33" t="s">
        <v>14</v>
      </c>
      <c r="D27" s="41">
        <f t="shared" si="4"/>
        <v>111944</v>
      </c>
      <c r="E27" s="84">
        <v>5510</v>
      </c>
      <c r="F27" s="85">
        <v>106434</v>
      </c>
      <c r="G27" s="40">
        <f t="shared" si="5"/>
        <v>64645</v>
      </c>
      <c r="H27" s="85">
        <v>47294</v>
      </c>
      <c r="I27" s="84">
        <v>13229</v>
      </c>
      <c r="J27" s="96">
        <v>4122</v>
      </c>
    </row>
    <row r="28" spans="1:10" s="57" customFormat="1" ht="16.5" customHeight="1">
      <c r="A28" s="67"/>
      <c r="B28" s="83"/>
      <c r="C28" s="33" t="s">
        <v>15</v>
      </c>
      <c r="D28" s="41">
        <f t="shared" si="4"/>
        <v>142056</v>
      </c>
      <c r="E28" s="84">
        <v>7797</v>
      </c>
      <c r="F28" s="85">
        <v>134259</v>
      </c>
      <c r="G28" s="40">
        <f t="shared" si="5"/>
        <v>90671</v>
      </c>
      <c r="H28" s="85">
        <v>66918</v>
      </c>
      <c r="I28" s="84">
        <v>18112</v>
      </c>
      <c r="J28" s="96">
        <v>5641</v>
      </c>
    </row>
    <row r="29" spans="1:10" s="57" customFormat="1" ht="16.5" customHeight="1">
      <c r="A29" s="67"/>
      <c r="B29" s="83"/>
      <c r="C29" s="33" t="s">
        <v>16</v>
      </c>
      <c r="D29" s="41">
        <f t="shared" si="4"/>
        <v>101856</v>
      </c>
      <c r="E29" s="84">
        <v>7066</v>
      </c>
      <c r="F29" s="85">
        <v>94790</v>
      </c>
      <c r="G29" s="40">
        <f t="shared" si="5"/>
        <v>82877</v>
      </c>
      <c r="H29" s="85">
        <v>60633</v>
      </c>
      <c r="I29" s="84">
        <v>16960</v>
      </c>
      <c r="J29" s="96">
        <v>5284</v>
      </c>
    </row>
    <row r="30" spans="1:10" s="57" customFormat="1" ht="16.5" customHeight="1">
      <c r="A30" s="67"/>
      <c r="B30" s="83"/>
      <c r="C30" s="33" t="s">
        <v>17</v>
      </c>
      <c r="D30" s="41">
        <f t="shared" si="4"/>
        <v>152941</v>
      </c>
      <c r="E30" s="84">
        <v>12285</v>
      </c>
      <c r="F30" s="85">
        <v>140656</v>
      </c>
      <c r="G30" s="40">
        <f t="shared" si="5"/>
        <v>143461</v>
      </c>
      <c r="H30" s="85">
        <v>105423</v>
      </c>
      <c r="I30" s="84">
        <v>29005</v>
      </c>
      <c r="J30" s="96">
        <v>9033</v>
      </c>
    </row>
    <row r="31" spans="1:10" s="57" customFormat="1" ht="16.5" customHeight="1">
      <c r="A31" s="67"/>
      <c r="B31" s="83"/>
      <c r="C31" s="33" t="s">
        <v>18</v>
      </c>
      <c r="D31" s="41">
        <f t="shared" si="4"/>
        <v>189719</v>
      </c>
      <c r="E31" s="84">
        <v>13419</v>
      </c>
      <c r="F31" s="85">
        <v>176300</v>
      </c>
      <c r="G31" s="40">
        <f t="shared" si="5"/>
        <v>157373</v>
      </c>
      <c r="H31" s="85">
        <v>115139</v>
      </c>
      <c r="I31" s="84">
        <v>32208</v>
      </c>
      <c r="J31" s="96">
        <v>10026</v>
      </c>
    </row>
    <row r="32" spans="1:10" s="57" customFormat="1" ht="16.5" customHeight="1">
      <c r="A32" s="67"/>
      <c r="B32" s="83"/>
      <c r="C32" s="33" t="s">
        <v>19</v>
      </c>
      <c r="D32" s="41">
        <f t="shared" si="4"/>
        <v>112714</v>
      </c>
      <c r="E32" s="84">
        <v>8754</v>
      </c>
      <c r="F32" s="85">
        <v>103960</v>
      </c>
      <c r="G32" s="40">
        <f t="shared" si="5"/>
        <v>102684</v>
      </c>
      <c r="H32" s="85">
        <v>75124</v>
      </c>
      <c r="I32" s="84">
        <v>21016</v>
      </c>
      <c r="J32" s="96">
        <v>6544</v>
      </c>
    </row>
    <row r="33" spans="1:10" s="57" customFormat="1" ht="16.5" customHeight="1">
      <c r="A33" s="67"/>
      <c r="B33" s="83"/>
      <c r="C33" s="33" t="s">
        <v>67</v>
      </c>
      <c r="D33" s="41">
        <f t="shared" si="4"/>
        <v>125659</v>
      </c>
      <c r="E33" s="84">
        <v>7501</v>
      </c>
      <c r="F33" s="85">
        <v>118158</v>
      </c>
      <c r="G33" s="40">
        <f t="shared" si="5"/>
        <v>87214</v>
      </c>
      <c r="H33" s="85">
        <v>64363</v>
      </c>
      <c r="I33" s="84">
        <v>17423</v>
      </c>
      <c r="J33" s="96">
        <v>5428</v>
      </c>
    </row>
    <row r="34" spans="1:10" s="57" customFormat="1" ht="16.5" customHeight="1">
      <c r="A34" s="67"/>
      <c r="B34" s="83"/>
      <c r="C34" s="33" t="s">
        <v>68</v>
      </c>
      <c r="D34" s="41">
        <f t="shared" si="4"/>
        <v>73854</v>
      </c>
      <c r="E34" s="84">
        <v>5819</v>
      </c>
      <c r="F34" s="85">
        <v>68035</v>
      </c>
      <c r="G34" s="40">
        <f t="shared" si="5"/>
        <v>68248</v>
      </c>
      <c r="H34" s="85">
        <v>49929</v>
      </c>
      <c r="I34" s="84">
        <v>13966</v>
      </c>
      <c r="J34" s="96">
        <v>4353</v>
      </c>
    </row>
    <row r="35" spans="1:10" s="57" customFormat="1" ht="16.5" customHeight="1">
      <c r="A35" s="67"/>
      <c r="B35" s="83"/>
      <c r="C35" s="33" t="s">
        <v>69</v>
      </c>
      <c r="D35" s="41">
        <f t="shared" si="4"/>
        <v>28991</v>
      </c>
      <c r="E35" s="84">
        <v>1201</v>
      </c>
      <c r="F35" s="85">
        <v>27790</v>
      </c>
      <c r="G35" s="40">
        <f t="shared" si="5"/>
        <v>15972</v>
      </c>
      <c r="H35" s="86">
        <v>10298</v>
      </c>
      <c r="I35" s="87">
        <v>4322</v>
      </c>
      <c r="J35" s="89">
        <v>1352</v>
      </c>
    </row>
    <row r="36" spans="1:10" ht="16.5" customHeight="1">
      <c r="A36" s="90"/>
      <c r="B36" s="81"/>
      <c r="C36" s="91"/>
      <c r="D36" s="41" t="s">
        <v>41</v>
      </c>
      <c r="E36" s="40"/>
      <c r="F36" s="41"/>
      <c r="G36" s="81"/>
      <c r="H36" s="92"/>
      <c r="I36" s="81"/>
      <c r="J36" s="98"/>
    </row>
    <row r="37" spans="1:10" ht="16.5" customHeight="1">
      <c r="A37" s="226" t="s">
        <v>40</v>
      </c>
      <c r="B37" s="227"/>
      <c r="C37" s="228"/>
      <c r="D37" s="77"/>
      <c r="E37" s="78"/>
      <c r="F37" s="77"/>
      <c r="G37" s="81"/>
      <c r="H37" s="92"/>
      <c r="I37" s="81"/>
      <c r="J37" s="98"/>
    </row>
    <row r="38" spans="1:10" ht="16.5" customHeight="1">
      <c r="A38" s="110" t="s">
        <v>21</v>
      </c>
      <c r="B38" s="81"/>
      <c r="C38" s="81"/>
      <c r="D38" s="41">
        <f aca="true" t="shared" si="6" ref="D38:J38">SUM(D39:D50)</f>
        <v>1674085</v>
      </c>
      <c r="E38" s="41">
        <f t="shared" si="6"/>
        <v>9704</v>
      </c>
      <c r="F38" s="41">
        <f t="shared" si="6"/>
        <v>1664381</v>
      </c>
      <c r="G38" s="40">
        <f t="shared" si="6"/>
        <v>143718</v>
      </c>
      <c r="H38" s="41">
        <f t="shared" si="6"/>
        <v>26367</v>
      </c>
      <c r="I38" s="41">
        <f t="shared" si="6"/>
        <v>22092</v>
      </c>
      <c r="J38" s="82">
        <f t="shared" si="6"/>
        <v>95259</v>
      </c>
    </row>
    <row r="39" spans="1:10" s="57" customFormat="1" ht="16.5" customHeight="1">
      <c r="A39" s="67"/>
      <c r="B39" s="83"/>
      <c r="C39" s="33" t="s">
        <v>11</v>
      </c>
      <c r="D39" s="41">
        <f>E39+F39</f>
        <v>78344</v>
      </c>
      <c r="E39" s="94">
        <v>253</v>
      </c>
      <c r="F39" s="94">
        <v>78091</v>
      </c>
      <c r="G39" s="40">
        <f>SUM(H39:J39)</f>
        <v>4482</v>
      </c>
      <c r="H39" s="41">
        <v>512</v>
      </c>
      <c r="I39" s="84">
        <v>1362</v>
      </c>
      <c r="J39" s="96">
        <v>2608</v>
      </c>
    </row>
    <row r="40" spans="1:10" s="57" customFormat="1" ht="16.5" customHeight="1">
      <c r="A40" s="67"/>
      <c r="B40" s="83"/>
      <c r="C40" s="33" t="s">
        <v>12</v>
      </c>
      <c r="D40" s="41">
        <f aca="true" t="shared" si="7" ref="D40:D50">E40+F40</f>
        <v>79832</v>
      </c>
      <c r="E40" s="94">
        <v>236</v>
      </c>
      <c r="F40" s="94">
        <v>79596</v>
      </c>
      <c r="G40" s="40">
        <f aca="true" t="shared" si="8" ref="G40:G50">SUM(H40:J40)</f>
        <v>4172</v>
      </c>
      <c r="H40" s="85">
        <v>470</v>
      </c>
      <c r="I40" s="84">
        <v>962</v>
      </c>
      <c r="J40" s="96">
        <v>2740</v>
      </c>
    </row>
    <row r="41" spans="1:10" s="57" customFormat="1" ht="16.5" customHeight="1">
      <c r="A41" s="67"/>
      <c r="B41" s="83"/>
      <c r="C41" s="33" t="s">
        <v>13</v>
      </c>
      <c r="D41" s="41">
        <f t="shared" si="7"/>
        <v>98227</v>
      </c>
      <c r="E41" s="94">
        <v>541</v>
      </c>
      <c r="F41" s="94">
        <v>97686</v>
      </c>
      <c r="G41" s="40">
        <f t="shared" si="8"/>
        <v>23543</v>
      </c>
      <c r="H41" s="85">
        <v>1318</v>
      </c>
      <c r="I41" s="84">
        <v>1166</v>
      </c>
      <c r="J41" s="96">
        <v>21059</v>
      </c>
    </row>
    <row r="42" spans="1:10" s="57" customFormat="1" ht="16.5" customHeight="1">
      <c r="A42" s="67"/>
      <c r="B42" s="83"/>
      <c r="C42" s="33" t="s">
        <v>14</v>
      </c>
      <c r="D42" s="41">
        <f t="shared" si="7"/>
        <v>131431</v>
      </c>
      <c r="E42" s="94">
        <v>458</v>
      </c>
      <c r="F42" s="94">
        <v>130973</v>
      </c>
      <c r="G42" s="40">
        <f t="shared" si="8"/>
        <v>7190</v>
      </c>
      <c r="H42" s="85">
        <v>1239</v>
      </c>
      <c r="I42" s="84">
        <v>1499</v>
      </c>
      <c r="J42" s="96">
        <v>4452</v>
      </c>
    </row>
    <row r="43" spans="1:10" s="57" customFormat="1" ht="16.5" customHeight="1">
      <c r="A43" s="67"/>
      <c r="B43" s="83"/>
      <c r="C43" s="33" t="s">
        <v>15</v>
      </c>
      <c r="D43" s="41">
        <f t="shared" si="7"/>
        <v>122931</v>
      </c>
      <c r="E43" s="94">
        <v>728</v>
      </c>
      <c r="F43" s="94">
        <v>122203</v>
      </c>
      <c r="G43" s="40">
        <f t="shared" si="8"/>
        <v>9470</v>
      </c>
      <c r="H43" s="85">
        <v>1930</v>
      </c>
      <c r="I43" s="84">
        <v>1814</v>
      </c>
      <c r="J43" s="96">
        <v>5726</v>
      </c>
    </row>
    <row r="44" spans="1:10" s="57" customFormat="1" ht="16.5" customHeight="1">
      <c r="A44" s="67"/>
      <c r="B44" s="83"/>
      <c r="C44" s="33" t="s">
        <v>16</v>
      </c>
      <c r="D44" s="41">
        <f t="shared" si="7"/>
        <v>71525</v>
      </c>
      <c r="E44" s="94">
        <v>523</v>
      </c>
      <c r="F44" s="94">
        <v>71002</v>
      </c>
      <c r="G44" s="40">
        <f t="shared" si="8"/>
        <v>7870</v>
      </c>
      <c r="H44" s="85">
        <v>1350</v>
      </c>
      <c r="I44" s="84">
        <v>1713</v>
      </c>
      <c r="J44" s="96">
        <v>4807</v>
      </c>
    </row>
    <row r="45" spans="1:10" s="57" customFormat="1" ht="16.5" customHeight="1">
      <c r="A45" s="67"/>
      <c r="B45" s="83"/>
      <c r="C45" s="33" t="s">
        <v>17</v>
      </c>
      <c r="D45" s="41">
        <f t="shared" si="7"/>
        <v>108190</v>
      </c>
      <c r="E45" s="94">
        <v>1215</v>
      </c>
      <c r="F45" s="94">
        <v>106975</v>
      </c>
      <c r="G45" s="40">
        <f t="shared" si="8"/>
        <v>12351</v>
      </c>
      <c r="H45" s="85">
        <v>2918</v>
      </c>
      <c r="I45" s="84">
        <v>2245</v>
      </c>
      <c r="J45" s="96">
        <v>7188</v>
      </c>
    </row>
    <row r="46" spans="1:10" s="57" customFormat="1" ht="16.5" customHeight="1">
      <c r="A46" s="67"/>
      <c r="B46" s="83"/>
      <c r="C46" s="33" t="s">
        <v>18</v>
      </c>
      <c r="D46" s="41">
        <f t="shared" si="7"/>
        <v>211248</v>
      </c>
      <c r="E46" s="94">
        <v>2908</v>
      </c>
      <c r="F46" s="94">
        <v>208340</v>
      </c>
      <c r="G46" s="40">
        <f t="shared" si="8"/>
        <v>39934</v>
      </c>
      <c r="H46" s="85">
        <v>7975</v>
      </c>
      <c r="I46" s="84">
        <v>4516</v>
      </c>
      <c r="J46" s="96">
        <v>27443</v>
      </c>
    </row>
    <row r="47" spans="1:10" s="57" customFormat="1" ht="16.5" customHeight="1">
      <c r="A47" s="67"/>
      <c r="B47" s="83"/>
      <c r="C47" s="33" t="s">
        <v>19</v>
      </c>
      <c r="D47" s="41">
        <f t="shared" si="7"/>
        <v>119020</v>
      </c>
      <c r="E47" s="94">
        <v>1118</v>
      </c>
      <c r="F47" s="94">
        <v>117902</v>
      </c>
      <c r="G47" s="40">
        <f t="shared" si="8"/>
        <v>14386</v>
      </c>
      <c r="H47" s="85">
        <v>3327</v>
      </c>
      <c r="I47" s="84">
        <v>2092</v>
      </c>
      <c r="J47" s="96">
        <v>8967</v>
      </c>
    </row>
    <row r="48" spans="1:10" s="57" customFormat="1" ht="16.5" customHeight="1">
      <c r="A48" s="67"/>
      <c r="B48" s="83"/>
      <c r="C48" s="33" t="s">
        <v>67</v>
      </c>
      <c r="D48" s="41">
        <f t="shared" si="7"/>
        <v>84825</v>
      </c>
      <c r="E48" s="94">
        <v>745</v>
      </c>
      <c r="F48" s="94">
        <v>84080</v>
      </c>
      <c r="G48" s="40">
        <f t="shared" si="8"/>
        <v>7856</v>
      </c>
      <c r="H48" s="85">
        <v>2193</v>
      </c>
      <c r="I48" s="84">
        <v>1397</v>
      </c>
      <c r="J48" s="96">
        <v>4266</v>
      </c>
    </row>
    <row r="49" spans="1:10" s="57" customFormat="1" ht="16.5" customHeight="1">
      <c r="A49" s="67"/>
      <c r="B49" s="83"/>
      <c r="C49" s="33" t="s">
        <v>68</v>
      </c>
      <c r="D49" s="41">
        <f t="shared" si="7"/>
        <v>156559</v>
      </c>
      <c r="E49" s="94">
        <v>553</v>
      </c>
      <c r="F49" s="94">
        <v>156006</v>
      </c>
      <c r="G49" s="40">
        <f t="shared" si="8"/>
        <v>6705</v>
      </c>
      <c r="H49" s="85">
        <v>1563</v>
      </c>
      <c r="I49" s="84">
        <v>1761</v>
      </c>
      <c r="J49" s="96">
        <v>3381</v>
      </c>
    </row>
    <row r="50" spans="1:10" s="57" customFormat="1" ht="16.5" customHeight="1" thickBot="1">
      <c r="A50" s="103"/>
      <c r="B50" s="59"/>
      <c r="C50" s="6" t="s">
        <v>69</v>
      </c>
      <c r="D50" s="51">
        <f t="shared" si="7"/>
        <v>411953</v>
      </c>
      <c r="E50" s="112">
        <v>426</v>
      </c>
      <c r="F50" s="112">
        <v>411527</v>
      </c>
      <c r="G50" s="51">
        <f t="shared" si="8"/>
        <v>5759</v>
      </c>
      <c r="H50" s="120">
        <v>1572</v>
      </c>
      <c r="I50" s="121">
        <v>1565</v>
      </c>
      <c r="J50" s="122">
        <v>2622</v>
      </c>
    </row>
    <row r="52" ht="13.5">
      <c r="G52" s="116"/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9" right="0.7086614173228347" top="0.99" bottom="0.4" header="0.5118110236220472" footer="0.18"/>
  <pageSetup horizontalDpi="200" verticalDpi="200" orientation="portrait" paperSize="9" r:id="rId1"/>
  <headerFooter alignWithMargins="0">
    <oddFooter>&amp;C- 19 -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L45" sqref="L45"/>
    </sheetView>
  </sheetViews>
  <sheetFormatPr defaultColWidth="8.75390625" defaultRowHeight="13.5"/>
  <cols>
    <col min="1" max="3" width="3.875" style="54" customWidth="1"/>
    <col min="4" max="4" width="9.75390625" style="54" customWidth="1"/>
    <col min="5" max="6" width="10.125" style="54" customWidth="1"/>
    <col min="7" max="7" width="10.50390625" style="54" customWidth="1"/>
    <col min="8" max="9" width="9.75390625" style="54" customWidth="1"/>
    <col min="10" max="10" width="9.875" style="54" customWidth="1"/>
    <col min="11" max="11" width="10.125" style="54" customWidth="1"/>
    <col min="12" max="12" width="9.875" style="54" customWidth="1"/>
    <col min="13" max="16384" width="8.75390625" style="54" customWidth="1"/>
  </cols>
  <sheetData>
    <row r="1" spans="2:10" ht="19.5" customHeight="1">
      <c r="B1" s="54" t="s">
        <v>70</v>
      </c>
      <c r="C1" s="55"/>
      <c r="D1" s="55"/>
      <c r="E1" s="54" t="str">
        <f>'横浜市・川崎市・横須賀市'!A2</f>
        <v>（平成24年推計）</v>
      </c>
      <c r="F1" s="55"/>
      <c r="G1" s="55"/>
      <c r="H1" s="55"/>
      <c r="J1" s="56"/>
    </row>
    <row r="2" spans="2:8" s="57" customFormat="1" ht="9" customHeight="1">
      <c r="B2" s="58"/>
      <c r="C2" s="58"/>
      <c r="D2" s="58"/>
      <c r="E2" s="58"/>
      <c r="F2" s="58"/>
      <c r="G2" s="58"/>
      <c r="H2" s="58"/>
    </row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23</v>
      </c>
      <c r="B7" s="230"/>
      <c r="C7" s="231"/>
      <c r="D7" s="77"/>
      <c r="E7" s="78"/>
      <c r="F7" s="77"/>
      <c r="G7" s="78"/>
      <c r="H7" s="77"/>
      <c r="I7" s="40"/>
      <c r="J7" s="79"/>
    </row>
    <row r="8" spans="1:10" ht="16.5" customHeight="1">
      <c r="A8" s="80" t="s">
        <v>9</v>
      </c>
      <c r="B8" s="81"/>
      <c r="C8" s="81"/>
      <c r="D8" s="41">
        <f aca="true" t="shared" si="0" ref="D8:J8">SUM(D9:D20)</f>
        <v>5631823</v>
      </c>
      <c r="E8" s="40">
        <f t="shared" si="0"/>
        <v>71211</v>
      </c>
      <c r="F8" s="41">
        <f t="shared" si="0"/>
        <v>5560612</v>
      </c>
      <c r="G8" s="40">
        <f t="shared" si="0"/>
        <v>1776512</v>
      </c>
      <c r="H8" s="41">
        <f t="shared" si="0"/>
        <v>498458</v>
      </c>
      <c r="I8" s="40">
        <f t="shared" si="0"/>
        <v>1183332</v>
      </c>
      <c r="J8" s="82">
        <f t="shared" si="0"/>
        <v>94722</v>
      </c>
    </row>
    <row r="9" spans="1:10" s="57" customFormat="1" ht="16.5" customHeight="1">
      <c r="A9" s="67"/>
      <c r="B9" s="83"/>
      <c r="C9" s="33" t="s">
        <v>11</v>
      </c>
      <c r="D9" s="41">
        <f>SUM(E9:F9)</f>
        <v>265593</v>
      </c>
      <c r="E9" s="84">
        <v>4797</v>
      </c>
      <c r="F9" s="85">
        <v>260796</v>
      </c>
      <c r="G9" s="40">
        <f>SUM(H9:J9)</f>
        <v>90538</v>
      </c>
      <c r="H9" s="86">
        <v>33581</v>
      </c>
      <c r="I9" s="87">
        <v>56957</v>
      </c>
      <c r="J9" s="88" t="s">
        <v>83</v>
      </c>
    </row>
    <row r="10" spans="1:10" s="57" customFormat="1" ht="16.5" customHeight="1">
      <c r="A10" s="67"/>
      <c r="B10" s="83"/>
      <c r="C10" s="33" t="s">
        <v>12</v>
      </c>
      <c r="D10" s="41">
        <f aca="true" t="shared" si="1" ref="D10:D20">SUM(E10:F10)</f>
        <v>222147</v>
      </c>
      <c r="E10" s="84">
        <v>5340</v>
      </c>
      <c r="F10" s="85">
        <v>216807</v>
      </c>
      <c r="G10" s="40">
        <f>SUM(H10:J10)</f>
        <v>86084</v>
      </c>
      <c r="H10" s="86">
        <v>37382</v>
      </c>
      <c r="I10" s="87">
        <v>48702</v>
      </c>
      <c r="J10" s="88" t="s">
        <v>83</v>
      </c>
    </row>
    <row r="11" spans="1:10" s="57" customFormat="1" ht="16.5" customHeight="1">
      <c r="A11" s="67"/>
      <c r="B11" s="83"/>
      <c r="C11" s="33" t="s">
        <v>13</v>
      </c>
      <c r="D11" s="41">
        <f t="shared" si="1"/>
        <v>278807</v>
      </c>
      <c r="E11" s="84">
        <v>6715</v>
      </c>
      <c r="F11" s="85">
        <v>272092</v>
      </c>
      <c r="G11" s="40">
        <f>SUM(H11:J11)</f>
        <v>108135</v>
      </c>
      <c r="H11" s="86">
        <v>47002</v>
      </c>
      <c r="I11" s="87">
        <v>61133</v>
      </c>
      <c r="J11" s="88" t="s">
        <v>83</v>
      </c>
    </row>
    <row r="12" spans="1:10" s="57" customFormat="1" ht="16.5" customHeight="1">
      <c r="A12" s="67"/>
      <c r="B12" s="83"/>
      <c r="C12" s="33" t="s">
        <v>14</v>
      </c>
      <c r="D12" s="41">
        <f t="shared" si="1"/>
        <v>419041</v>
      </c>
      <c r="E12" s="84">
        <v>5948</v>
      </c>
      <c r="F12" s="85">
        <v>413093</v>
      </c>
      <c r="G12" s="40">
        <f>SUM(H12:J12)</f>
        <v>130198</v>
      </c>
      <c r="H12" s="86">
        <v>41632</v>
      </c>
      <c r="I12" s="87">
        <v>88566</v>
      </c>
      <c r="J12" s="88" t="s">
        <v>83</v>
      </c>
    </row>
    <row r="13" spans="1:10" s="57" customFormat="1" ht="16.5" customHeight="1">
      <c r="A13" s="67"/>
      <c r="B13" s="83"/>
      <c r="C13" s="33" t="s">
        <v>15</v>
      </c>
      <c r="D13" s="41">
        <f t="shared" si="1"/>
        <v>387268</v>
      </c>
      <c r="E13" s="84">
        <v>5902</v>
      </c>
      <c r="F13" s="85">
        <v>381366</v>
      </c>
      <c r="G13" s="40">
        <f aca="true" t="shared" si="2" ref="G13:G20">SUM(H13:J13)</f>
        <v>123490</v>
      </c>
      <c r="H13" s="86">
        <v>41315</v>
      </c>
      <c r="I13" s="87">
        <v>82175</v>
      </c>
      <c r="J13" s="88" t="s">
        <v>83</v>
      </c>
    </row>
    <row r="14" spans="1:10" s="57" customFormat="1" ht="16.5" customHeight="1">
      <c r="A14" s="67"/>
      <c r="B14" s="83"/>
      <c r="C14" s="33" t="s">
        <v>16</v>
      </c>
      <c r="D14" s="41">
        <f t="shared" si="1"/>
        <v>307467</v>
      </c>
      <c r="E14" s="84">
        <v>5296</v>
      </c>
      <c r="F14" s="85">
        <v>302171</v>
      </c>
      <c r="G14" s="40">
        <f t="shared" si="2"/>
        <v>102799</v>
      </c>
      <c r="H14" s="86">
        <v>37069</v>
      </c>
      <c r="I14" s="87">
        <v>65730</v>
      </c>
      <c r="J14" s="88" t="s">
        <v>83</v>
      </c>
    </row>
    <row r="15" spans="1:10" s="57" customFormat="1" ht="16.5" customHeight="1">
      <c r="A15" s="67"/>
      <c r="B15" s="83"/>
      <c r="C15" s="33" t="s">
        <v>17</v>
      </c>
      <c r="D15" s="41">
        <f t="shared" si="1"/>
        <v>1978846</v>
      </c>
      <c r="E15" s="84">
        <v>5764</v>
      </c>
      <c r="F15" s="85">
        <v>1973082</v>
      </c>
      <c r="G15" s="40">
        <f t="shared" si="2"/>
        <v>523892</v>
      </c>
      <c r="H15" s="86">
        <v>40347</v>
      </c>
      <c r="I15" s="87">
        <v>400380</v>
      </c>
      <c r="J15" s="89">
        <v>83165</v>
      </c>
    </row>
    <row r="16" spans="1:10" s="57" customFormat="1" ht="16.5" customHeight="1">
      <c r="A16" s="67"/>
      <c r="B16" s="83"/>
      <c r="C16" s="33" t="s">
        <v>18</v>
      </c>
      <c r="D16" s="41">
        <f t="shared" si="1"/>
        <v>560425</v>
      </c>
      <c r="E16" s="84">
        <v>7568</v>
      </c>
      <c r="F16" s="85">
        <v>552857</v>
      </c>
      <c r="G16" s="40">
        <f t="shared" si="2"/>
        <v>182668</v>
      </c>
      <c r="H16" s="86">
        <v>52972</v>
      </c>
      <c r="I16" s="87">
        <v>118139</v>
      </c>
      <c r="J16" s="89">
        <v>11557</v>
      </c>
    </row>
    <row r="17" spans="1:10" s="57" customFormat="1" ht="16.5" customHeight="1">
      <c r="A17" s="67"/>
      <c r="B17" s="83"/>
      <c r="C17" s="33" t="s">
        <v>19</v>
      </c>
      <c r="D17" s="41">
        <f t="shared" si="1"/>
        <v>288283</v>
      </c>
      <c r="E17" s="84">
        <v>5671</v>
      </c>
      <c r="F17" s="85">
        <v>282612</v>
      </c>
      <c r="G17" s="40">
        <f t="shared" si="2"/>
        <v>101887</v>
      </c>
      <c r="H17" s="86">
        <v>39694</v>
      </c>
      <c r="I17" s="87">
        <v>62193</v>
      </c>
      <c r="J17" s="88" t="s">
        <v>83</v>
      </c>
    </row>
    <row r="18" spans="1:10" s="57" customFormat="1" ht="16.5" customHeight="1">
      <c r="A18" s="67"/>
      <c r="B18" s="83"/>
      <c r="C18" s="33" t="s">
        <v>67</v>
      </c>
      <c r="D18" s="41">
        <f t="shared" si="1"/>
        <v>317723</v>
      </c>
      <c r="E18" s="84">
        <v>5603</v>
      </c>
      <c r="F18" s="85">
        <v>312120</v>
      </c>
      <c r="G18" s="40">
        <f t="shared" si="2"/>
        <v>107246</v>
      </c>
      <c r="H18" s="86">
        <v>39219</v>
      </c>
      <c r="I18" s="87">
        <v>68027</v>
      </c>
      <c r="J18" s="88" t="s">
        <v>83</v>
      </c>
    </row>
    <row r="19" spans="1:10" s="57" customFormat="1" ht="16.5" customHeight="1">
      <c r="A19" s="67"/>
      <c r="B19" s="83"/>
      <c r="C19" s="33" t="s">
        <v>68</v>
      </c>
      <c r="D19" s="41">
        <f t="shared" si="1"/>
        <v>361325</v>
      </c>
      <c r="E19" s="84">
        <v>6136</v>
      </c>
      <c r="F19" s="85">
        <v>355189</v>
      </c>
      <c r="G19" s="40">
        <f t="shared" si="2"/>
        <v>120125</v>
      </c>
      <c r="H19" s="85">
        <v>42951</v>
      </c>
      <c r="I19" s="84">
        <v>77174</v>
      </c>
      <c r="J19" s="88" t="s">
        <v>83</v>
      </c>
    </row>
    <row r="20" spans="1:10" s="57" customFormat="1" ht="16.5" customHeight="1">
      <c r="A20" s="67"/>
      <c r="B20" s="83"/>
      <c r="C20" s="33" t="s">
        <v>69</v>
      </c>
      <c r="D20" s="41">
        <f t="shared" si="1"/>
        <v>244898</v>
      </c>
      <c r="E20" s="84">
        <v>6471</v>
      </c>
      <c r="F20" s="85">
        <v>238427</v>
      </c>
      <c r="G20" s="40">
        <f t="shared" si="2"/>
        <v>99450</v>
      </c>
      <c r="H20" s="85">
        <v>45294</v>
      </c>
      <c r="I20" s="84">
        <v>54156</v>
      </c>
      <c r="J20" s="88" t="s">
        <v>83</v>
      </c>
    </row>
    <row r="21" spans="1:10" ht="16.5" customHeight="1">
      <c r="A21" s="90"/>
      <c r="B21" s="81"/>
      <c r="C21" s="91"/>
      <c r="D21" s="41"/>
      <c r="E21" s="40"/>
      <c r="F21" s="41"/>
      <c r="G21" s="81"/>
      <c r="H21" s="92"/>
      <c r="I21" s="81"/>
      <c r="J21" s="88"/>
    </row>
    <row r="22" spans="1:10" ht="16.5" customHeight="1">
      <c r="A22" s="226" t="s">
        <v>24</v>
      </c>
      <c r="B22" s="227"/>
      <c r="C22" s="228"/>
      <c r="D22" s="77"/>
      <c r="E22" s="78"/>
      <c r="F22" s="77"/>
      <c r="G22" s="81"/>
      <c r="H22" s="92"/>
      <c r="I22" s="81"/>
      <c r="J22" s="88"/>
    </row>
    <row r="23" spans="1:10" ht="16.5" customHeight="1">
      <c r="A23" s="80" t="s">
        <v>21</v>
      </c>
      <c r="B23" s="81"/>
      <c r="C23" s="81"/>
      <c r="D23" s="41">
        <f>SUM(D24:D35)</f>
        <v>19743182</v>
      </c>
      <c r="E23" s="40">
        <f>SUM(E24:E35)</f>
        <v>319263</v>
      </c>
      <c r="F23" s="41">
        <f>SUM(F24:F35)</f>
        <v>19423919</v>
      </c>
      <c r="G23" s="40">
        <f>SUM(H23:J23)</f>
        <v>63931639</v>
      </c>
      <c r="H23" s="41">
        <f>SUM(H24:H35)</f>
        <v>4543733</v>
      </c>
      <c r="I23" s="41">
        <f>SUM(I24:I35)</f>
        <v>33495576</v>
      </c>
      <c r="J23" s="93">
        <f>SUM(J24:J35)</f>
        <v>25892330</v>
      </c>
    </row>
    <row r="24" spans="1:12" s="57" customFormat="1" ht="16.5" customHeight="1">
      <c r="A24" s="67"/>
      <c r="B24" s="83"/>
      <c r="C24" s="33" t="s">
        <v>11</v>
      </c>
      <c r="D24" s="41">
        <f>E24+F24</f>
        <v>5961195</v>
      </c>
      <c r="E24" s="94">
        <v>21643</v>
      </c>
      <c r="F24" s="94">
        <v>5939552</v>
      </c>
      <c r="G24" s="40">
        <f aca="true" t="shared" si="3" ref="G24:G35">SUM(H24:J24)</f>
        <v>17973218</v>
      </c>
      <c r="H24" s="85">
        <v>306491</v>
      </c>
      <c r="I24" s="84">
        <v>10242460</v>
      </c>
      <c r="J24" s="95">
        <v>7424267</v>
      </c>
      <c r="K24" s="54"/>
      <c r="L24" s="54"/>
    </row>
    <row r="25" spans="1:12" s="57" customFormat="1" ht="16.5" customHeight="1">
      <c r="A25" s="67"/>
      <c r="B25" s="83"/>
      <c r="C25" s="33" t="s">
        <v>12</v>
      </c>
      <c r="D25" s="41">
        <f aca="true" t="shared" si="4" ref="D25:D35">E25+F25</f>
        <v>716058</v>
      </c>
      <c r="E25" s="94">
        <v>20936</v>
      </c>
      <c r="F25" s="85">
        <v>695122</v>
      </c>
      <c r="G25" s="40">
        <f t="shared" si="3"/>
        <v>2441965</v>
      </c>
      <c r="H25" s="85">
        <v>297472</v>
      </c>
      <c r="I25" s="84">
        <v>1198703</v>
      </c>
      <c r="J25" s="96">
        <v>945790</v>
      </c>
      <c r="K25" s="54"/>
      <c r="L25" s="54"/>
    </row>
    <row r="26" spans="1:12" s="57" customFormat="1" ht="16.5" customHeight="1">
      <c r="A26" s="67"/>
      <c r="B26" s="83"/>
      <c r="C26" s="33" t="s">
        <v>13</v>
      </c>
      <c r="D26" s="41">
        <f t="shared" si="4"/>
        <v>1094295</v>
      </c>
      <c r="E26" s="84">
        <v>27140</v>
      </c>
      <c r="F26" s="85">
        <v>1067155</v>
      </c>
      <c r="G26" s="40">
        <f t="shared" si="3"/>
        <v>3667234</v>
      </c>
      <c r="H26" s="85">
        <v>381042</v>
      </c>
      <c r="I26" s="84">
        <v>1840255</v>
      </c>
      <c r="J26" s="96">
        <v>1445937</v>
      </c>
      <c r="K26" s="54"/>
      <c r="L26" s="54"/>
    </row>
    <row r="27" spans="1:12" s="57" customFormat="1" ht="16.5" customHeight="1">
      <c r="A27" s="67"/>
      <c r="B27" s="83"/>
      <c r="C27" s="33" t="s">
        <v>14</v>
      </c>
      <c r="D27" s="41">
        <f t="shared" si="4"/>
        <v>1321904</v>
      </c>
      <c r="E27" s="84">
        <v>26212</v>
      </c>
      <c r="F27" s="85">
        <v>1295692</v>
      </c>
      <c r="G27" s="40">
        <f t="shared" si="3"/>
        <v>4363262</v>
      </c>
      <c r="H27" s="85">
        <v>369349</v>
      </c>
      <c r="I27" s="84">
        <v>2234356</v>
      </c>
      <c r="J27" s="96">
        <v>1759557</v>
      </c>
      <c r="K27" s="54"/>
      <c r="L27" s="54"/>
    </row>
    <row r="28" spans="1:12" s="57" customFormat="1" ht="16.5" customHeight="1">
      <c r="A28" s="67"/>
      <c r="B28" s="83"/>
      <c r="C28" s="33" t="s">
        <v>15</v>
      </c>
      <c r="D28" s="41">
        <f t="shared" si="4"/>
        <v>1798360</v>
      </c>
      <c r="E28" s="84">
        <v>28229</v>
      </c>
      <c r="F28" s="85">
        <v>1770131</v>
      </c>
      <c r="G28" s="40">
        <f t="shared" si="3"/>
        <v>5851074</v>
      </c>
      <c r="H28" s="85">
        <v>406500</v>
      </c>
      <c r="I28" s="84">
        <v>3052502</v>
      </c>
      <c r="J28" s="96">
        <v>2392072</v>
      </c>
      <c r="K28" s="54"/>
      <c r="L28" s="54"/>
    </row>
    <row r="29" spans="1:12" s="57" customFormat="1" ht="16.5" customHeight="1">
      <c r="A29" s="67"/>
      <c r="B29" s="83"/>
      <c r="C29" s="33" t="s">
        <v>16</v>
      </c>
      <c r="D29" s="41">
        <f t="shared" si="4"/>
        <v>1917135</v>
      </c>
      <c r="E29" s="84">
        <v>27851</v>
      </c>
      <c r="F29" s="85">
        <v>1889284</v>
      </c>
      <c r="G29" s="40">
        <f t="shared" si="3"/>
        <v>6309203</v>
      </c>
      <c r="H29" s="85">
        <v>400794</v>
      </c>
      <c r="I29" s="84">
        <v>3257976</v>
      </c>
      <c r="J29" s="96">
        <v>2650433</v>
      </c>
      <c r="K29" s="54"/>
      <c r="L29" s="54"/>
    </row>
    <row r="30" spans="1:12" s="57" customFormat="1" ht="16.5" customHeight="1">
      <c r="A30" s="67"/>
      <c r="B30" s="83"/>
      <c r="C30" s="33" t="s">
        <v>17</v>
      </c>
      <c r="D30" s="41">
        <f t="shared" si="4"/>
        <v>1316627</v>
      </c>
      <c r="E30" s="84">
        <v>26851</v>
      </c>
      <c r="F30" s="85">
        <v>1289776</v>
      </c>
      <c r="G30" s="40">
        <f t="shared" si="3"/>
        <v>4325824</v>
      </c>
      <c r="H30" s="85">
        <v>378381</v>
      </c>
      <c r="I30" s="84">
        <v>2224154</v>
      </c>
      <c r="J30" s="96">
        <v>1723289</v>
      </c>
      <c r="K30" s="54"/>
      <c r="L30" s="54"/>
    </row>
    <row r="31" spans="1:12" s="57" customFormat="1" ht="16.5" customHeight="1">
      <c r="A31" s="67"/>
      <c r="B31" s="83"/>
      <c r="C31" s="33" t="s">
        <v>18</v>
      </c>
      <c r="D31" s="41">
        <f t="shared" si="4"/>
        <v>1718110</v>
      </c>
      <c r="E31" s="84">
        <v>36064</v>
      </c>
      <c r="F31" s="85">
        <v>1682046</v>
      </c>
      <c r="G31" s="40">
        <f t="shared" si="3"/>
        <v>5603955</v>
      </c>
      <c r="H31" s="85">
        <v>511232</v>
      </c>
      <c r="I31" s="84">
        <v>2900604</v>
      </c>
      <c r="J31" s="96">
        <v>2192119</v>
      </c>
      <c r="K31" s="54"/>
      <c r="L31" s="54"/>
    </row>
    <row r="32" spans="1:12" s="57" customFormat="1" ht="16.5" customHeight="1">
      <c r="A32" s="67"/>
      <c r="B32" s="83"/>
      <c r="C32" s="33" t="s">
        <v>19</v>
      </c>
      <c r="D32" s="41">
        <f t="shared" si="4"/>
        <v>766881</v>
      </c>
      <c r="E32" s="84">
        <v>26261</v>
      </c>
      <c r="F32" s="85">
        <v>740620</v>
      </c>
      <c r="G32" s="40">
        <f t="shared" si="3"/>
        <v>2698419</v>
      </c>
      <c r="H32" s="85">
        <v>378245</v>
      </c>
      <c r="I32" s="84">
        <v>1277162</v>
      </c>
      <c r="J32" s="96">
        <v>1043012</v>
      </c>
      <c r="K32" s="54"/>
      <c r="L32" s="54"/>
    </row>
    <row r="33" spans="1:12" s="57" customFormat="1" ht="16.5" customHeight="1">
      <c r="A33" s="67"/>
      <c r="B33" s="83"/>
      <c r="C33" s="33" t="s">
        <v>67</v>
      </c>
      <c r="D33" s="41">
        <f t="shared" si="4"/>
        <v>1028759</v>
      </c>
      <c r="E33" s="84">
        <v>26752</v>
      </c>
      <c r="F33" s="85">
        <v>1002007</v>
      </c>
      <c r="G33" s="40">
        <f t="shared" si="3"/>
        <v>3532451</v>
      </c>
      <c r="H33" s="85">
        <v>383264</v>
      </c>
      <c r="I33" s="84">
        <v>1727911</v>
      </c>
      <c r="J33" s="96">
        <v>1421276</v>
      </c>
      <c r="K33" s="54"/>
      <c r="L33" s="54"/>
    </row>
    <row r="34" spans="1:12" s="57" customFormat="1" ht="16.5" customHeight="1">
      <c r="A34" s="67"/>
      <c r="B34" s="83"/>
      <c r="C34" s="33" t="s">
        <v>68</v>
      </c>
      <c r="D34" s="41">
        <f t="shared" si="4"/>
        <v>1363590</v>
      </c>
      <c r="E34" s="84">
        <v>27073</v>
      </c>
      <c r="F34" s="85">
        <v>1336517</v>
      </c>
      <c r="G34" s="40">
        <f t="shared" si="3"/>
        <v>4571835</v>
      </c>
      <c r="H34" s="85">
        <v>389773</v>
      </c>
      <c r="I34" s="84">
        <v>2304757</v>
      </c>
      <c r="J34" s="96">
        <v>1877305</v>
      </c>
      <c r="K34" s="54"/>
      <c r="L34" s="54"/>
    </row>
    <row r="35" spans="1:12" s="57" customFormat="1" ht="16.5" customHeight="1">
      <c r="A35" s="67"/>
      <c r="B35" s="83"/>
      <c r="C35" s="33" t="s">
        <v>69</v>
      </c>
      <c r="D35" s="41">
        <f t="shared" si="4"/>
        <v>740268</v>
      </c>
      <c r="E35" s="84">
        <v>24251</v>
      </c>
      <c r="F35" s="85">
        <v>716017</v>
      </c>
      <c r="G35" s="40">
        <f t="shared" si="3"/>
        <v>2593199</v>
      </c>
      <c r="H35" s="86">
        <v>341190</v>
      </c>
      <c r="I35" s="87">
        <v>1234736</v>
      </c>
      <c r="J35" s="89">
        <v>1017273</v>
      </c>
      <c r="K35" s="54"/>
      <c r="L35" s="54"/>
    </row>
    <row r="36" spans="1:10" ht="16.5" customHeight="1">
      <c r="A36" s="90"/>
      <c r="B36" s="81"/>
      <c r="C36" s="81"/>
      <c r="D36" s="92"/>
      <c r="E36" s="81"/>
      <c r="F36" s="92"/>
      <c r="G36" s="97"/>
      <c r="H36" s="92"/>
      <c r="I36" s="81"/>
      <c r="J36" s="98"/>
    </row>
    <row r="37" spans="1:10" ht="16.5" customHeight="1">
      <c r="A37" s="226" t="s">
        <v>25</v>
      </c>
      <c r="B37" s="227"/>
      <c r="C37" s="228"/>
      <c r="D37" s="77"/>
      <c r="E37" s="78"/>
      <c r="F37" s="77"/>
      <c r="G37" s="78"/>
      <c r="H37" s="77"/>
      <c r="I37" s="78"/>
      <c r="J37" s="79"/>
    </row>
    <row r="38" spans="1:10" ht="16.5" customHeight="1">
      <c r="A38" s="80" t="s">
        <v>21</v>
      </c>
      <c r="B38" s="81"/>
      <c r="C38" s="81"/>
      <c r="D38" s="35">
        <f aca="true" t="shared" si="5" ref="D38:I38">SUM(D39:D50)</f>
        <v>15153934</v>
      </c>
      <c r="E38" s="35">
        <f t="shared" si="5"/>
        <v>420345</v>
      </c>
      <c r="F38" s="35">
        <f t="shared" si="5"/>
        <v>14733589</v>
      </c>
      <c r="G38" s="99">
        <f t="shared" si="5"/>
        <v>49063079</v>
      </c>
      <c r="H38" s="100">
        <f t="shared" si="5"/>
        <v>3402049</v>
      </c>
      <c r="I38" s="99">
        <f t="shared" si="5"/>
        <v>23207198</v>
      </c>
      <c r="J38" s="101">
        <v>22453831</v>
      </c>
    </row>
    <row r="39" spans="1:10" s="57" customFormat="1" ht="16.5" customHeight="1">
      <c r="A39" s="67"/>
      <c r="B39" s="83"/>
      <c r="C39" s="33" t="s">
        <v>11</v>
      </c>
      <c r="D39" s="35">
        <f>E39+F39</f>
        <v>944895</v>
      </c>
      <c r="E39" s="102">
        <v>27409</v>
      </c>
      <c r="F39" s="102">
        <v>917486</v>
      </c>
      <c r="G39" s="99">
        <f>SUM(H39:J39)</f>
        <v>3072246</v>
      </c>
      <c r="H39" s="100">
        <v>221834</v>
      </c>
      <c r="I39" s="99">
        <v>1448307</v>
      </c>
      <c r="J39" s="101">
        <v>1402105</v>
      </c>
    </row>
    <row r="40" spans="1:10" s="57" customFormat="1" ht="16.5" customHeight="1">
      <c r="A40" s="67"/>
      <c r="B40" s="83"/>
      <c r="C40" s="33" t="s">
        <v>12</v>
      </c>
      <c r="D40" s="35">
        <f aca="true" t="shared" si="6" ref="D40:D50">E40+F40</f>
        <v>462449</v>
      </c>
      <c r="E40" s="102">
        <v>28912</v>
      </c>
      <c r="F40" s="102">
        <v>433537</v>
      </c>
      <c r="G40" s="99">
        <v>1671754</v>
      </c>
      <c r="H40" s="100">
        <v>233998</v>
      </c>
      <c r="I40" s="99">
        <v>725187</v>
      </c>
      <c r="J40" s="101">
        <v>712568</v>
      </c>
    </row>
    <row r="41" spans="1:10" s="57" customFormat="1" ht="16.5" customHeight="1">
      <c r="A41" s="67"/>
      <c r="B41" s="83"/>
      <c r="C41" s="33" t="s">
        <v>13</v>
      </c>
      <c r="D41" s="35">
        <f t="shared" si="6"/>
        <v>587615</v>
      </c>
      <c r="E41" s="102">
        <v>38145</v>
      </c>
      <c r="F41" s="102">
        <v>549470</v>
      </c>
      <c r="G41" s="99">
        <f aca="true" t="shared" si="7" ref="G41:G47">SUM(H41:J41)</f>
        <v>2139502</v>
      </c>
      <c r="H41" s="100">
        <v>308725</v>
      </c>
      <c r="I41" s="99">
        <v>922952</v>
      </c>
      <c r="J41" s="101">
        <v>907825</v>
      </c>
    </row>
    <row r="42" spans="1:10" s="57" customFormat="1" ht="16.5" customHeight="1">
      <c r="A42" s="67"/>
      <c r="B42" s="83"/>
      <c r="C42" s="33" t="s">
        <v>14</v>
      </c>
      <c r="D42" s="35">
        <f t="shared" si="6"/>
        <v>748039</v>
      </c>
      <c r="E42" s="102">
        <v>34203</v>
      </c>
      <c r="F42" s="102">
        <v>713836</v>
      </c>
      <c r="G42" s="99">
        <v>2567851</v>
      </c>
      <c r="H42" s="100">
        <v>276821</v>
      </c>
      <c r="I42" s="99">
        <v>1159771</v>
      </c>
      <c r="J42" s="101">
        <v>1131258</v>
      </c>
    </row>
    <row r="43" spans="1:10" s="57" customFormat="1" ht="16.5" customHeight="1">
      <c r="A43" s="67"/>
      <c r="B43" s="83"/>
      <c r="C43" s="33" t="s">
        <v>15</v>
      </c>
      <c r="D43" s="35">
        <f t="shared" si="6"/>
        <v>1084940</v>
      </c>
      <c r="E43" s="102">
        <v>36151</v>
      </c>
      <c r="F43" s="102">
        <v>1048789</v>
      </c>
      <c r="G43" s="99">
        <v>3578362</v>
      </c>
      <c r="H43" s="100">
        <v>292587</v>
      </c>
      <c r="I43" s="99">
        <v>1667904</v>
      </c>
      <c r="J43" s="101">
        <v>1617872</v>
      </c>
    </row>
    <row r="44" spans="1:10" s="57" customFormat="1" ht="16.5" customHeight="1">
      <c r="A44" s="67"/>
      <c r="B44" s="83"/>
      <c r="C44" s="33" t="s">
        <v>16</v>
      </c>
      <c r="D44" s="35">
        <f t="shared" si="6"/>
        <v>805342</v>
      </c>
      <c r="E44" s="102">
        <v>33355</v>
      </c>
      <c r="F44" s="102">
        <v>771987</v>
      </c>
      <c r="G44" s="99">
        <f t="shared" si="7"/>
        <v>2726932</v>
      </c>
      <c r="H44" s="100">
        <v>269958</v>
      </c>
      <c r="I44" s="99">
        <v>1244954</v>
      </c>
      <c r="J44" s="101">
        <v>1212020</v>
      </c>
    </row>
    <row r="45" spans="1:10" s="57" customFormat="1" ht="16.5" customHeight="1">
      <c r="A45" s="67"/>
      <c r="B45" s="83"/>
      <c r="C45" s="33" t="s">
        <v>17</v>
      </c>
      <c r="D45" s="35">
        <f t="shared" si="6"/>
        <v>2176781</v>
      </c>
      <c r="E45" s="102">
        <v>35527</v>
      </c>
      <c r="F45" s="102">
        <v>2141254</v>
      </c>
      <c r="G45" s="99">
        <f t="shared" si="7"/>
        <v>6778002</v>
      </c>
      <c r="H45" s="100">
        <v>287537</v>
      </c>
      <c r="I45" s="99">
        <v>3307354</v>
      </c>
      <c r="J45" s="101">
        <v>3183111</v>
      </c>
    </row>
    <row r="46" spans="1:10" s="57" customFormat="1" ht="16.5" customHeight="1">
      <c r="A46" s="67"/>
      <c r="B46" s="83"/>
      <c r="C46" s="33" t="s">
        <v>18</v>
      </c>
      <c r="D46" s="35">
        <f t="shared" si="6"/>
        <v>4497181</v>
      </c>
      <c r="E46" s="102">
        <v>47097</v>
      </c>
      <c r="F46" s="102">
        <v>4450084</v>
      </c>
      <c r="G46" s="99">
        <f t="shared" si="7"/>
        <v>13717849</v>
      </c>
      <c r="H46" s="100">
        <v>381178</v>
      </c>
      <c r="I46" s="99">
        <v>6805156</v>
      </c>
      <c r="J46" s="101">
        <v>6531515</v>
      </c>
    </row>
    <row r="47" spans="1:10" s="57" customFormat="1" ht="16.5" customHeight="1">
      <c r="A47" s="67"/>
      <c r="B47" s="83"/>
      <c r="C47" s="33" t="s">
        <v>19</v>
      </c>
      <c r="D47" s="35">
        <f t="shared" si="6"/>
        <v>1328938</v>
      </c>
      <c r="E47" s="102">
        <v>33351</v>
      </c>
      <c r="F47" s="102">
        <v>1295587</v>
      </c>
      <c r="G47" s="99">
        <f t="shared" si="7"/>
        <v>4264533</v>
      </c>
      <c r="H47" s="100">
        <v>269925</v>
      </c>
      <c r="I47" s="99">
        <v>2031470</v>
      </c>
      <c r="J47" s="101">
        <v>1963138</v>
      </c>
    </row>
    <row r="48" spans="1:10" s="57" customFormat="1" ht="16.5" customHeight="1">
      <c r="A48" s="67"/>
      <c r="B48" s="83"/>
      <c r="C48" s="33" t="s">
        <v>67</v>
      </c>
      <c r="D48" s="35">
        <f t="shared" si="6"/>
        <v>939666</v>
      </c>
      <c r="E48" s="102">
        <v>35932</v>
      </c>
      <c r="F48" s="102">
        <v>903734</v>
      </c>
      <c r="G48" s="99">
        <v>3149360</v>
      </c>
      <c r="H48" s="100">
        <v>290815</v>
      </c>
      <c r="I48" s="99">
        <v>1449449</v>
      </c>
      <c r="J48" s="101">
        <v>1409097</v>
      </c>
    </row>
    <row r="49" spans="1:10" s="57" customFormat="1" ht="16.5" customHeight="1">
      <c r="A49" s="67"/>
      <c r="B49" s="83"/>
      <c r="C49" s="33" t="s">
        <v>68</v>
      </c>
      <c r="D49" s="35">
        <f t="shared" si="6"/>
        <v>760085</v>
      </c>
      <c r="E49" s="102">
        <v>35746</v>
      </c>
      <c r="F49" s="102">
        <v>724339</v>
      </c>
      <c r="G49" s="99">
        <v>2619967</v>
      </c>
      <c r="H49" s="100">
        <v>289309</v>
      </c>
      <c r="I49" s="99">
        <v>1179495</v>
      </c>
      <c r="J49" s="101">
        <v>1151162</v>
      </c>
    </row>
    <row r="50" spans="1:10" s="57" customFormat="1" ht="16.5" customHeight="1" thickBot="1">
      <c r="A50" s="103"/>
      <c r="B50" s="59"/>
      <c r="C50" s="6" t="s">
        <v>69</v>
      </c>
      <c r="D50" s="104">
        <f t="shared" si="6"/>
        <v>818003</v>
      </c>
      <c r="E50" s="105">
        <v>34517</v>
      </c>
      <c r="F50" s="105">
        <v>783486</v>
      </c>
      <c r="G50" s="106">
        <v>2776721</v>
      </c>
      <c r="H50" s="106">
        <v>279362</v>
      </c>
      <c r="I50" s="107">
        <v>1265199</v>
      </c>
      <c r="J50" s="108">
        <v>1232159</v>
      </c>
    </row>
  </sheetData>
  <sheetProtection/>
  <mergeCells count="8">
    <mergeCell ref="I5:I6"/>
    <mergeCell ref="A37:C37"/>
    <mergeCell ref="A22:C22"/>
    <mergeCell ref="A7:C7"/>
    <mergeCell ref="D4:F4"/>
    <mergeCell ref="D5:D6"/>
    <mergeCell ref="E5:E6"/>
    <mergeCell ref="F5:F6"/>
  </mergeCells>
  <printOptions/>
  <pageMargins left="0.984251968503937" right="0.7086614173228347" top="0.984251968503937" bottom="0.4330708661417323" header="0.2362204724409449" footer="0.1968503937007874"/>
  <pageSetup horizontalDpi="200" verticalDpi="200" orientation="portrait" paperSize="9" r:id="rId1"/>
  <headerFooter alignWithMargins="0">
    <oddFooter>&amp;C- 10 -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5" sqref="A45"/>
    </sheetView>
  </sheetViews>
  <sheetFormatPr defaultColWidth="8.75390625" defaultRowHeight="13.5"/>
  <cols>
    <col min="1" max="3" width="3.87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8" ht="19.5" customHeight="1">
      <c r="B1" s="54" t="s">
        <v>82</v>
      </c>
      <c r="C1" s="55"/>
      <c r="D1" s="55"/>
      <c r="E1" s="54" t="str">
        <f>'横浜市・川崎市・横須賀市'!A2</f>
        <v>（平成24年推計）</v>
      </c>
      <c r="F1" s="55"/>
      <c r="G1" s="55"/>
      <c r="H1" s="55"/>
    </row>
    <row r="2" spans="2:8" s="57" customFormat="1" ht="9" customHeight="1">
      <c r="B2" s="58"/>
      <c r="C2" s="58"/>
      <c r="D2" s="58"/>
      <c r="E2" s="58"/>
      <c r="F2" s="58"/>
      <c r="G2" s="58"/>
      <c r="H2" s="58"/>
    </row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75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76</v>
      </c>
      <c r="E5" s="236" t="s">
        <v>77</v>
      </c>
      <c r="F5" s="238" t="s">
        <v>78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26</v>
      </c>
      <c r="B7" s="230"/>
      <c r="C7" s="231"/>
      <c r="D7" s="77"/>
      <c r="E7" s="78"/>
      <c r="F7" s="77"/>
      <c r="G7" s="78"/>
      <c r="H7" s="77"/>
      <c r="I7" s="40"/>
      <c r="J7" s="79"/>
    </row>
    <row r="8" spans="1:10" ht="16.5" customHeight="1">
      <c r="A8" s="80" t="s">
        <v>9</v>
      </c>
      <c r="B8" s="81"/>
      <c r="C8" s="81"/>
      <c r="D8" s="41">
        <f aca="true" t="shared" si="0" ref="D8:J8">SUM(D9:D20)</f>
        <v>4370296</v>
      </c>
      <c r="E8" s="40">
        <f t="shared" si="0"/>
        <v>230289</v>
      </c>
      <c r="F8" s="41">
        <f t="shared" si="0"/>
        <v>4140007</v>
      </c>
      <c r="G8" s="40">
        <f t="shared" si="0"/>
        <v>13166542</v>
      </c>
      <c r="H8" s="41">
        <f t="shared" si="0"/>
        <v>2342537</v>
      </c>
      <c r="I8" s="40">
        <f t="shared" si="0"/>
        <v>4268560</v>
      </c>
      <c r="J8" s="82">
        <f t="shared" si="0"/>
        <v>6555445</v>
      </c>
    </row>
    <row r="9" spans="1:10" s="57" customFormat="1" ht="16.5" customHeight="1">
      <c r="A9" s="67"/>
      <c r="B9" s="83"/>
      <c r="C9" s="33" t="s">
        <v>11</v>
      </c>
      <c r="D9" s="41">
        <f>E9+F9</f>
        <v>258894</v>
      </c>
      <c r="E9" s="84">
        <v>17804</v>
      </c>
      <c r="F9" s="85">
        <v>241090</v>
      </c>
      <c r="G9" s="40">
        <f>SUM(H9:J9)</f>
        <v>829235</v>
      </c>
      <c r="H9" s="86">
        <v>190431</v>
      </c>
      <c r="I9" s="87">
        <v>250463</v>
      </c>
      <c r="J9" s="89">
        <v>388341</v>
      </c>
    </row>
    <row r="10" spans="1:10" s="57" customFormat="1" ht="16.5" customHeight="1">
      <c r="A10" s="67"/>
      <c r="B10" s="83"/>
      <c r="C10" s="33" t="s">
        <v>12</v>
      </c>
      <c r="D10" s="41">
        <f aca="true" t="shared" si="1" ref="D10:D20">E10+F10</f>
        <v>496096</v>
      </c>
      <c r="E10" s="84">
        <v>17265</v>
      </c>
      <c r="F10" s="85">
        <v>478831</v>
      </c>
      <c r="G10" s="40">
        <f aca="true" t="shared" si="2" ref="G10:G20">SUM(H10:J10)</f>
        <v>1408843</v>
      </c>
      <c r="H10" s="86">
        <v>176217</v>
      </c>
      <c r="I10" s="87">
        <v>488481</v>
      </c>
      <c r="J10" s="89">
        <v>744145</v>
      </c>
    </row>
    <row r="11" spans="1:10" s="57" customFormat="1" ht="16.5" customHeight="1">
      <c r="A11" s="67"/>
      <c r="B11" s="83"/>
      <c r="C11" s="33" t="s">
        <v>13</v>
      </c>
      <c r="D11" s="41">
        <f t="shared" si="1"/>
        <v>357283</v>
      </c>
      <c r="E11" s="84">
        <v>20566</v>
      </c>
      <c r="F11" s="85">
        <v>336717</v>
      </c>
      <c r="G11" s="40">
        <f t="shared" si="2"/>
        <v>1109588</v>
      </c>
      <c r="H11" s="86">
        <v>226742</v>
      </c>
      <c r="I11" s="87">
        <v>346922</v>
      </c>
      <c r="J11" s="89">
        <v>535924</v>
      </c>
    </row>
    <row r="12" spans="1:10" s="57" customFormat="1" ht="16.5" customHeight="1">
      <c r="A12" s="67"/>
      <c r="B12" s="83"/>
      <c r="C12" s="33" t="s">
        <v>14</v>
      </c>
      <c r="D12" s="41">
        <f t="shared" si="1"/>
        <v>556701</v>
      </c>
      <c r="E12" s="84">
        <v>17996</v>
      </c>
      <c r="F12" s="85">
        <v>538705</v>
      </c>
      <c r="G12" s="40">
        <f t="shared" si="2"/>
        <v>1563234</v>
      </c>
      <c r="H12" s="86">
        <v>179161</v>
      </c>
      <c r="I12" s="87">
        <v>549021</v>
      </c>
      <c r="J12" s="89">
        <v>835052</v>
      </c>
    </row>
    <row r="13" spans="1:10" s="57" customFormat="1" ht="16.5" customHeight="1">
      <c r="A13" s="67"/>
      <c r="B13" s="83"/>
      <c r="C13" s="33" t="s">
        <v>15</v>
      </c>
      <c r="D13" s="41">
        <f t="shared" si="1"/>
        <v>381592</v>
      </c>
      <c r="E13" s="84">
        <v>18314</v>
      </c>
      <c r="F13" s="85">
        <v>363278</v>
      </c>
      <c r="G13" s="40">
        <f t="shared" si="2"/>
        <v>1122847</v>
      </c>
      <c r="H13" s="86">
        <v>176431</v>
      </c>
      <c r="I13" s="87">
        <v>374028</v>
      </c>
      <c r="J13" s="89">
        <v>572388</v>
      </c>
    </row>
    <row r="14" spans="1:10" s="57" customFormat="1" ht="16.5" customHeight="1">
      <c r="A14" s="67"/>
      <c r="B14" s="83"/>
      <c r="C14" s="33" t="s">
        <v>16</v>
      </c>
      <c r="D14" s="41">
        <f t="shared" si="1"/>
        <v>292161</v>
      </c>
      <c r="E14" s="84">
        <v>15985</v>
      </c>
      <c r="F14" s="85">
        <v>276176</v>
      </c>
      <c r="G14" s="40">
        <f t="shared" si="2"/>
        <v>874554</v>
      </c>
      <c r="H14" s="86">
        <v>150189</v>
      </c>
      <c r="I14" s="87">
        <v>286124</v>
      </c>
      <c r="J14" s="89">
        <v>438241</v>
      </c>
    </row>
    <row r="15" spans="1:10" s="57" customFormat="1" ht="16.5" customHeight="1">
      <c r="A15" s="67"/>
      <c r="B15" s="83"/>
      <c r="C15" s="33" t="s">
        <v>17</v>
      </c>
      <c r="D15" s="41">
        <f t="shared" si="1"/>
        <v>258027</v>
      </c>
      <c r="E15" s="84">
        <v>19610</v>
      </c>
      <c r="F15" s="85">
        <v>238417</v>
      </c>
      <c r="G15" s="40">
        <f t="shared" si="2"/>
        <v>823623</v>
      </c>
      <c r="H15" s="86">
        <v>186461</v>
      </c>
      <c r="I15" s="87">
        <v>250121</v>
      </c>
      <c r="J15" s="89">
        <v>387041</v>
      </c>
    </row>
    <row r="16" spans="1:10" s="57" customFormat="1" ht="16.5" customHeight="1">
      <c r="A16" s="67"/>
      <c r="B16" s="83"/>
      <c r="C16" s="33" t="s">
        <v>18</v>
      </c>
      <c r="D16" s="41">
        <f t="shared" si="1"/>
        <v>512123</v>
      </c>
      <c r="E16" s="84">
        <v>28829</v>
      </c>
      <c r="F16" s="85">
        <v>483294</v>
      </c>
      <c r="G16" s="40">
        <f t="shared" si="2"/>
        <v>1565482</v>
      </c>
      <c r="H16" s="86">
        <v>299063</v>
      </c>
      <c r="I16" s="87">
        <v>498235</v>
      </c>
      <c r="J16" s="89">
        <v>768184</v>
      </c>
    </row>
    <row r="17" spans="1:10" s="57" customFormat="1" ht="16.5" customHeight="1">
      <c r="A17" s="67"/>
      <c r="B17" s="83"/>
      <c r="C17" s="33" t="s">
        <v>19</v>
      </c>
      <c r="D17" s="41">
        <f t="shared" si="1"/>
        <v>205610</v>
      </c>
      <c r="E17" s="84">
        <v>18077</v>
      </c>
      <c r="F17" s="85">
        <v>187533</v>
      </c>
      <c r="G17" s="40">
        <f t="shared" si="2"/>
        <v>695785</v>
      </c>
      <c r="H17" s="86">
        <v>189889</v>
      </c>
      <c r="I17" s="87">
        <v>197480</v>
      </c>
      <c r="J17" s="89">
        <v>308416</v>
      </c>
    </row>
    <row r="18" spans="1:10" s="57" customFormat="1" ht="16.5" customHeight="1">
      <c r="A18" s="67"/>
      <c r="B18" s="83"/>
      <c r="C18" s="33" t="s">
        <v>79</v>
      </c>
      <c r="D18" s="41">
        <f t="shared" si="1"/>
        <v>421990</v>
      </c>
      <c r="E18" s="84">
        <v>17475</v>
      </c>
      <c r="F18" s="85">
        <v>404515</v>
      </c>
      <c r="G18" s="40">
        <f t="shared" si="2"/>
        <v>1219890</v>
      </c>
      <c r="H18" s="86">
        <v>171989</v>
      </c>
      <c r="I18" s="87">
        <v>414916</v>
      </c>
      <c r="J18" s="89">
        <v>632985</v>
      </c>
    </row>
    <row r="19" spans="1:10" s="57" customFormat="1" ht="16.5" customHeight="1">
      <c r="A19" s="67"/>
      <c r="B19" s="83"/>
      <c r="C19" s="33" t="s">
        <v>80</v>
      </c>
      <c r="D19" s="41">
        <f t="shared" si="1"/>
        <v>392095</v>
      </c>
      <c r="E19" s="84">
        <v>19203</v>
      </c>
      <c r="F19" s="85">
        <v>372892</v>
      </c>
      <c r="G19" s="40">
        <f t="shared" si="2"/>
        <v>1166475</v>
      </c>
      <c r="H19" s="85">
        <v>194516</v>
      </c>
      <c r="I19" s="84">
        <v>383817</v>
      </c>
      <c r="J19" s="96">
        <v>588142</v>
      </c>
    </row>
    <row r="20" spans="1:10" s="57" customFormat="1" ht="16.5" customHeight="1">
      <c r="A20" s="67"/>
      <c r="B20" s="83"/>
      <c r="C20" s="33" t="s">
        <v>81</v>
      </c>
      <c r="D20" s="41">
        <f t="shared" si="1"/>
        <v>237724</v>
      </c>
      <c r="E20" s="84">
        <v>19165</v>
      </c>
      <c r="F20" s="85">
        <v>218559</v>
      </c>
      <c r="G20" s="40">
        <f t="shared" si="2"/>
        <v>786986</v>
      </c>
      <c r="H20" s="85">
        <v>201448</v>
      </c>
      <c r="I20" s="84">
        <v>228952</v>
      </c>
      <c r="J20" s="96">
        <v>356586</v>
      </c>
    </row>
    <row r="21" spans="1:10" ht="16.5" customHeight="1">
      <c r="A21" s="90"/>
      <c r="B21" s="81"/>
      <c r="C21" s="91"/>
      <c r="D21" s="41"/>
      <c r="E21" s="40"/>
      <c r="F21" s="41"/>
      <c r="G21" s="81"/>
      <c r="H21" s="92"/>
      <c r="I21" s="81"/>
      <c r="J21" s="98"/>
    </row>
    <row r="22" spans="1:10" ht="16.5" customHeight="1">
      <c r="A22" s="226" t="s">
        <v>27</v>
      </c>
      <c r="B22" s="227"/>
      <c r="C22" s="228"/>
      <c r="D22" s="77"/>
      <c r="E22" s="78"/>
      <c r="F22" s="77"/>
      <c r="G22" s="81"/>
      <c r="H22" s="92"/>
      <c r="I22" s="81"/>
      <c r="J22" s="98"/>
    </row>
    <row r="23" spans="1:10" ht="16.5" customHeight="1">
      <c r="A23" s="80" t="s">
        <v>21</v>
      </c>
      <c r="B23" s="81"/>
      <c r="C23" s="81"/>
      <c r="D23" s="41">
        <f aca="true" t="shared" si="3" ref="D23:J23">SUM(D24:D35)</f>
        <v>2361267</v>
      </c>
      <c r="E23" s="40">
        <f t="shared" si="3"/>
        <v>59156</v>
      </c>
      <c r="F23" s="41">
        <f t="shared" si="3"/>
        <v>2302111</v>
      </c>
      <c r="G23" s="40">
        <f t="shared" si="3"/>
        <v>2475901</v>
      </c>
      <c r="H23" s="41">
        <f t="shared" si="3"/>
        <v>311039</v>
      </c>
      <c r="I23" s="40">
        <f t="shared" si="3"/>
        <v>1313892</v>
      </c>
      <c r="J23" s="82">
        <f t="shared" si="3"/>
        <v>850970</v>
      </c>
    </row>
    <row r="24" spans="1:10" s="57" customFormat="1" ht="16.5" customHeight="1">
      <c r="A24" s="67"/>
      <c r="B24" s="83"/>
      <c r="C24" s="33" t="s">
        <v>11</v>
      </c>
      <c r="D24" s="41">
        <f>E24+F24</f>
        <v>62068</v>
      </c>
      <c r="E24" s="94">
        <v>4604</v>
      </c>
      <c r="F24" s="94">
        <v>57464</v>
      </c>
      <c r="G24" s="40">
        <f>SUM(H24:J24)</f>
        <v>81579</v>
      </c>
      <c r="H24" s="41">
        <v>24078</v>
      </c>
      <c r="I24" s="84">
        <v>34697</v>
      </c>
      <c r="J24" s="96">
        <v>22804</v>
      </c>
    </row>
    <row r="25" spans="1:10" s="57" customFormat="1" ht="16.5" customHeight="1">
      <c r="A25" s="67"/>
      <c r="B25" s="83"/>
      <c r="C25" s="33" t="s">
        <v>12</v>
      </c>
      <c r="D25" s="41">
        <f aca="true" t="shared" si="4" ref="D25:D35">E25+F25</f>
        <v>59259</v>
      </c>
      <c r="E25" s="94">
        <v>4589</v>
      </c>
      <c r="F25" s="94">
        <v>54670</v>
      </c>
      <c r="G25" s="40">
        <f aca="true" t="shared" si="5" ref="G25:G35">SUM(H25:J25)</f>
        <v>80528</v>
      </c>
      <c r="H25" s="85">
        <v>25984</v>
      </c>
      <c r="I25" s="84">
        <v>32772</v>
      </c>
      <c r="J25" s="96">
        <v>21772</v>
      </c>
    </row>
    <row r="26" spans="1:10" s="57" customFormat="1" ht="16.5" customHeight="1">
      <c r="A26" s="67"/>
      <c r="B26" s="83"/>
      <c r="C26" s="33" t="s">
        <v>13</v>
      </c>
      <c r="D26" s="41">
        <f t="shared" si="4"/>
        <v>97864</v>
      </c>
      <c r="E26" s="94">
        <v>5431</v>
      </c>
      <c r="F26" s="94">
        <v>92433</v>
      </c>
      <c r="G26" s="40">
        <f t="shared" si="5"/>
        <v>119686</v>
      </c>
      <c r="H26" s="85">
        <v>28563</v>
      </c>
      <c r="I26" s="84">
        <v>55168</v>
      </c>
      <c r="J26" s="96">
        <v>35955</v>
      </c>
    </row>
    <row r="27" spans="1:10" s="57" customFormat="1" ht="16.5" customHeight="1">
      <c r="A27" s="67"/>
      <c r="B27" s="83"/>
      <c r="C27" s="33" t="s">
        <v>14</v>
      </c>
      <c r="D27" s="41">
        <f t="shared" si="4"/>
        <v>278381</v>
      </c>
      <c r="E27" s="94">
        <v>4693</v>
      </c>
      <c r="F27" s="94">
        <v>273688</v>
      </c>
      <c r="G27" s="40">
        <f t="shared" si="5"/>
        <v>311868</v>
      </c>
      <c r="H27" s="85">
        <v>26305</v>
      </c>
      <c r="I27" s="84">
        <v>152330</v>
      </c>
      <c r="J27" s="96">
        <v>133233</v>
      </c>
    </row>
    <row r="28" spans="1:10" s="57" customFormat="1" ht="16.5" customHeight="1">
      <c r="A28" s="67"/>
      <c r="B28" s="83"/>
      <c r="C28" s="33" t="s">
        <v>15</v>
      </c>
      <c r="D28" s="41">
        <f t="shared" si="4"/>
        <v>176754</v>
      </c>
      <c r="E28" s="94">
        <v>4733</v>
      </c>
      <c r="F28" s="94">
        <v>172021</v>
      </c>
      <c r="G28" s="40">
        <f t="shared" si="5"/>
        <v>205965</v>
      </c>
      <c r="H28" s="85">
        <v>24106</v>
      </c>
      <c r="I28" s="84">
        <v>97265</v>
      </c>
      <c r="J28" s="109">
        <v>84594</v>
      </c>
    </row>
    <row r="29" spans="1:10" s="57" customFormat="1" ht="16.5" customHeight="1">
      <c r="A29" s="67"/>
      <c r="B29" s="83"/>
      <c r="C29" s="33" t="s">
        <v>16</v>
      </c>
      <c r="D29" s="41">
        <f t="shared" si="4"/>
        <v>117218</v>
      </c>
      <c r="E29" s="94">
        <v>4697</v>
      </c>
      <c r="F29" s="94">
        <v>112521</v>
      </c>
      <c r="G29" s="40">
        <f t="shared" si="5"/>
        <v>144283</v>
      </c>
      <c r="H29" s="85">
        <v>23662</v>
      </c>
      <c r="I29" s="84">
        <v>64520</v>
      </c>
      <c r="J29" s="109">
        <v>56101</v>
      </c>
    </row>
    <row r="30" spans="1:10" s="57" customFormat="1" ht="16.5" customHeight="1">
      <c r="A30" s="67"/>
      <c r="B30" s="83"/>
      <c r="C30" s="33" t="s">
        <v>17</v>
      </c>
      <c r="D30" s="41">
        <f t="shared" si="4"/>
        <v>377143</v>
      </c>
      <c r="E30" s="94">
        <v>5237</v>
      </c>
      <c r="F30" s="94">
        <v>371906</v>
      </c>
      <c r="G30" s="40">
        <f t="shared" si="5"/>
        <v>363230</v>
      </c>
      <c r="H30" s="85">
        <v>26672</v>
      </c>
      <c r="I30" s="84">
        <v>200485</v>
      </c>
      <c r="J30" s="96">
        <v>136073</v>
      </c>
    </row>
    <row r="31" spans="1:10" s="57" customFormat="1" ht="16.5" customHeight="1">
      <c r="A31" s="67"/>
      <c r="B31" s="83"/>
      <c r="C31" s="33" t="s">
        <v>18</v>
      </c>
      <c r="D31" s="41">
        <f t="shared" si="4"/>
        <v>559344</v>
      </c>
      <c r="E31" s="94">
        <v>5827</v>
      </c>
      <c r="F31" s="94">
        <v>553517</v>
      </c>
      <c r="G31" s="40">
        <f t="shared" si="5"/>
        <v>530379</v>
      </c>
      <c r="H31" s="85">
        <v>30656</v>
      </c>
      <c r="I31" s="84">
        <v>297912</v>
      </c>
      <c r="J31" s="96">
        <v>201811</v>
      </c>
    </row>
    <row r="32" spans="1:10" s="57" customFormat="1" ht="16.5" customHeight="1">
      <c r="A32" s="67"/>
      <c r="B32" s="83"/>
      <c r="C32" s="33" t="s">
        <v>19</v>
      </c>
      <c r="D32" s="41">
        <f t="shared" si="4"/>
        <v>279779</v>
      </c>
      <c r="E32" s="94">
        <v>4694</v>
      </c>
      <c r="F32" s="94">
        <v>275085</v>
      </c>
      <c r="G32" s="40">
        <f t="shared" si="5"/>
        <v>276099</v>
      </c>
      <c r="H32" s="85">
        <v>25646</v>
      </c>
      <c r="I32" s="84">
        <v>149509</v>
      </c>
      <c r="J32" s="96">
        <v>100944</v>
      </c>
    </row>
    <row r="33" spans="1:10" s="57" customFormat="1" ht="16.5" customHeight="1">
      <c r="A33" s="67"/>
      <c r="B33" s="83"/>
      <c r="C33" s="33" t="s">
        <v>79</v>
      </c>
      <c r="D33" s="41">
        <f t="shared" si="4"/>
        <v>137889</v>
      </c>
      <c r="E33" s="94">
        <v>4913</v>
      </c>
      <c r="F33" s="94">
        <v>132976</v>
      </c>
      <c r="G33" s="40">
        <f t="shared" si="5"/>
        <v>121665</v>
      </c>
      <c r="H33" s="85">
        <v>24921</v>
      </c>
      <c r="I33" s="84">
        <v>74241</v>
      </c>
      <c r="J33" s="96">
        <v>22503</v>
      </c>
    </row>
    <row r="34" spans="1:10" s="57" customFormat="1" ht="16.5" customHeight="1">
      <c r="A34" s="67"/>
      <c r="B34" s="83"/>
      <c r="C34" s="33" t="s">
        <v>80</v>
      </c>
      <c r="D34" s="41">
        <f t="shared" si="4"/>
        <v>145247</v>
      </c>
      <c r="E34" s="94">
        <v>4839</v>
      </c>
      <c r="F34" s="94">
        <v>140408</v>
      </c>
      <c r="G34" s="40">
        <f t="shared" si="5"/>
        <v>127267</v>
      </c>
      <c r="H34" s="85">
        <v>24823</v>
      </c>
      <c r="I34" s="84">
        <v>78740</v>
      </c>
      <c r="J34" s="96">
        <v>23704</v>
      </c>
    </row>
    <row r="35" spans="1:10" s="57" customFormat="1" ht="16.5" customHeight="1">
      <c r="A35" s="67"/>
      <c r="B35" s="83"/>
      <c r="C35" s="33" t="s">
        <v>81</v>
      </c>
      <c r="D35" s="41">
        <f t="shared" si="4"/>
        <v>70321</v>
      </c>
      <c r="E35" s="94">
        <v>4899</v>
      </c>
      <c r="F35" s="94">
        <v>65422</v>
      </c>
      <c r="G35" s="40">
        <f t="shared" si="5"/>
        <v>113352</v>
      </c>
      <c r="H35" s="86">
        <v>25623</v>
      </c>
      <c r="I35" s="87">
        <v>76253</v>
      </c>
      <c r="J35" s="89">
        <v>11476</v>
      </c>
    </row>
    <row r="36" spans="1:10" ht="16.5" customHeight="1">
      <c r="A36" s="90"/>
      <c r="B36" s="81"/>
      <c r="C36" s="81"/>
      <c r="D36" s="92"/>
      <c r="E36" s="81"/>
      <c r="F36" s="92"/>
      <c r="G36" s="81"/>
      <c r="H36" s="92"/>
      <c r="I36" s="81"/>
      <c r="J36" s="98"/>
    </row>
    <row r="37" spans="1:10" ht="16.5" customHeight="1">
      <c r="A37" s="226" t="s">
        <v>28</v>
      </c>
      <c r="B37" s="227"/>
      <c r="C37" s="228"/>
      <c r="D37" s="77"/>
      <c r="E37" s="78"/>
      <c r="F37" s="77"/>
      <c r="G37" s="78"/>
      <c r="H37" s="77"/>
      <c r="I37" s="78"/>
      <c r="J37" s="79"/>
    </row>
    <row r="38" spans="1:10" ht="16.5" customHeight="1">
      <c r="A38" s="110" t="s">
        <v>21</v>
      </c>
      <c r="B38" s="81"/>
      <c r="C38" s="81"/>
      <c r="D38" s="41">
        <f>E38+F38</f>
        <v>1352919</v>
      </c>
      <c r="E38" s="111">
        <f aca="true" t="shared" si="6" ref="E38:J38">SUM(E39:E50)</f>
        <v>21187</v>
      </c>
      <c r="F38" s="41">
        <f t="shared" si="6"/>
        <v>1331732</v>
      </c>
      <c r="G38" s="40">
        <f t="shared" si="6"/>
        <v>1085679</v>
      </c>
      <c r="H38" s="41">
        <f t="shared" si="6"/>
        <v>213226</v>
      </c>
      <c r="I38" s="40">
        <f t="shared" si="6"/>
        <v>563004</v>
      </c>
      <c r="J38" s="82">
        <f t="shared" si="6"/>
        <v>309449</v>
      </c>
    </row>
    <row r="39" spans="1:10" s="57" customFormat="1" ht="16.5" customHeight="1">
      <c r="A39" s="67"/>
      <c r="B39" s="83"/>
      <c r="C39" s="33" t="s">
        <v>11</v>
      </c>
      <c r="D39" s="41">
        <f>SUM(E39:F39)</f>
        <v>21819</v>
      </c>
      <c r="E39" s="94">
        <v>1369</v>
      </c>
      <c r="F39" s="94">
        <v>20450</v>
      </c>
      <c r="G39" s="40">
        <f>SUM(H39:J39)</f>
        <v>31885</v>
      </c>
      <c r="H39" s="41">
        <v>14917</v>
      </c>
      <c r="I39" s="84">
        <v>11388</v>
      </c>
      <c r="J39" s="96">
        <v>5580</v>
      </c>
    </row>
    <row r="40" spans="1:10" s="57" customFormat="1" ht="16.5" customHeight="1">
      <c r="A40" s="67"/>
      <c r="B40" s="83"/>
      <c r="C40" s="33" t="s">
        <v>12</v>
      </c>
      <c r="D40" s="41">
        <f aca="true" t="shared" si="7" ref="D40:D50">SUM(E40:F40)</f>
        <v>18410</v>
      </c>
      <c r="E40" s="94">
        <v>1357</v>
      </c>
      <c r="F40" s="94">
        <v>17053</v>
      </c>
      <c r="G40" s="40">
        <f>SUM(H40:J40)</f>
        <v>26949</v>
      </c>
      <c r="H40" s="85">
        <v>13070</v>
      </c>
      <c r="I40" s="84">
        <v>9150</v>
      </c>
      <c r="J40" s="96">
        <v>4729</v>
      </c>
    </row>
    <row r="41" spans="1:10" s="57" customFormat="1" ht="16.5" customHeight="1">
      <c r="A41" s="67"/>
      <c r="B41" s="83"/>
      <c r="C41" s="33" t="s">
        <v>13</v>
      </c>
      <c r="D41" s="41">
        <f t="shared" si="7"/>
        <v>38514</v>
      </c>
      <c r="E41" s="94">
        <v>1773</v>
      </c>
      <c r="F41" s="94">
        <v>36741</v>
      </c>
      <c r="G41" s="40">
        <f>SUM(H41:J41)</f>
        <v>45753</v>
      </c>
      <c r="H41" s="85">
        <v>17820</v>
      </c>
      <c r="I41" s="84">
        <v>18505</v>
      </c>
      <c r="J41" s="96">
        <v>9428</v>
      </c>
    </row>
    <row r="42" spans="1:10" s="57" customFormat="1" ht="16.5" customHeight="1">
      <c r="A42" s="67"/>
      <c r="B42" s="83"/>
      <c r="C42" s="33" t="s">
        <v>14</v>
      </c>
      <c r="D42" s="41">
        <f t="shared" si="7"/>
        <v>49986</v>
      </c>
      <c r="E42" s="94">
        <v>1654</v>
      </c>
      <c r="F42" s="94">
        <v>48332</v>
      </c>
      <c r="G42" s="40">
        <f aca="true" t="shared" si="8" ref="G42:G50">SUM(H42:J42)</f>
        <v>49676</v>
      </c>
      <c r="H42" s="85">
        <v>16219</v>
      </c>
      <c r="I42" s="84">
        <v>21641</v>
      </c>
      <c r="J42" s="96">
        <v>11816</v>
      </c>
    </row>
    <row r="43" spans="1:10" s="57" customFormat="1" ht="16.5" customHeight="1">
      <c r="A43" s="67"/>
      <c r="B43" s="83"/>
      <c r="C43" s="33" t="s">
        <v>15</v>
      </c>
      <c r="D43" s="41">
        <f t="shared" si="7"/>
        <v>54279</v>
      </c>
      <c r="E43" s="94">
        <v>1860</v>
      </c>
      <c r="F43" s="94">
        <v>52419</v>
      </c>
      <c r="G43" s="40">
        <f t="shared" si="8"/>
        <v>55206</v>
      </c>
      <c r="H43" s="85">
        <v>18067</v>
      </c>
      <c r="I43" s="84">
        <v>24092</v>
      </c>
      <c r="J43" s="96">
        <v>13047</v>
      </c>
    </row>
    <row r="44" spans="1:10" s="57" customFormat="1" ht="16.5" customHeight="1">
      <c r="A44" s="67"/>
      <c r="B44" s="83"/>
      <c r="C44" s="33" t="s">
        <v>16</v>
      </c>
      <c r="D44" s="41">
        <f t="shared" si="7"/>
        <v>157388</v>
      </c>
      <c r="E44" s="94">
        <v>1696</v>
      </c>
      <c r="F44" s="94">
        <v>155692</v>
      </c>
      <c r="G44" s="40">
        <f t="shared" si="8"/>
        <v>117899</v>
      </c>
      <c r="H44" s="85">
        <v>16715</v>
      </c>
      <c r="I44" s="84">
        <v>65479</v>
      </c>
      <c r="J44" s="96">
        <v>35705</v>
      </c>
    </row>
    <row r="45" spans="1:10" s="57" customFormat="1" ht="16.5" customHeight="1">
      <c r="A45" s="67"/>
      <c r="B45" s="83"/>
      <c r="C45" s="33" t="s">
        <v>17</v>
      </c>
      <c r="D45" s="41">
        <f t="shared" si="7"/>
        <v>251576</v>
      </c>
      <c r="E45" s="94">
        <v>2088</v>
      </c>
      <c r="F45" s="94">
        <v>249488</v>
      </c>
      <c r="G45" s="40">
        <f t="shared" si="8"/>
        <v>178438</v>
      </c>
      <c r="H45" s="85">
        <v>21101</v>
      </c>
      <c r="I45" s="84">
        <v>100937</v>
      </c>
      <c r="J45" s="96">
        <v>56400</v>
      </c>
    </row>
    <row r="46" spans="1:10" s="57" customFormat="1" ht="16.5" customHeight="1">
      <c r="A46" s="67"/>
      <c r="B46" s="83"/>
      <c r="C46" s="33" t="s">
        <v>18</v>
      </c>
      <c r="D46" s="41">
        <f t="shared" si="7"/>
        <v>552284</v>
      </c>
      <c r="E46" s="94">
        <v>2734</v>
      </c>
      <c r="F46" s="94">
        <v>549550</v>
      </c>
      <c r="G46" s="40">
        <f t="shared" si="8"/>
        <v>371180</v>
      </c>
      <c r="H46" s="85">
        <v>27262</v>
      </c>
      <c r="I46" s="84">
        <v>220800</v>
      </c>
      <c r="J46" s="96">
        <v>123118</v>
      </c>
    </row>
    <row r="47" spans="1:10" s="57" customFormat="1" ht="16.5" customHeight="1">
      <c r="A47" s="67"/>
      <c r="B47" s="83"/>
      <c r="C47" s="33" t="s">
        <v>19</v>
      </c>
      <c r="D47" s="41">
        <f t="shared" si="7"/>
        <v>56324</v>
      </c>
      <c r="E47" s="94">
        <v>1922</v>
      </c>
      <c r="F47" s="94">
        <v>54402</v>
      </c>
      <c r="G47" s="40">
        <f t="shared" si="8"/>
        <v>56056</v>
      </c>
      <c r="H47" s="85">
        <v>19261</v>
      </c>
      <c r="I47" s="84">
        <v>23046</v>
      </c>
      <c r="J47" s="96">
        <v>13749</v>
      </c>
    </row>
    <row r="48" spans="1:10" s="57" customFormat="1" ht="16.5" customHeight="1">
      <c r="A48" s="67"/>
      <c r="B48" s="83"/>
      <c r="C48" s="33" t="s">
        <v>79</v>
      </c>
      <c r="D48" s="41">
        <f t="shared" si="7"/>
        <v>91952</v>
      </c>
      <c r="E48" s="94">
        <v>1550</v>
      </c>
      <c r="F48" s="94">
        <v>90402</v>
      </c>
      <c r="G48" s="40">
        <f t="shared" si="8"/>
        <v>76039</v>
      </c>
      <c r="H48" s="85">
        <v>16390</v>
      </c>
      <c r="I48" s="84">
        <v>38540</v>
      </c>
      <c r="J48" s="96">
        <v>21109</v>
      </c>
    </row>
    <row r="49" spans="1:10" s="57" customFormat="1" ht="16.5" customHeight="1">
      <c r="A49" s="67"/>
      <c r="B49" s="83"/>
      <c r="C49" s="33" t="s">
        <v>80</v>
      </c>
      <c r="D49" s="41">
        <f t="shared" si="7"/>
        <v>38310</v>
      </c>
      <c r="E49" s="94">
        <v>1682</v>
      </c>
      <c r="F49" s="94">
        <v>36628</v>
      </c>
      <c r="G49" s="40">
        <f t="shared" si="8"/>
        <v>43714</v>
      </c>
      <c r="H49" s="85">
        <v>16977</v>
      </c>
      <c r="I49" s="84">
        <v>17240</v>
      </c>
      <c r="J49" s="96">
        <v>9497</v>
      </c>
    </row>
    <row r="50" spans="1:10" s="57" customFormat="1" ht="16.5" customHeight="1" thickBot="1">
      <c r="A50" s="103"/>
      <c r="B50" s="59"/>
      <c r="C50" s="6" t="s">
        <v>81</v>
      </c>
      <c r="D50" s="51">
        <f t="shared" si="7"/>
        <v>22077</v>
      </c>
      <c r="E50" s="112">
        <v>1502</v>
      </c>
      <c r="F50" s="112">
        <v>20575</v>
      </c>
      <c r="G50" s="51">
        <f t="shared" si="8"/>
        <v>32884</v>
      </c>
      <c r="H50" s="113">
        <v>15427</v>
      </c>
      <c r="I50" s="114">
        <v>12186</v>
      </c>
      <c r="J50" s="115">
        <v>5271</v>
      </c>
    </row>
    <row r="52" ht="13.5">
      <c r="G52" s="116"/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9" right="0.7086614173228347" top="0.99" bottom="0.45" header="0.23" footer="0.18"/>
  <pageSetup horizontalDpi="200" verticalDpi="200" orientation="portrait" paperSize="9" r:id="rId1"/>
  <headerFooter alignWithMargins="0">
    <oddFooter>&amp;C- 11 -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H45" sqref="H45"/>
    </sheetView>
  </sheetViews>
  <sheetFormatPr defaultColWidth="8.75390625" defaultRowHeight="13.5"/>
  <cols>
    <col min="1" max="3" width="3.7539062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58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29</v>
      </c>
      <c r="B7" s="230"/>
      <c r="C7" s="231"/>
      <c r="D7" s="77"/>
      <c r="E7" s="78"/>
      <c r="F7" s="77"/>
      <c r="G7" s="78"/>
      <c r="H7" s="77"/>
      <c r="I7" s="40"/>
      <c r="J7" s="79"/>
    </row>
    <row r="8" spans="1:11" ht="16.5" customHeight="1">
      <c r="A8" s="110" t="s">
        <v>9</v>
      </c>
      <c r="B8" s="81"/>
      <c r="C8" s="81"/>
      <c r="D8" s="41">
        <f>SUM(D9:D20)</f>
        <v>11636875</v>
      </c>
      <c r="E8" s="41">
        <f>SUM(E9:E20)</f>
        <v>599967</v>
      </c>
      <c r="F8" s="41">
        <f>SUM(F9:F20)</f>
        <v>11036908</v>
      </c>
      <c r="G8" s="40">
        <f>SUM(H8:J8)</f>
        <v>13866781</v>
      </c>
      <c r="H8" s="41">
        <f>SUM(H9:H20)</f>
        <v>2006504</v>
      </c>
      <c r="I8" s="41">
        <f>SUM(I9:I20)</f>
        <v>8313501</v>
      </c>
      <c r="J8" s="82">
        <f>SUM(J9:J20)</f>
        <v>3546776</v>
      </c>
      <c r="K8" s="81"/>
    </row>
    <row r="9" spans="1:10" s="57" customFormat="1" ht="16.5" customHeight="1">
      <c r="A9" s="67"/>
      <c r="B9" s="83"/>
      <c r="C9" s="33" t="s">
        <v>11</v>
      </c>
      <c r="D9" s="41">
        <f>E9+F9</f>
        <v>450403</v>
      </c>
      <c r="E9" s="117">
        <v>32367</v>
      </c>
      <c r="F9" s="85">
        <v>418036</v>
      </c>
      <c r="G9" s="40">
        <f aca="true" t="shared" si="0" ref="G9:G20">SUM(H9:J9)</f>
        <v>635506</v>
      </c>
      <c r="H9" s="118">
        <v>145167</v>
      </c>
      <c r="I9" s="118">
        <v>301762</v>
      </c>
      <c r="J9" s="119">
        <v>188577</v>
      </c>
    </row>
    <row r="10" spans="1:10" s="57" customFormat="1" ht="16.5" customHeight="1">
      <c r="A10" s="67"/>
      <c r="B10" s="83"/>
      <c r="C10" s="33" t="s">
        <v>12</v>
      </c>
      <c r="D10" s="41">
        <f aca="true" t="shared" si="1" ref="D10:D20">E10+F10</f>
        <v>398867</v>
      </c>
      <c r="E10" s="117">
        <v>34477</v>
      </c>
      <c r="F10" s="85">
        <v>364390</v>
      </c>
      <c r="G10" s="40">
        <f t="shared" si="0"/>
        <v>574995</v>
      </c>
      <c r="H10" s="118">
        <v>162213</v>
      </c>
      <c r="I10" s="118">
        <v>281606</v>
      </c>
      <c r="J10" s="119">
        <v>131176</v>
      </c>
    </row>
    <row r="11" spans="1:10" s="57" customFormat="1" ht="16.5" customHeight="1">
      <c r="A11" s="67"/>
      <c r="B11" s="83"/>
      <c r="C11" s="33" t="s">
        <v>13</v>
      </c>
      <c r="D11" s="41">
        <f t="shared" si="1"/>
        <v>551821</v>
      </c>
      <c r="E11" s="117">
        <v>39776</v>
      </c>
      <c r="F11" s="85">
        <v>512045</v>
      </c>
      <c r="G11" s="40">
        <f t="shared" si="0"/>
        <v>752596</v>
      </c>
      <c r="H11" s="118">
        <v>173671</v>
      </c>
      <c r="I11" s="118">
        <v>374641</v>
      </c>
      <c r="J11" s="119">
        <v>204284</v>
      </c>
    </row>
    <row r="12" spans="1:10" s="57" customFormat="1" ht="16.5" customHeight="1">
      <c r="A12" s="67"/>
      <c r="B12" s="83"/>
      <c r="C12" s="33" t="s">
        <v>14</v>
      </c>
      <c r="D12" s="41">
        <f t="shared" si="1"/>
        <v>1771745</v>
      </c>
      <c r="E12" s="117">
        <v>41076</v>
      </c>
      <c r="F12" s="85">
        <v>1730669</v>
      </c>
      <c r="G12" s="40">
        <f t="shared" si="0"/>
        <v>1912862</v>
      </c>
      <c r="H12" s="118">
        <v>159661</v>
      </c>
      <c r="I12" s="118">
        <v>1358834</v>
      </c>
      <c r="J12" s="119">
        <v>394367</v>
      </c>
    </row>
    <row r="13" spans="1:10" s="57" customFormat="1" ht="16.5" customHeight="1">
      <c r="A13" s="67"/>
      <c r="B13" s="83"/>
      <c r="C13" s="33" t="s">
        <v>15</v>
      </c>
      <c r="D13" s="41">
        <f t="shared" si="1"/>
        <v>1293811</v>
      </c>
      <c r="E13" s="117">
        <v>47250</v>
      </c>
      <c r="F13" s="85">
        <v>1246561</v>
      </c>
      <c r="G13" s="40">
        <f t="shared" si="0"/>
        <v>1487748</v>
      </c>
      <c r="H13" s="118">
        <v>159889</v>
      </c>
      <c r="I13" s="118">
        <v>980322</v>
      </c>
      <c r="J13" s="119">
        <v>347537</v>
      </c>
    </row>
    <row r="14" spans="1:10" s="57" customFormat="1" ht="16.5" customHeight="1">
      <c r="A14" s="67"/>
      <c r="B14" s="83"/>
      <c r="C14" s="33" t="s">
        <v>16</v>
      </c>
      <c r="D14" s="41">
        <f t="shared" si="1"/>
        <v>723787</v>
      </c>
      <c r="E14" s="117">
        <v>34217</v>
      </c>
      <c r="F14" s="85">
        <v>689570</v>
      </c>
      <c r="G14" s="40">
        <f t="shared" si="0"/>
        <v>839571</v>
      </c>
      <c r="H14" s="118">
        <v>136120</v>
      </c>
      <c r="I14" s="118">
        <v>506757</v>
      </c>
      <c r="J14" s="119">
        <v>196694</v>
      </c>
    </row>
    <row r="15" spans="1:10" s="57" customFormat="1" ht="16.5" customHeight="1">
      <c r="A15" s="67"/>
      <c r="B15" s="83"/>
      <c r="C15" s="33" t="s">
        <v>17</v>
      </c>
      <c r="D15" s="41">
        <f t="shared" si="1"/>
        <v>1095042</v>
      </c>
      <c r="E15" s="117">
        <v>58662</v>
      </c>
      <c r="F15" s="85">
        <v>1036380</v>
      </c>
      <c r="G15" s="40">
        <f t="shared" si="0"/>
        <v>1261197</v>
      </c>
      <c r="H15" s="118">
        <v>171476</v>
      </c>
      <c r="I15" s="118">
        <v>826674</v>
      </c>
      <c r="J15" s="119">
        <v>263047</v>
      </c>
    </row>
    <row r="16" spans="1:10" s="57" customFormat="1" ht="16.5" customHeight="1">
      <c r="A16" s="67"/>
      <c r="B16" s="83"/>
      <c r="C16" s="33" t="s">
        <v>18</v>
      </c>
      <c r="D16" s="41">
        <f t="shared" si="1"/>
        <v>1843591</v>
      </c>
      <c r="E16" s="117">
        <v>129161</v>
      </c>
      <c r="F16" s="85">
        <v>1714430</v>
      </c>
      <c r="G16" s="40">
        <f t="shared" si="0"/>
        <v>2180397</v>
      </c>
      <c r="H16" s="118">
        <v>211807</v>
      </c>
      <c r="I16" s="118">
        <v>1417071</v>
      </c>
      <c r="J16" s="119">
        <v>551519</v>
      </c>
    </row>
    <row r="17" spans="1:10" s="57" customFormat="1" ht="16.5" customHeight="1">
      <c r="A17" s="67"/>
      <c r="B17" s="83"/>
      <c r="C17" s="33" t="s">
        <v>19</v>
      </c>
      <c r="D17" s="41">
        <f t="shared" si="1"/>
        <v>713957</v>
      </c>
      <c r="E17" s="117">
        <v>58126</v>
      </c>
      <c r="F17" s="85">
        <v>655831</v>
      </c>
      <c r="G17" s="40">
        <f t="shared" si="0"/>
        <v>947466</v>
      </c>
      <c r="H17" s="118">
        <v>180631</v>
      </c>
      <c r="I17" s="118">
        <v>511316</v>
      </c>
      <c r="J17" s="119">
        <v>255519</v>
      </c>
    </row>
    <row r="18" spans="1:10" s="57" customFormat="1" ht="16.5" customHeight="1">
      <c r="A18" s="67"/>
      <c r="B18" s="83"/>
      <c r="C18" s="33" t="s">
        <v>67</v>
      </c>
      <c r="D18" s="41">
        <f t="shared" si="1"/>
        <v>1121000</v>
      </c>
      <c r="E18" s="117">
        <v>44844</v>
      </c>
      <c r="F18" s="85">
        <v>1076156</v>
      </c>
      <c r="G18" s="40">
        <f t="shared" si="0"/>
        <v>1228725</v>
      </c>
      <c r="H18" s="118">
        <v>169327</v>
      </c>
      <c r="I18" s="118">
        <v>769960</v>
      </c>
      <c r="J18" s="119">
        <v>289438</v>
      </c>
    </row>
    <row r="19" spans="1:10" s="57" customFormat="1" ht="16.5" customHeight="1">
      <c r="A19" s="67"/>
      <c r="B19" s="83"/>
      <c r="C19" s="33" t="s">
        <v>68</v>
      </c>
      <c r="D19" s="41">
        <f t="shared" si="1"/>
        <v>1020825</v>
      </c>
      <c r="E19" s="117">
        <v>40440</v>
      </c>
      <c r="F19" s="85">
        <v>980385</v>
      </c>
      <c r="G19" s="40">
        <f t="shared" si="0"/>
        <v>1196155</v>
      </c>
      <c r="H19" s="118">
        <v>167751</v>
      </c>
      <c r="I19" s="118">
        <v>662289</v>
      </c>
      <c r="J19" s="119">
        <v>366115</v>
      </c>
    </row>
    <row r="20" spans="1:10" s="57" customFormat="1" ht="16.5" customHeight="1">
      <c r="A20" s="67"/>
      <c r="B20" s="83"/>
      <c r="C20" s="33" t="s">
        <v>69</v>
      </c>
      <c r="D20" s="41">
        <f t="shared" si="1"/>
        <v>652026</v>
      </c>
      <c r="E20" s="117">
        <v>39571</v>
      </c>
      <c r="F20" s="85">
        <v>612455</v>
      </c>
      <c r="G20" s="40">
        <f t="shared" si="0"/>
        <v>849563</v>
      </c>
      <c r="H20" s="118">
        <v>168791</v>
      </c>
      <c r="I20" s="118">
        <v>322269</v>
      </c>
      <c r="J20" s="119">
        <v>358503</v>
      </c>
    </row>
    <row r="21" spans="1:10" ht="16.5" customHeight="1">
      <c r="A21" s="90"/>
      <c r="B21" s="81"/>
      <c r="C21" s="91"/>
      <c r="D21" s="41"/>
      <c r="E21" s="40"/>
      <c r="F21" s="41"/>
      <c r="G21" s="81"/>
      <c r="H21" s="92"/>
      <c r="I21" s="81"/>
      <c r="J21" s="98"/>
    </row>
    <row r="22" spans="1:10" ht="16.5" customHeight="1">
      <c r="A22" s="226" t="s">
        <v>30</v>
      </c>
      <c r="B22" s="227"/>
      <c r="C22" s="228"/>
      <c r="D22" s="77"/>
      <c r="E22" s="78"/>
      <c r="F22" s="77"/>
      <c r="G22" s="81"/>
      <c r="H22" s="92"/>
      <c r="I22" s="81"/>
      <c r="J22" s="98"/>
    </row>
    <row r="23" spans="1:10" ht="16.5" customHeight="1">
      <c r="A23" s="110" t="s">
        <v>21</v>
      </c>
      <c r="B23" s="81"/>
      <c r="C23" s="81"/>
      <c r="D23" s="41">
        <f>SUM(D24:D35)</f>
        <v>5024500</v>
      </c>
      <c r="E23" s="40">
        <f>SUM(E24:E35)</f>
        <v>643700</v>
      </c>
      <c r="F23" s="41">
        <f>SUM(F24:F35)</f>
        <v>4380800</v>
      </c>
      <c r="G23" s="40">
        <f>SUM(H23:J23)</f>
        <v>11912315</v>
      </c>
      <c r="H23" s="41">
        <f>SUM(H24:H35)</f>
        <v>5616313</v>
      </c>
      <c r="I23" s="40">
        <f>SUM(I24:I35)</f>
        <v>4158878</v>
      </c>
      <c r="J23" s="82">
        <f>SUM(J24:J35)</f>
        <v>2137124</v>
      </c>
    </row>
    <row r="24" spans="1:10" s="57" customFormat="1" ht="16.5" customHeight="1">
      <c r="A24" s="67"/>
      <c r="B24" s="83"/>
      <c r="C24" s="33" t="s">
        <v>11</v>
      </c>
      <c r="D24" s="41">
        <f>E24+F24</f>
        <v>312400</v>
      </c>
      <c r="E24" s="94">
        <v>40600</v>
      </c>
      <c r="F24" s="94">
        <v>271800</v>
      </c>
      <c r="G24" s="40">
        <f>SUM(H24:J24)</f>
        <v>679854</v>
      </c>
      <c r="H24" s="85">
        <v>370963</v>
      </c>
      <c r="I24" s="84">
        <v>208386</v>
      </c>
      <c r="J24" s="96">
        <v>100505</v>
      </c>
    </row>
    <row r="25" spans="1:10" s="57" customFormat="1" ht="16.5" customHeight="1">
      <c r="A25" s="67"/>
      <c r="B25" s="83"/>
      <c r="C25" s="33" t="s">
        <v>12</v>
      </c>
      <c r="D25" s="41">
        <f aca="true" t="shared" si="2" ref="D25:D35">E25+F25</f>
        <v>469000</v>
      </c>
      <c r="E25" s="94">
        <v>82400</v>
      </c>
      <c r="F25" s="94">
        <v>386600</v>
      </c>
      <c r="G25" s="40">
        <f aca="true" t="shared" si="3" ref="G25:G35">SUM(H25:J25)</f>
        <v>1164884</v>
      </c>
      <c r="H25" s="85">
        <v>705839</v>
      </c>
      <c r="I25" s="84">
        <v>296402</v>
      </c>
      <c r="J25" s="96">
        <v>162643</v>
      </c>
    </row>
    <row r="26" spans="1:10" s="57" customFormat="1" ht="16.5" customHeight="1">
      <c r="A26" s="67"/>
      <c r="B26" s="83"/>
      <c r="C26" s="33" t="s">
        <v>13</v>
      </c>
      <c r="D26" s="41">
        <f t="shared" si="2"/>
        <v>439600</v>
      </c>
      <c r="E26" s="94">
        <v>55900</v>
      </c>
      <c r="F26" s="94">
        <v>383700</v>
      </c>
      <c r="G26" s="40">
        <f t="shared" si="3"/>
        <v>1025560</v>
      </c>
      <c r="H26" s="85">
        <v>489349</v>
      </c>
      <c r="I26" s="84">
        <v>322234</v>
      </c>
      <c r="J26" s="96">
        <v>213977</v>
      </c>
    </row>
    <row r="27" spans="1:10" s="57" customFormat="1" ht="16.5" customHeight="1">
      <c r="A27" s="67"/>
      <c r="B27" s="83"/>
      <c r="C27" s="33" t="s">
        <v>14</v>
      </c>
      <c r="D27" s="41">
        <f t="shared" si="2"/>
        <v>286500</v>
      </c>
      <c r="E27" s="94">
        <v>34700</v>
      </c>
      <c r="F27" s="94">
        <v>251800</v>
      </c>
      <c r="G27" s="40">
        <f t="shared" si="3"/>
        <v>700974</v>
      </c>
      <c r="H27" s="85">
        <v>302168</v>
      </c>
      <c r="I27" s="84">
        <v>263540</v>
      </c>
      <c r="J27" s="96">
        <v>135266</v>
      </c>
    </row>
    <row r="28" spans="1:10" s="57" customFormat="1" ht="16.5" customHeight="1">
      <c r="A28" s="67"/>
      <c r="B28" s="83"/>
      <c r="C28" s="33" t="s">
        <v>15</v>
      </c>
      <c r="D28" s="41">
        <f t="shared" si="2"/>
        <v>346600</v>
      </c>
      <c r="E28" s="94">
        <v>37100</v>
      </c>
      <c r="F28" s="94">
        <v>309500</v>
      </c>
      <c r="G28" s="40">
        <f t="shared" si="3"/>
        <v>798206</v>
      </c>
      <c r="H28" s="85">
        <v>367587</v>
      </c>
      <c r="I28" s="84">
        <v>237291</v>
      </c>
      <c r="J28" s="96">
        <v>193328</v>
      </c>
    </row>
    <row r="29" spans="1:10" s="57" customFormat="1" ht="16.5" customHeight="1">
      <c r="A29" s="67"/>
      <c r="B29" s="83"/>
      <c r="C29" s="33" t="s">
        <v>16</v>
      </c>
      <c r="D29" s="41">
        <f t="shared" si="2"/>
        <v>266500</v>
      </c>
      <c r="E29" s="94">
        <v>29300</v>
      </c>
      <c r="F29" s="94">
        <v>237200</v>
      </c>
      <c r="G29" s="40">
        <f t="shared" si="3"/>
        <v>707899</v>
      </c>
      <c r="H29" s="85">
        <v>261825</v>
      </c>
      <c r="I29" s="84">
        <v>332499</v>
      </c>
      <c r="J29" s="96">
        <v>113575</v>
      </c>
    </row>
    <row r="30" spans="1:10" s="57" customFormat="1" ht="16.5" customHeight="1">
      <c r="A30" s="67"/>
      <c r="B30" s="83"/>
      <c r="C30" s="33" t="s">
        <v>17</v>
      </c>
      <c r="D30" s="41">
        <f t="shared" si="2"/>
        <v>419600</v>
      </c>
      <c r="E30" s="94">
        <v>45700</v>
      </c>
      <c r="F30" s="94">
        <v>373900</v>
      </c>
      <c r="G30" s="40">
        <f t="shared" si="3"/>
        <v>764466</v>
      </c>
      <c r="H30" s="85">
        <v>346315</v>
      </c>
      <c r="I30" s="84">
        <v>286665</v>
      </c>
      <c r="J30" s="96">
        <v>131486</v>
      </c>
    </row>
    <row r="31" spans="1:10" s="57" customFormat="1" ht="16.5" customHeight="1">
      <c r="A31" s="67"/>
      <c r="B31" s="83"/>
      <c r="C31" s="33" t="s">
        <v>18</v>
      </c>
      <c r="D31" s="41">
        <f t="shared" si="2"/>
        <v>906400</v>
      </c>
      <c r="E31" s="94">
        <v>97900</v>
      </c>
      <c r="F31" s="94">
        <v>808500</v>
      </c>
      <c r="G31" s="40">
        <f t="shared" si="3"/>
        <v>1389074</v>
      </c>
      <c r="H31" s="85">
        <v>697832</v>
      </c>
      <c r="I31" s="84">
        <v>452656</v>
      </c>
      <c r="J31" s="96">
        <v>238586</v>
      </c>
    </row>
    <row r="32" spans="1:10" s="57" customFormat="1" ht="16.5" customHeight="1">
      <c r="A32" s="67"/>
      <c r="B32" s="83"/>
      <c r="C32" s="33" t="s">
        <v>19</v>
      </c>
      <c r="D32" s="41">
        <f t="shared" si="2"/>
        <v>276800</v>
      </c>
      <c r="E32" s="94">
        <v>35400</v>
      </c>
      <c r="F32" s="94">
        <v>241400</v>
      </c>
      <c r="G32" s="40">
        <f t="shared" si="3"/>
        <v>624309</v>
      </c>
      <c r="H32" s="85">
        <v>323450</v>
      </c>
      <c r="I32" s="84">
        <v>211807</v>
      </c>
      <c r="J32" s="96">
        <v>89052</v>
      </c>
    </row>
    <row r="33" spans="1:10" s="57" customFormat="1" ht="16.5" customHeight="1">
      <c r="A33" s="67"/>
      <c r="B33" s="83"/>
      <c r="C33" s="33" t="s">
        <v>67</v>
      </c>
      <c r="D33" s="41">
        <f t="shared" si="2"/>
        <v>434000</v>
      </c>
      <c r="E33" s="94">
        <v>53800</v>
      </c>
      <c r="F33" s="94">
        <v>380200</v>
      </c>
      <c r="G33" s="40">
        <f t="shared" si="3"/>
        <v>1250183</v>
      </c>
      <c r="H33" s="85">
        <v>491571</v>
      </c>
      <c r="I33" s="84">
        <v>546454</v>
      </c>
      <c r="J33" s="96">
        <v>212158</v>
      </c>
    </row>
    <row r="34" spans="1:10" s="57" customFormat="1" ht="16.5" customHeight="1">
      <c r="A34" s="67"/>
      <c r="B34" s="83"/>
      <c r="C34" s="33" t="s">
        <v>68</v>
      </c>
      <c r="D34" s="41">
        <f t="shared" si="2"/>
        <v>380600</v>
      </c>
      <c r="E34" s="94">
        <v>43800</v>
      </c>
      <c r="F34" s="94">
        <v>336800</v>
      </c>
      <c r="G34" s="40">
        <f t="shared" si="3"/>
        <v>911967</v>
      </c>
      <c r="H34" s="85">
        <v>387630</v>
      </c>
      <c r="I34" s="84">
        <v>351800</v>
      </c>
      <c r="J34" s="96">
        <v>172537</v>
      </c>
    </row>
    <row r="35" spans="1:10" s="57" customFormat="1" ht="16.5" customHeight="1">
      <c r="A35" s="67"/>
      <c r="B35" s="83"/>
      <c r="C35" s="33" t="s">
        <v>69</v>
      </c>
      <c r="D35" s="41">
        <f t="shared" si="2"/>
        <v>486500</v>
      </c>
      <c r="E35" s="94">
        <v>87100</v>
      </c>
      <c r="F35" s="94">
        <v>399400</v>
      </c>
      <c r="G35" s="40">
        <f t="shared" si="3"/>
        <v>1894939</v>
      </c>
      <c r="H35" s="85">
        <v>871784</v>
      </c>
      <c r="I35" s="84">
        <v>649144</v>
      </c>
      <c r="J35" s="96">
        <v>374011</v>
      </c>
    </row>
    <row r="36" spans="1:10" ht="16.5" customHeight="1">
      <c r="A36" s="90"/>
      <c r="B36" s="81"/>
      <c r="C36" s="81"/>
      <c r="D36" s="92"/>
      <c r="E36" s="81"/>
      <c r="F36" s="92"/>
      <c r="G36" s="81"/>
      <c r="H36" s="92"/>
      <c r="I36" s="81"/>
      <c r="J36" s="98"/>
    </row>
    <row r="37" spans="1:10" ht="16.5" customHeight="1">
      <c r="A37" s="226" t="s">
        <v>31</v>
      </c>
      <c r="B37" s="227"/>
      <c r="C37" s="228"/>
      <c r="D37" s="77"/>
      <c r="E37" s="78"/>
      <c r="F37" s="77"/>
      <c r="G37" s="78"/>
      <c r="H37" s="77"/>
      <c r="I37" s="78"/>
      <c r="J37" s="79"/>
    </row>
    <row r="38" spans="1:10" ht="16.5" customHeight="1">
      <c r="A38" s="110" t="s">
        <v>21</v>
      </c>
      <c r="B38" s="81"/>
      <c r="C38" s="81"/>
      <c r="D38" s="41">
        <f aca="true" t="shared" si="4" ref="D38:J38">SUM(D39:D50)</f>
        <v>2016487</v>
      </c>
      <c r="E38" s="41">
        <f t="shared" si="4"/>
        <v>29886</v>
      </c>
      <c r="F38" s="41">
        <f t="shared" si="4"/>
        <v>1986601</v>
      </c>
      <c r="G38" s="40">
        <f t="shared" si="4"/>
        <v>921283</v>
      </c>
      <c r="H38" s="41">
        <f t="shared" si="4"/>
        <v>209128</v>
      </c>
      <c r="I38" s="41">
        <f t="shared" si="4"/>
        <v>422563</v>
      </c>
      <c r="J38" s="82">
        <f t="shared" si="4"/>
        <v>289592</v>
      </c>
    </row>
    <row r="39" spans="1:10" s="57" customFormat="1" ht="16.5" customHeight="1">
      <c r="A39" s="67"/>
      <c r="B39" s="83"/>
      <c r="C39" s="33" t="s">
        <v>11</v>
      </c>
      <c r="D39" s="41">
        <f>E39+F39</f>
        <v>93257</v>
      </c>
      <c r="E39" s="94">
        <v>1171</v>
      </c>
      <c r="F39" s="94">
        <v>92086</v>
      </c>
      <c r="G39" s="40">
        <f>SUM(H39:J39)</f>
        <v>72844</v>
      </c>
      <c r="H39" s="85">
        <v>13660</v>
      </c>
      <c r="I39" s="84">
        <v>35386</v>
      </c>
      <c r="J39" s="96">
        <v>23798</v>
      </c>
    </row>
    <row r="40" spans="1:10" s="57" customFormat="1" ht="16.5" customHeight="1">
      <c r="A40" s="67"/>
      <c r="B40" s="83"/>
      <c r="C40" s="33" t="s">
        <v>12</v>
      </c>
      <c r="D40" s="41">
        <f aca="true" t="shared" si="5" ref="D40:D50">E40+F40</f>
        <v>88551</v>
      </c>
      <c r="E40" s="94">
        <v>1148</v>
      </c>
      <c r="F40" s="94">
        <v>87403</v>
      </c>
      <c r="G40" s="40">
        <f aca="true" t="shared" si="6" ref="G40:G50">SUM(H40:J40)</f>
        <v>60855</v>
      </c>
      <c r="H40" s="85">
        <v>14487</v>
      </c>
      <c r="I40" s="84">
        <v>26618</v>
      </c>
      <c r="J40" s="96">
        <v>19750</v>
      </c>
    </row>
    <row r="41" spans="1:10" s="57" customFormat="1" ht="16.5" customHeight="1">
      <c r="A41" s="67"/>
      <c r="B41" s="83"/>
      <c r="C41" s="33" t="s">
        <v>13</v>
      </c>
      <c r="D41" s="41">
        <f t="shared" si="5"/>
        <v>106483</v>
      </c>
      <c r="E41" s="94">
        <v>1546</v>
      </c>
      <c r="F41" s="94">
        <v>104937</v>
      </c>
      <c r="G41" s="40">
        <f t="shared" si="6"/>
        <v>79528</v>
      </c>
      <c r="H41" s="85">
        <v>16839</v>
      </c>
      <c r="I41" s="84">
        <v>39209</v>
      </c>
      <c r="J41" s="96">
        <v>23480</v>
      </c>
    </row>
    <row r="42" spans="1:10" s="57" customFormat="1" ht="16.5" customHeight="1">
      <c r="A42" s="67"/>
      <c r="B42" s="83"/>
      <c r="C42" s="33" t="s">
        <v>14</v>
      </c>
      <c r="D42" s="41">
        <f t="shared" si="5"/>
        <v>183230</v>
      </c>
      <c r="E42" s="94">
        <v>1240</v>
      </c>
      <c r="F42" s="94">
        <v>181990</v>
      </c>
      <c r="G42" s="40">
        <f t="shared" si="6"/>
        <v>81657</v>
      </c>
      <c r="H42" s="85">
        <v>12554</v>
      </c>
      <c r="I42" s="84">
        <v>40645</v>
      </c>
      <c r="J42" s="96">
        <v>28458</v>
      </c>
    </row>
    <row r="43" spans="1:10" s="57" customFormat="1" ht="16.5" customHeight="1">
      <c r="A43" s="67"/>
      <c r="B43" s="83"/>
      <c r="C43" s="33" t="s">
        <v>15</v>
      </c>
      <c r="D43" s="41">
        <f t="shared" si="5"/>
        <v>209488</v>
      </c>
      <c r="E43" s="94">
        <v>3051</v>
      </c>
      <c r="F43" s="94">
        <v>206437</v>
      </c>
      <c r="G43" s="40">
        <f t="shared" si="6"/>
        <v>90203</v>
      </c>
      <c r="H43" s="85">
        <v>19788</v>
      </c>
      <c r="I43" s="84">
        <v>41850</v>
      </c>
      <c r="J43" s="96">
        <v>28565</v>
      </c>
    </row>
    <row r="44" spans="1:10" s="57" customFormat="1" ht="16.5" customHeight="1">
      <c r="A44" s="67"/>
      <c r="B44" s="83"/>
      <c r="C44" s="33" t="s">
        <v>16</v>
      </c>
      <c r="D44" s="41">
        <f t="shared" si="5"/>
        <v>99046</v>
      </c>
      <c r="E44" s="94">
        <v>2119</v>
      </c>
      <c r="F44" s="94">
        <v>96927</v>
      </c>
      <c r="G44" s="40">
        <f t="shared" si="6"/>
        <v>61718</v>
      </c>
      <c r="H44" s="85">
        <v>14647</v>
      </c>
      <c r="I44" s="84">
        <v>28667</v>
      </c>
      <c r="J44" s="96">
        <v>18404</v>
      </c>
    </row>
    <row r="45" spans="1:10" s="57" customFormat="1" ht="16.5" customHeight="1">
      <c r="A45" s="67"/>
      <c r="B45" s="83"/>
      <c r="C45" s="33" t="s">
        <v>17</v>
      </c>
      <c r="D45" s="41">
        <f t="shared" si="5"/>
        <v>163965</v>
      </c>
      <c r="E45" s="94">
        <v>3961</v>
      </c>
      <c r="F45" s="94">
        <v>160004</v>
      </c>
      <c r="G45" s="40">
        <f t="shared" si="6"/>
        <v>69926</v>
      </c>
      <c r="H45" s="85">
        <v>17884</v>
      </c>
      <c r="I45" s="84">
        <v>31306</v>
      </c>
      <c r="J45" s="96">
        <v>20736</v>
      </c>
    </row>
    <row r="46" spans="1:10" s="57" customFormat="1" ht="16.5" customHeight="1">
      <c r="A46" s="67"/>
      <c r="B46" s="83"/>
      <c r="C46" s="33" t="s">
        <v>18</v>
      </c>
      <c r="D46" s="41">
        <f t="shared" si="5"/>
        <v>224627</v>
      </c>
      <c r="E46" s="94">
        <v>7052</v>
      </c>
      <c r="F46" s="94">
        <v>217575</v>
      </c>
      <c r="G46" s="40">
        <f t="shared" si="6"/>
        <v>77235</v>
      </c>
      <c r="H46" s="85">
        <v>25682</v>
      </c>
      <c r="I46" s="84">
        <v>29795</v>
      </c>
      <c r="J46" s="96">
        <v>21758</v>
      </c>
    </row>
    <row r="47" spans="1:10" s="57" customFormat="1" ht="16.5" customHeight="1">
      <c r="A47" s="67"/>
      <c r="B47" s="83"/>
      <c r="C47" s="33" t="s">
        <v>19</v>
      </c>
      <c r="D47" s="41">
        <f t="shared" si="5"/>
        <v>318208</v>
      </c>
      <c r="E47" s="94">
        <v>2473</v>
      </c>
      <c r="F47" s="94">
        <v>315735</v>
      </c>
      <c r="G47" s="40">
        <f t="shared" si="6"/>
        <v>60868</v>
      </c>
      <c r="H47" s="85">
        <v>14830</v>
      </c>
      <c r="I47" s="84">
        <v>26600</v>
      </c>
      <c r="J47" s="96">
        <v>19438</v>
      </c>
    </row>
    <row r="48" spans="1:10" s="57" customFormat="1" ht="16.5" customHeight="1">
      <c r="A48" s="67"/>
      <c r="B48" s="83"/>
      <c r="C48" s="33" t="s">
        <v>67</v>
      </c>
      <c r="D48" s="41">
        <f t="shared" si="5"/>
        <v>164580</v>
      </c>
      <c r="E48" s="94">
        <v>2167</v>
      </c>
      <c r="F48" s="94">
        <v>162413</v>
      </c>
      <c r="G48" s="40">
        <f t="shared" si="6"/>
        <v>82237</v>
      </c>
      <c r="H48" s="85">
        <v>17442</v>
      </c>
      <c r="I48" s="84">
        <v>36606</v>
      </c>
      <c r="J48" s="96">
        <v>28189</v>
      </c>
    </row>
    <row r="49" spans="1:10" s="57" customFormat="1" ht="16.5" customHeight="1">
      <c r="A49" s="67"/>
      <c r="B49" s="83"/>
      <c r="C49" s="33" t="s">
        <v>68</v>
      </c>
      <c r="D49" s="41">
        <f t="shared" si="5"/>
        <v>268682</v>
      </c>
      <c r="E49" s="94">
        <v>2064</v>
      </c>
      <c r="F49" s="94">
        <v>266618</v>
      </c>
      <c r="G49" s="40">
        <f t="shared" si="6"/>
        <v>90901</v>
      </c>
      <c r="H49" s="85">
        <v>18474</v>
      </c>
      <c r="I49" s="84">
        <v>43191</v>
      </c>
      <c r="J49" s="96">
        <v>29236</v>
      </c>
    </row>
    <row r="50" spans="1:10" s="57" customFormat="1" ht="16.5" customHeight="1" thickBot="1">
      <c r="A50" s="103"/>
      <c r="B50" s="59"/>
      <c r="C50" s="6" t="s">
        <v>69</v>
      </c>
      <c r="D50" s="51">
        <f t="shared" si="5"/>
        <v>96370</v>
      </c>
      <c r="E50" s="112">
        <v>1894</v>
      </c>
      <c r="F50" s="112">
        <v>94476</v>
      </c>
      <c r="G50" s="51">
        <f t="shared" si="6"/>
        <v>93311</v>
      </c>
      <c r="H50" s="120">
        <v>22841</v>
      </c>
      <c r="I50" s="121">
        <v>42690</v>
      </c>
      <c r="J50" s="122">
        <v>27780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84251968503937" right="0.7086614173228347" top="0.984251968503937" bottom="0.4330708661417323" header="0.2362204724409449" footer="0.1968503937007874"/>
  <pageSetup horizontalDpi="200" verticalDpi="200" orientation="portrait" paperSize="9" r:id="rId1"/>
  <headerFooter alignWithMargins="0">
    <oddFooter>&amp;C- 12 -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O51" sqref="O51"/>
    </sheetView>
  </sheetViews>
  <sheetFormatPr defaultColWidth="9.00390625" defaultRowHeight="13.5"/>
  <cols>
    <col min="1" max="3" width="3.875" style="123" customWidth="1"/>
    <col min="4" max="5" width="9.75390625" style="123" customWidth="1"/>
    <col min="6" max="6" width="10.125" style="123" customWidth="1"/>
    <col min="7" max="10" width="9.75390625" style="123" customWidth="1"/>
    <col min="11" max="16384" width="9.00390625" style="123" customWidth="1"/>
  </cols>
  <sheetData>
    <row r="1" spans="2:5" ht="19.5" customHeight="1">
      <c r="B1" s="54" t="s">
        <v>59</v>
      </c>
      <c r="E1" s="123" t="str">
        <f>'横浜市・川崎市・横須賀市'!A2</f>
        <v>（平成24年推計）</v>
      </c>
    </row>
    <row r="2" ht="9" customHeight="1"/>
    <row r="3" spans="3:10" s="124" customFormat="1" ht="14.25" thickBot="1">
      <c r="C3" s="125"/>
      <c r="D3" s="125"/>
      <c r="E3" s="125"/>
      <c r="F3" s="125"/>
      <c r="G3" s="125"/>
      <c r="H3" s="125"/>
      <c r="I3" s="59"/>
      <c r="J3" s="60" t="s">
        <v>0</v>
      </c>
    </row>
    <row r="4" spans="1:10" s="124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124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124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39" t="s">
        <v>32</v>
      </c>
      <c r="B7" s="230"/>
      <c r="C7" s="231"/>
      <c r="D7" s="86"/>
      <c r="E7" s="87"/>
      <c r="F7" s="86"/>
      <c r="G7" s="87"/>
      <c r="H7" s="126"/>
      <c r="I7" s="86"/>
      <c r="J7" s="47"/>
    </row>
    <row r="8" spans="1:11" ht="16.5" customHeight="1">
      <c r="A8" s="127" t="s">
        <v>9</v>
      </c>
      <c r="B8" s="84"/>
      <c r="C8" s="84"/>
      <c r="D8" s="86">
        <f aca="true" t="shared" si="0" ref="D8:J8">SUM(D9:D20)</f>
        <v>3247751</v>
      </c>
      <c r="E8" s="87">
        <f t="shared" si="0"/>
        <v>340181</v>
      </c>
      <c r="F8" s="86">
        <f t="shared" si="0"/>
        <v>2907570</v>
      </c>
      <c r="G8" s="87">
        <f t="shared" si="0"/>
        <v>12171996</v>
      </c>
      <c r="H8" s="86">
        <f t="shared" si="0"/>
        <v>2698686</v>
      </c>
      <c r="I8" s="87">
        <f t="shared" si="0"/>
        <v>6871103</v>
      </c>
      <c r="J8" s="89">
        <f t="shared" si="0"/>
        <v>2602207</v>
      </c>
      <c r="K8" s="84"/>
    </row>
    <row r="9" spans="1:10" s="124" customFormat="1" ht="16.5" customHeight="1">
      <c r="A9" s="128"/>
      <c r="B9" s="129"/>
      <c r="C9" s="33" t="s">
        <v>11</v>
      </c>
      <c r="D9" s="86">
        <f>E9+F9</f>
        <v>159327</v>
      </c>
      <c r="E9" s="94">
        <v>26230</v>
      </c>
      <c r="F9" s="94">
        <v>133097</v>
      </c>
      <c r="G9" s="87">
        <f>SUM(H9:J9)</f>
        <v>820490</v>
      </c>
      <c r="H9" s="85">
        <v>221229</v>
      </c>
      <c r="I9" s="84">
        <v>471132</v>
      </c>
      <c r="J9" s="96">
        <v>128129</v>
      </c>
    </row>
    <row r="10" spans="1:10" s="124" customFormat="1" ht="16.5" customHeight="1">
      <c r="A10" s="128"/>
      <c r="B10" s="129"/>
      <c r="C10" s="33" t="s">
        <v>12</v>
      </c>
      <c r="D10" s="86">
        <f aca="true" t="shared" si="1" ref="D10:D20">E10+F10</f>
        <v>140181</v>
      </c>
      <c r="E10" s="94">
        <v>26293</v>
      </c>
      <c r="F10" s="94">
        <v>113888</v>
      </c>
      <c r="G10" s="87">
        <f aca="true" t="shared" si="2" ref="G10:G19">SUM(H10:J10)</f>
        <v>704258</v>
      </c>
      <c r="H10" s="85">
        <v>213500</v>
      </c>
      <c r="I10" s="84">
        <v>365501</v>
      </c>
      <c r="J10" s="96">
        <v>125257</v>
      </c>
    </row>
    <row r="11" spans="1:10" s="124" customFormat="1" ht="16.5" customHeight="1">
      <c r="A11" s="128"/>
      <c r="B11" s="129"/>
      <c r="C11" s="33" t="s">
        <v>13</v>
      </c>
      <c r="D11" s="86">
        <f t="shared" si="1"/>
        <v>160709</v>
      </c>
      <c r="E11" s="94">
        <v>30672</v>
      </c>
      <c r="F11" s="94">
        <v>130037</v>
      </c>
      <c r="G11" s="87">
        <f t="shared" si="2"/>
        <v>774662</v>
      </c>
      <c r="H11" s="85">
        <v>248060</v>
      </c>
      <c r="I11" s="84">
        <v>407319</v>
      </c>
      <c r="J11" s="96">
        <v>119283</v>
      </c>
    </row>
    <row r="12" spans="1:10" s="124" customFormat="1" ht="16.5" customHeight="1">
      <c r="A12" s="128"/>
      <c r="B12" s="129"/>
      <c r="C12" s="33" t="s">
        <v>14</v>
      </c>
      <c r="D12" s="86">
        <f t="shared" si="1"/>
        <v>358235</v>
      </c>
      <c r="E12" s="94">
        <v>27118</v>
      </c>
      <c r="F12" s="94">
        <v>331117</v>
      </c>
      <c r="G12" s="87">
        <f t="shared" si="2"/>
        <v>1381304</v>
      </c>
      <c r="H12" s="85">
        <v>217414</v>
      </c>
      <c r="I12" s="84">
        <v>834036</v>
      </c>
      <c r="J12" s="96">
        <v>329854</v>
      </c>
    </row>
    <row r="13" spans="1:10" s="124" customFormat="1" ht="16.5" customHeight="1">
      <c r="A13" s="128"/>
      <c r="B13" s="129"/>
      <c r="C13" s="33" t="s">
        <v>15</v>
      </c>
      <c r="D13" s="86">
        <f t="shared" si="1"/>
        <v>339242</v>
      </c>
      <c r="E13" s="94">
        <v>26661</v>
      </c>
      <c r="F13" s="94">
        <v>312581</v>
      </c>
      <c r="G13" s="87">
        <v>1338165</v>
      </c>
      <c r="H13" s="85">
        <v>202930</v>
      </c>
      <c r="I13" s="84">
        <v>825229</v>
      </c>
      <c r="J13" s="96">
        <v>310007</v>
      </c>
    </row>
    <row r="14" spans="1:10" s="124" customFormat="1" ht="16.5" customHeight="1">
      <c r="A14" s="128"/>
      <c r="B14" s="129"/>
      <c r="C14" s="33" t="s">
        <v>16</v>
      </c>
      <c r="D14" s="86">
        <f t="shared" si="1"/>
        <v>216960</v>
      </c>
      <c r="E14" s="94">
        <v>27002</v>
      </c>
      <c r="F14" s="94">
        <v>189958</v>
      </c>
      <c r="G14" s="87">
        <f t="shared" si="2"/>
        <v>902537</v>
      </c>
      <c r="H14" s="85">
        <v>208788</v>
      </c>
      <c r="I14" s="84">
        <v>512576</v>
      </c>
      <c r="J14" s="96">
        <v>181173</v>
      </c>
    </row>
    <row r="15" spans="1:10" s="124" customFormat="1" ht="16.5" customHeight="1">
      <c r="A15" s="128"/>
      <c r="B15" s="129"/>
      <c r="C15" s="33" t="s">
        <v>17</v>
      </c>
      <c r="D15" s="86">
        <f t="shared" si="1"/>
        <v>178248</v>
      </c>
      <c r="E15" s="94">
        <v>27989</v>
      </c>
      <c r="F15" s="94">
        <v>150259</v>
      </c>
      <c r="G15" s="87">
        <v>725553</v>
      </c>
      <c r="H15" s="85">
        <v>216566</v>
      </c>
      <c r="I15" s="84">
        <v>367893</v>
      </c>
      <c r="J15" s="96">
        <v>141095</v>
      </c>
    </row>
    <row r="16" spans="1:10" s="124" customFormat="1" ht="16.5" customHeight="1">
      <c r="A16" s="128"/>
      <c r="B16" s="129"/>
      <c r="C16" s="33" t="s">
        <v>18</v>
      </c>
      <c r="D16" s="86">
        <f t="shared" si="1"/>
        <v>842280</v>
      </c>
      <c r="E16" s="94">
        <v>31008</v>
      </c>
      <c r="F16" s="94">
        <v>811272</v>
      </c>
      <c r="G16" s="87">
        <f t="shared" si="2"/>
        <v>1975740</v>
      </c>
      <c r="H16" s="85">
        <v>237976</v>
      </c>
      <c r="I16" s="84">
        <v>1255128</v>
      </c>
      <c r="J16" s="96">
        <v>482636</v>
      </c>
    </row>
    <row r="17" spans="1:10" s="124" customFormat="1" ht="16.5" customHeight="1">
      <c r="A17" s="128"/>
      <c r="B17" s="129"/>
      <c r="C17" s="33" t="s">
        <v>19</v>
      </c>
      <c r="D17" s="86">
        <f t="shared" si="1"/>
        <v>166780</v>
      </c>
      <c r="E17" s="94">
        <v>26943</v>
      </c>
      <c r="F17" s="94">
        <v>139837</v>
      </c>
      <c r="G17" s="87">
        <v>735081</v>
      </c>
      <c r="H17" s="85">
        <v>209824</v>
      </c>
      <c r="I17" s="84">
        <v>354682</v>
      </c>
      <c r="J17" s="96">
        <v>170574</v>
      </c>
    </row>
    <row r="18" spans="1:10" s="124" customFormat="1" ht="16.5" customHeight="1">
      <c r="A18" s="128"/>
      <c r="B18" s="129"/>
      <c r="C18" s="33" t="s">
        <v>67</v>
      </c>
      <c r="D18" s="86">
        <f t="shared" si="1"/>
        <v>247668</v>
      </c>
      <c r="E18" s="94">
        <v>29016</v>
      </c>
      <c r="F18" s="94">
        <v>218652</v>
      </c>
      <c r="G18" s="87">
        <f t="shared" si="2"/>
        <v>1016029</v>
      </c>
      <c r="H18" s="85">
        <v>219413</v>
      </c>
      <c r="I18" s="84">
        <v>564028</v>
      </c>
      <c r="J18" s="96">
        <v>232588</v>
      </c>
    </row>
    <row r="19" spans="1:10" s="124" customFormat="1" ht="16.5" customHeight="1">
      <c r="A19" s="128"/>
      <c r="B19" s="129"/>
      <c r="C19" s="33" t="s">
        <v>68</v>
      </c>
      <c r="D19" s="86">
        <f t="shared" si="1"/>
        <v>290064</v>
      </c>
      <c r="E19" s="94">
        <v>30278</v>
      </c>
      <c r="F19" s="94">
        <v>259786</v>
      </c>
      <c r="G19" s="87">
        <f t="shared" si="2"/>
        <v>1070870</v>
      </c>
      <c r="H19" s="85">
        <v>244391</v>
      </c>
      <c r="I19" s="84">
        <v>551005</v>
      </c>
      <c r="J19" s="96">
        <v>275474</v>
      </c>
    </row>
    <row r="20" spans="1:10" s="124" customFormat="1" ht="16.5" customHeight="1">
      <c r="A20" s="128"/>
      <c r="B20" s="129"/>
      <c r="C20" s="33" t="s">
        <v>69</v>
      </c>
      <c r="D20" s="86">
        <f t="shared" si="1"/>
        <v>148057</v>
      </c>
      <c r="E20" s="94">
        <v>30971</v>
      </c>
      <c r="F20" s="94">
        <v>117086</v>
      </c>
      <c r="G20" s="87">
        <v>727307</v>
      </c>
      <c r="H20" s="86">
        <v>258595</v>
      </c>
      <c r="I20" s="87">
        <v>362574</v>
      </c>
      <c r="J20" s="89">
        <v>106137</v>
      </c>
    </row>
    <row r="21" spans="1:10" ht="16.5" customHeight="1">
      <c r="A21" s="130"/>
      <c r="B21" s="84"/>
      <c r="C21" s="131"/>
      <c r="D21" s="86"/>
      <c r="E21" s="87"/>
      <c r="F21" s="86"/>
      <c r="G21" s="84"/>
      <c r="H21" s="132"/>
      <c r="I21" s="85"/>
      <c r="J21" s="133"/>
    </row>
    <row r="22" spans="1:10" ht="16.5" customHeight="1">
      <c r="A22" s="240" t="s">
        <v>43</v>
      </c>
      <c r="B22" s="227"/>
      <c r="C22" s="228"/>
      <c r="D22" s="86"/>
      <c r="E22" s="87"/>
      <c r="F22" s="86"/>
      <c r="G22" s="84"/>
      <c r="H22" s="132"/>
      <c r="I22" s="85"/>
      <c r="J22" s="133"/>
    </row>
    <row r="23" spans="1:10" ht="16.5" customHeight="1">
      <c r="A23" s="127" t="s">
        <v>21</v>
      </c>
      <c r="B23" s="84"/>
      <c r="C23" s="84"/>
      <c r="D23" s="86">
        <f>SUM(E23:F23)</f>
        <v>1644212</v>
      </c>
      <c r="E23" s="134">
        <f>SUM(E24:E35)</f>
        <v>93363</v>
      </c>
      <c r="F23" s="86">
        <f>SUM(F24:F35)</f>
        <v>1550849</v>
      </c>
      <c r="G23" s="91" t="s">
        <v>10</v>
      </c>
      <c r="H23" s="135" t="s">
        <v>10</v>
      </c>
      <c r="I23" s="91" t="s">
        <v>10</v>
      </c>
      <c r="J23" s="88" t="s">
        <v>10</v>
      </c>
    </row>
    <row r="24" spans="1:10" s="124" customFormat="1" ht="16.5" customHeight="1">
      <c r="A24" s="128"/>
      <c r="B24" s="129"/>
      <c r="C24" s="33" t="s">
        <v>11</v>
      </c>
      <c r="D24" s="86">
        <f aca="true" t="shared" si="3" ref="D24:D35">SUM(E24:F24)</f>
        <v>93658</v>
      </c>
      <c r="E24" s="134">
        <v>7665</v>
      </c>
      <c r="F24" s="85">
        <v>85993</v>
      </c>
      <c r="G24" s="91" t="s">
        <v>10</v>
      </c>
      <c r="H24" s="135" t="s">
        <v>10</v>
      </c>
      <c r="I24" s="91" t="s">
        <v>10</v>
      </c>
      <c r="J24" s="88" t="s">
        <v>10</v>
      </c>
    </row>
    <row r="25" spans="1:10" s="124" customFormat="1" ht="16.5" customHeight="1">
      <c r="A25" s="128"/>
      <c r="B25" s="129"/>
      <c r="C25" s="33" t="s">
        <v>12</v>
      </c>
      <c r="D25" s="86">
        <f t="shared" si="3"/>
        <v>38663</v>
      </c>
      <c r="E25" s="134">
        <v>7744</v>
      </c>
      <c r="F25" s="85">
        <v>30919</v>
      </c>
      <c r="G25" s="91" t="s">
        <v>10</v>
      </c>
      <c r="H25" s="135" t="s">
        <v>10</v>
      </c>
      <c r="I25" s="91" t="s">
        <v>10</v>
      </c>
      <c r="J25" s="88" t="s">
        <v>10</v>
      </c>
    </row>
    <row r="26" spans="1:10" s="124" customFormat="1" ht="16.5" customHeight="1">
      <c r="A26" s="128"/>
      <c r="B26" s="129"/>
      <c r="C26" s="33" t="s">
        <v>13</v>
      </c>
      <c r="D26" s="86">
        <f t="shared" si="3"/>
        <v>204952</v>
      </c>
      <c r="E26" s="134">
        <v>8175</v>
      </c>
      <c r="F26" s="85">
        <v>196777</v>
      </c>
      <c r="G26" s="91" t="s">
        <v>10</v>
      </c>
      <c r="H26" s="135" t="s">
        <v>10</v>
      </c>
      <c r="I26" s="91" t="s">
        <v>10</v>
      </c>
      <c r="J26" s="88" t="s">
        <v>10</v>
      </c>
    </row>
    <row r="27" spans="1:10" s="124" customFormat="1" ht="16.5" customHeight="1">
      <c r="A27" s="128"/>
      <c r="B27" s="129"/>
      <c r="C27" s="33" t="s">
        <v>14</v>
      </c>
      <c r="D27" s="86">
        <f t="shared" si="3"/>
        <v>220671</v>
      </c>
      <c r="E27" s="134">
        <v>7594</v>
      </c>
      <c r="F27" s="85">
        <v>213077</v>
      </c>
      <c r="G27" s="91" t="s">
        <v>10</v>
      </c>
      <c r="H27" s="135" t="s">
        <v>10</v>
      </c>
      <c r="I27" s="91" t="s">
        <v>10</v>
      </c>
      <c r="J27" s="88" t="s">
        <v>10</v>
      </c>
    </row>
    <row r="28" spans="1:10" s="124" customFormat="1" ht="16.5" customHeight="1">
      <c r="A28" s="128"/>
      <c r="B28" s="129"/>
      <c r="C28" s="33" t="s">
        <v>15</v>
      </c>
      <c r="D28" s="86">
        <f t="shared" si="3"/>
        <v>258933</v>
      </c>
      <c r="E28" s="134">
        <v>7240</v>
      </c>
      <c r="F28" s="85">
        <v>251693</v>
      </c>
      <c r="G28" s="91" t="s">
        <v>10</v>
      </c>
      <c r="H28" s="135" t="s">
        <v>10</v>
      </c>
      <c r="I28" s="91" t="s">
        <v>10</v>
      </c>
      <c r="J28" s="88" t="s">
        <v>10</v>
      </c>
    </row>
    <row r="29" spans="1:10" s="124" customFormat="1" ht="16.5" customHeight="1">
      <c r="A29" s="128"/>
      <c r="B29" s="129"/>
      <c r="C29" s="33" t="s">
        <v>16</v>
      </c>
      <c r="D29" s="86">
        <f t="shared" si="3"/>
        <v>58623</v>
      </c>
      <c r="E29" s="134">
        <v>7198</v>
      </c>
      <c r="F29" s="85">
        <v>51425</v>
      </c>
      <c r="G29" s="91" t="s">
        <v>10</v>
      </c>
      <c r="H29" s="135" t="s">
        <v>10</v>
      </c>
      <c r="I29" s="91" t="s">
        <v>10</v>
      </c>
      <c r="J29" s="88" t="s">
        <v>10</v>
      </c>
    </row>
    <row r="30" spans="1:10" s="124" customFormat="1" ht="16.5" customHeight="1">
      <c r="A30" s="128"/>
      <c r="B30" s="129"/>
      <c r="C30" s="33" t="s">
        <v>17</v>
      </c>
      <c r="D30" s="86">
        <f t="shared" si="3"/>
        <v>411279</v>
      </c>
      <c r="E30" s="134">
        <v>7773</v>
      </c>
      <c r="F30" s="85">
        <v>403506</v>
      </c>
      <c r="G30" s="91" t="s">
        <v>10</v>
      </c>
      <c r="H30" s="135" t="s">
        <v>10</v>
      </c>
      <c r="I30" s="91" t="s">
        <v>10</v>
      </c>
      <c r="J30" s="88" t="s">
        <v>10</v>
      </c>
    </row>
    <row r="31" spans="1:10" s="124" customFormat="1" ht="16.5" customHeight="1">
      <c r="A31" s="128"/>
      <c r="B31" s="129"/>
      <c r="C31" s="33" t="s">
        <v>18</v>
      </c>
      <c r="D31" s="86">
        <f t="shared" si="3"/>
        <v>92010</v>
      </c>
      <c r="E31" s="134">
        <v>7937</v>
      </c>
      <c r="F31" s="85">
        <v>84073</v>
      </c>
      <c r="G31" s="91" t="s">
        <v>10</v>
      </c>
      <c r="H31" s="135" t="s">
        <v>10</v>
      </c>
      <c r="I31" s="91" t="s">
        <v>10</v>
      </c>
      <c r="J31" s="88" t="s">
        <v>10</v>
      </c>
    </row>
    <row r="32" spans="1:10" s="124" customFormat="1" ht="16.5" customHeight="1">
      <c r="A32" s="128"/>
      <c r="B32" s="129"/>
      <c r="C32" s="33" t="s">
        <v>19</v>
      </c>
      <c r="D32" s="86">
        <f t="shared" si="3"/>
        <v>57294</v>
      </c>
      <c r="E32" s="134">
        <v>7938</v>
      </c>
      <c r="F32" s="85">
        <v>49356</v>
      </c>
      <c r="G32" s="91" t="s">
        <v>10</v>
      </c>
      <c r="H32" s="135" t="s">
        <v>10</v>
      </c>
      <c r="I32" s="91" t="s">
        <v>10</v>
      </c>
      <c r="J32" s="88" t="s">
        <v>10</v>
      </c>
    </row>
    <row r="33" spans="1:10" s="124" customFormat="1" ht="16.5" customHeight="1">
      <c r="A33" s="128"/>
      <c r="B33" s="129"/>
      <c r="C33" s="33" t="s">
        <v>67</v>
      </c>
      <c r="D33" s="86">
        <f t="shared" si="3"/>
        <v>53867</v>
      </c>
      <c r="E33" s="134">
        <v>7975</v>
      </c>
      <c r="F33" s="85">
        <v>45892</v>
      </c>
      <c r="G33" s="91" t="s">
        <v>10</v>
      </c>
      <c r="H33" s="135" t="s">
        <v>10</v>
      </c>
      <c r="I33" s="91" t="s">
        <v>10</v>
      </c>
      <c r="J33" s="88" t="s">
        <v>10</v>
      </c>
    </row>
    <row r="34" spans="1:10" s="124" customFormat="1" ht="16.5" customHeight="1">
      <c r="A34" s="128"/>
      <c r="B34" s="129"/>
      <c r="C34" s="33" t="s">
        <v>68</v>
      </c>
      <c r="D34" s="86">
        <f t="shared" si="3"/>
        <v>118822</v>
      </c>
      <c r="E34" s="134">
        <v>8001</v>
      </c>
      <c r="F34" s="85">
        <v>110821</v>
      </c>
      <c r="G34" s="91" t="s">
        <v>10</v>
      </c>
      <c r="H34" s="135" t="s">
        <v>10</v>
      </c>
      <c r="I34" s="91" t="s">
        <v>10</v>
      </c>
      <c r="J34" s="88" t="s">
        <v>10</v>
      </c>
    </row>
    <row r="35" spans="1:10" s="124" customFormat="1" ht="16.5" customHeight="1">
      <c r="A35" s="128"/>
      <c r="B35" s="129"/>
      <c r="C35" s="33" t="s">
        <v>69</v>
      </c>
      <c r="D35" s="86">
        <f t="shared" si="3"/>
        <v>35440</v>
      </c>
      <c r="E35" s="134">
        <v>8123</v>
      </c>
      <c r="F35" s="85">
        <v>27317</v>
      </c>
      <c r="G35" s="91" t="s">
        <v>10</v>
      </c>
      <c r="H35" s="135" t="s">
        <v>10</v>
      </c>
      <c r="I35" s="91" t="s">
        <v>10</v>
      </c>
      <c r="J35" s="88" t="s">
        <v>10</v>
      </c>
    </row>
    <row r="36" spans="1:10" ht="16.5" customHeight="1">
      <c r="A36" s="130"/>
      <c r="B36" s="84"/>
      <c r="C36" s="84"/>
      <c r="D36" s="85"/>
      <c r="E36" s="84"/>
      <c r="F36" s="85"/>
      <c r="G36" s="84"/>
      <c r="H36" s="132"/>
      <c r="I36" s="85"/>
      <c r="J36" s="133"/>
    </row>
    <row r="37" spans="1:10" ht="16.5" customHeight="1">
      <c r="A37" s="240" t="s">
        <v>33</v>
      </c>
      <c r="B37" s="227"/>
      <c r="C37" s="228"/>
      <c r="D37" s="86"/>
      <c r="E37" s="87"/>
      <c r="F37" s="85"/>
      <c r="G37" s="84"/>
      <c r="H37" s="132"/>
      <c r="I37" s="85"/>
      <c r="J37" s="133"/>
    </row>
    <row r="38" spans="1:10" ht="16.5" customHeight="1">
      <c r="A38" s="127" t="s">
        <v>21</v>
      </c>
      <c r="B38" s="84"/>
      <c r="C38" s="84"/>
      <c r="D38" s="86">
        <f aca="true" t="shared" si="4" ref="D38:J38">SUM(D39:D50)</f>
        <v>1739229</v>
      </c>
      <c r="E38" s="87">
        <f t="shared" si="4"/>
        <v>81359</v>
      </c>
      <c r="F38" s="85">
        <f>SUM(F39:F50)</f>
        <v>1657870</v>
      </c>
      <c r="G38" s="87">
        <f t="shared" si="4"/>
        <v>1066918</v>
      </c>
      <c r="H38" s="86">
        <f t="shared" si="4"/>
        <v>525733</v>
      </c>
      <c r="I38" s="87">
        <f t="shared" si="4"/>
        <v>499495</v>
      </c>
      <c r="J38" s="89">
        <f t="shared" si="4"/>
        <v>41690</v>
      </c>
    </row>
    <row r="39" spans="1:10" s="124" customFormat="1" ht="16.5" customHeight="1">
      <c r="A39" s="128"/>
      <c r="B39" s="129"/>
      <c r="C39" s="33" t="s">
        <v>11</v>
      </c>
      <c r="D39" s="86">
        <f>E39+F39</f>
        <v>145573</v>
      </c>
      <c r="E39" s="84">
        <v>5984</v>
      </c>
      <c r="F39" s="85">
        <v>139589</v>
      </c>
      <c r="G39" s="87">
        <f>H39+I39+J39</f>
        <v>95001</v>
      </c>
      <c r="H39" s="85">
        <v>45410</v>
      </c>
      <c r="I39" s="84">
        <v>47820</v>
      </c>
      <c r="J39" s="96">
        <v>1771</v>
      </c>
    </row>
    <row r="40" spans="1:10" s="124" customFormat="1" ht="16.5" customHeight="1">
      <c r="A40" s="128"/>
      <c r="B40" s="129"/>
      <c r="C40" s="33" t="s">
        <v>12</v>
      </c>
      <c r="D40" s="86">
        <f aca="true" t="shared" si="5" ref="D40:D50">E40+F40</f>
        <v>76139</v>
      </c>
      <c r="E40" s="84">
        <v>5875</v>
      </c>
      <c r="F40" s="85">
        <v>70264</v>
      </c>
      <c r="G40" s="87">
        <f aca="true" t="shared" si="6" ref="G40:G50">H40+I40+J40</f>
        <v>85102</v>
      </c>
      <c r="H40" s="85">
        <v>40865</v>
      </c>
      <c r="I40" s="84">
        <v>43274</v>
      </c>
      <c r="J40" s="96">
        <v>963</v>
      </c>
    </row>
    <row r="41" spans="1:10" s="124" customFormat="1" ht="16.5" customHeight="1">
      <c r="A41" s="128"/>
      <c r="B41" s="129"/>
      <c r="C41" s="33" t="s">
        <v>13</v>
      </c>
      <c r="D41" s="86">
        <f t="shared" si="5"/>
        <v>61018</v>
      </c>
      <c r="E41" s="84">
        <v>6338</v>
      </c>
      <c r="F41" s="85">
        <v>54680</v>
      </c>
      <c r="G41" s="87">
        <f t="shared" si="6"/>
        <v>85008</v>
      </c>
      <c r="H41" s="85">
        <v>46359</v>
      </c>
      <c r="I41" s="84">
        <v>37415</v>
      </c>
      <c r="J41" s="96">
        <v>1234</v>
      </c>
    </row>
    <row r="42" spans="1:10" s="124" customFormat="1" ht="16.5" customHeight="1">
      <c r="A42" s="128"/>
      <c r="B42" s="129"/>
      <c r="C42" s="33" t="s">
        <v>14</v>
      </c>
      <c r="D42" s="86">
        <f t="shared" si="5"/>
        <v>78750</v>
      </c>
      <c r="E42" s="84">
        <v>5111</v>
      </c>
      <c r="F42" s="85">
        <v>73639</v>
      </c>
      <c r="G42" s="87">
        <f t="shared" si="6"/>
        <v>59460</v>
      </c>
      <c r="H42" s="85">
        <v>33518</v>
      </c>
      <c r="I42" s="84">
        <v>24309</v>
      </c>
      <c r="J42" s="96">
        <v>1633</v>
      </c>
    </row>
    <row r="43" spans="1:10" s="124" customFormat="1" ht="16.5" customHeight="1">
      <c r="A43" s="128"/>
      <c r="B43" s="129"/>
      <c r="C43" s="33" t="s">
        <v>15</v>
      </c>
      <c r="D43" s="86">
        <f t="shared" si="5"/>
        <v>167042</v>
      </c>
      <c r="E43" s="84">
        <v>6103</v>
      </c>
      <c r="F43" s="85">
        <v>160939</v>
      </c>
      <c r="G43" s="87">
        <f t="shared" si="6"/>
        <v>80851</v>
      </c>
      <c r="H43" s="85">
        <v>41172</v>
      </c>
      <c r="I43" s="84">
        <v>34680</v>
      </c>
      <c r="J43" s="96">
        <v>4999</v>
      </c>
    </row>
    <row r="44" spans="1:10" s="124" customFormat="1" ht="16.5" customHeight="1">
      <c r="A44" s="128"/>
      <c r="B44" s="129"/>
      <c r="C44" s="33" t="s">
        <v>16</v>
      </c>
      <c r="D44" s="86">
        <f t="shared" si="5"/>
        <v>88755</v>
      </c>
      <c r="E44" s="84">
        <v>5399</v>
      </c>
      <c r="F44" s="85">
        <v>83356</v>
      </c>
      <c r="G44" s="87">
        <f t="shared" si="6"/>
        <v>58328</v>
      </c>
      <c r="H44" s="85">
        <v>32723</v>
      </c>
      <c r="I44" s="84">
        <v>23088</v>
      </c>
      <c r="J44" s="96">
        <v>2517</v>
      </c>
    </row>
    <row r="45" spans="1:10" s="124" customFormat="1" ht="16.5" customHeight="1">
      <c r="A45" s="128"/>
      <c r="B45" s="129"/>
      <c r="C45" s="33" t="s">
        <v>17</v>
      </c>
      <c r="D45" s="86">
        <f t="shared" si="5"/>
        <v>171573</v>
      </c>
      <c r="E45" s="84">
        <v>8240</v>
      </c>
      <c r="F45" s="85">
        <v>163333</v>
      </c>
      <c r="G45" s="87">
        <f t="shared" si="6"/>
        <v>81427</v>
      </c>
      <c r="H45" s="85">
        <v>43700</v>
      </c>
      <c r="I45" s="84">
        <v>31906</v>
      </c>
      <c r="J45" s="96">
        <v>5821</v>
      </c>
    </row>
    <row r="46" spans="1:10" s="124" customFormat="1" ht="16.5" customHeight="1">
      <c r="A46" s="128"/>
      <c r="B46" s="129"/>
      <c r="C46" s="33" t="s">
        <v>18</v>
      </c>
      <c r="D46" s="86">
        <f t="shared" si="5"/>
        <v>338214</v>
      </c>
      <c r="E46" s="84">
        <v>10773</v>
      </c>
      <c r="F46" s="85">
        <v>327441</v>
      </c>
      <c r="G46" s="87">
        <f t="shared" si="6"/>
        <v>109585</v>
      </c>
      <c r="H46" s="85">
        <v>57844</v>
      </c>
      <c r="I46" s="84">
        <v>40508</v>
      </c>
      <c r="J46" s="96">
        <v>11233</v>
      </c>
    </row>
    <row r="47" spans="1:10" s="124" customFormat="1" ht="16.5" customHeight="1">
      <c r="A47" s="128"/>
      <c r="B47" s="129"/>
      <c r="C47" s="33" t="s">
        <v>19</v>
      </c>
      <c r="D47" s="86">
        <f t="shared" si="5"/>
        <v>155552</v>
      </c>
      <c r="E47" s="84">
        <v>6340</v>
      </c>
      <c r="F47" s="85">
        <v>149212</v>
      </c>
      <c r="G47" s="87">
        <f t="shared" si="6"/>
        <v>76523</v>
      </c>
      <c r="H47" s="85">
        <v>38719</v>
      </c>
      <c r="I47" s="84">
        <v>32476</v>
      </c>
      <c r="J47" s="96">
        <v>5328</v>
      </c>
    </row>
    <row r="48" spans="1:10" s="124" customFormat="1" ht="16.5" customHeight="1">
      <c r="A48" s="128"/>
      <c r="B48" s="129"/>
      <c r="C48" s="33" t="s">
        <v>67</v>
      </c>
      <c r="D48" s="86">
        <f t="shared" si="5"/>
        <v>253669</v>
      </c>
      <c r="E48" s="84">
        <v>7098</v>
      </c>
      <c r="F48" s="85">
        <v>246571</v>
      </c>
      <c r="G48" s="87">
        <f t="shared" si="6"/>
        <v>101417</v>
      </c>
      <c r="H48" s="85">
        <v>46870</v>
      </c>
      <c r="I48" s="84">
        <v>51344</v>
      </c>
      <c r="J48" s="96">
        <v>3203</v>
      </c>
    </row>
    <row r="49" spans="1:10" s="129" customFormat="1" ht="16.5" customHeight="1">
      <c r="A49" s="128"/>
      <c r="C49" s="33" t="s">
        <v>68</v>
      </c>
      <c r="D49" s="86">
        <f t="shared" si="5"/>
        <v>128206</v>
      </c>
      <c r="E49" s="84">
        <v>7630</v>
      </c>
      <c r="F49" s="85">
        <v>120576</v>
      </c>
      <c r="G49" s="87">
        <f t="shared" si="6"/>
        <v>127088</v>
      </c>
      <c r="H49" s="85">
        <v>55257</v>
      </c>
      <c r="I49" s="84">
        <v>69889</v>
      </c>
      <c r="J49" s="96">
        <v>1942</v>
      </c>
    </row>
    <row r="50" spans="1:10" s="124" customFormat="1" ht="16.5" customHeight="1" thickBot="1">
      <c r="A50" s="136"/>
      <c r="B50" s="125"/>
      <c r="C50" s="6" t="s">
        <v>69</v>
      </c>
      <c r="D50" s="120">
        <f t="shared" si="5"/>
        <v>74738</v>
      </c>
      <c r="E50" s="114">
        <v>6468</v>
      </c>
      <c r="F50" s="113">
        <v>68270</v>
      </c>
      <c r="G50" s="120">
        <f t="shared" si="6"/>
        <v>107128</v>
      </c>
      <c r="H50" s="120">
        <v>43296</v>
      </c>
      <c r="I50" s="121">
        <v>62786</v>
      </c>
      <c r="J50" s="122">
        <v>1046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8" right="0.39" top="0.97" bottom="0.51" header="0.24" footer="0.21"/>
  <pageSetup horizontalDpi="200" verticalDpi="200" orientation="portrait" paperSize="9" r:id="rId1"/>
  <headerFooter alignWithMargins="0">
    <oddFooter>&amp;C- 13-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6" topLeftCell="A7" activePane="bottomLeft" state="frozen"/>
      <selection pane="topLeft" activeCell="I16" sqref="I16"/>
      <selection pane="bottomLeft" activeCell="F46" sqref="F46"/>
    </sheetView>
  </sheetViews>
  <sheetFormatPr defaultColWidth="8.75390625" defaultRowHeight="13.5"/>
  <cols>
    <col min="1" max="3" width="3.87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61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39" t="s">
        <v>34</v>
      </c>
      <c r="B7" s="230"/>
      <c r="C7" s="231"/>
      <c r="D7" s="137"/>
      <c r="E7" s="138"/>
      <c r="F7" s="137"/>
      <c r="G7" s="138"/>
      <c r="H7" s="139"/>
      <c r="I7" s="137"/>
      <c r="J7" s="140"/>
    </row>
    <row r="8" spans="1:10" ht="16.5" customHeight="1">
      <c r="A8" s="127" t="s">
        <v>21</v>
      </c>
      <c r="B8" s="84"/>
      <c r="C8" s="84"/>
      <c r="D8" s="86">
        <f>F8</f>
        <v>206490</v>
      </c>
      <c r="E8" s="131" t="s">
        <v>57</v>
      </c>
      <c r="F8" s="86">
        <f>SUM(F9:F20)</f>
        <v>206490</v>
      </c>
      <c r="G8" s="131" t="s">
        <v>10</v>
      </c>
      <c r="H8" s="141" t="s">
        <v>10</v>
      </c>
      <c r="I8" s="142" t="s">
        <v>10</v>
      </c>
      <c r="J8" s="143" t="s">
        <v>10</v>
      </c>
    </row>
    <row r="9" spans="1:10" s="57" customFormat="1" ht="16.5" customHeight="1">
      <c r="A9" s="128"/>
      <c r="B9" s="129"/>
      <c r="C9" s="33" t="s">
        <v>11</v>
      </c>
      <c r="D9" s="86">
        <f aca="true" t="shared" si="0" ref="D9:D20">F9</f>
        <v>2624</v>
      </c>
      <c r="E9" s="131"/>
      <c r="F9" s="85">
        <v>2624</v>
      </c>
      <c r="G9" s="131" t="s">
        <v>10</v>
      </c>
      <c r="H9" s="141" t="s">
        <v>10</v>
      </c>
      <c r="I9" s="142" t="s">
        <v>10</v>
      </c>
      <c r="J9" s="143" t="s">
        <v>10</v>
      </c>
    </row>
    <row r="10" spans="1:10" s="57" customFormat="1" ht="16.5" customHeight="1">
      <c r="A10" s="128"/>
      <c r="B10" s="129"/>
      <c r="C10" s="33" t="s">
        <v>12</v>
      </c>
      <c r="D10" s="86">
        <f t="shared" si="0"/>
        <v>2934</v>
      </c>
      <c r="E10" s="131"/>
      <c r="F10" s="85">
        <v>2934</v>
      </c>
      <c r="G10" s="131" t="s">
        <v>10</v>
      </c>
      <c r="H10" s="141" t="s">
        <v>10</v>
      </c>
      <c r="I10" s="142" t="s">
        <v>10</v>
      </c>
      <c r="J10" s="143" t="s">
        <v>10</v>
      </c>
    </row>
    <row r="11" spans="1:10" s="57" customFormat="1" ht="16.5" customHeight="1">
      <c r="A11" s="128"/>
      <c r="B11" s="129"/>
      <c r="C11" s="33" t="s">
        <v>13</v>
      </c>
      <c r="D11" s="86">
        <f t="shared" si="0"/>
        <v>1500</v>
      </c>
      <c r="E11" s="131"/>
      <c r="F11" s="85">
        <v>1500</v>
      </c>
      <c r="G11" s="131" t="s">
        <v>10</v>
      </c>
      <c r="H11" s="141" t="s">
        <v>10</v>
      </c>
      <c r="I11" s="142" t="s">
        <v>10</v>
      </c>
      <c r="J11" s="143" t="s">
        <v>10</v>
      </c>
    </row>
    <row r="12" spans="1:10" s="57" customFormat="1" ht="16.5" customHeight="1">
      <c r="A12" s="128"/>
      <c r="B12" s="129"/>
      <c r="C12" s="33" t="s">
        <v>14</v>
      </c>
      <c r="D12" s="86">
        <f t="shared" si="0"/>
        <v>748</v>
      </c>
      <c r="E12" s="131"/>
      <c r="F12" s="85">
        <v>748</v>
      </c>
      <c r="G12" s="131" t="s">
        <v>10</v>
      </c>
      <c r="H12" s="141" t="s">
        <v>10</v>
      </c>
      <c r="I12" s="142" t="s">
        <v>10</v>
      </c>
      <c r="J12" s="143" t="s">
        <v>10</v>
      </c>
    </row>
    <row r="13" spans="1:10" s="57" customFormat="1" ht="16.5" customHeight="1">
      <c r="A13" s="128"/>
      <c r="B13" s="129"/>
      <c r="C13" s="33" t="s">
        <v>15</v>
      </c>
      <c r="D13" s="86">
        <f t="shared" si="0"/>
        <v>755</v>
      </c>
      <c r="E13" s="131"/>
      <c r="F13" s="85">
        <v>755</v>
      </c>
      <c r="G13" s="131" t="s">
        <v>10</v>
      </c>
      <c r="H13" s="141" t="s">
        <v>10</v>
      </c>
      <c r="I13" s="142" t="s">
        <v>10</v>
      </c>
      <c r="J13" s="143" t="s">
        <v>10</v>
      </c>
    </row>
    <row r="14" spans="1:10" s="57" customFormat="1" ht="16.5" customHeight="1">
      <c r="A14" s="128"/>
      <c r="B14" s="129"/>
      <c r="C14" s="33" t="s">
        <v>16</v>
      </c>
      <c r="D14" s="86">
        <f t="shared" si="0"/>
        <v>631</v>
      </c>
      <c r="E14" s="131"/>
      <c r="F14" s="85">
        <v>631</v>
      </c>
      <c r="G14" s="131" t="s">
        <v>10</v>
      </c>
      <c r="H14" s="141" t="s">
        <v>10</v>
      </c>
      <c r="I14" s="142" t="s">
        <v>10</v>
      </c>
      <c r="J14" s="143" t="s">
        <v>10</v>
      </c>
    </row>
    <row r="15" spans="1:10" s="57" customFormat="1" ht="16.5" customHeight="1">
      <c r="A15" s="128"/>
      <c r="B15" s="129"/>
      <c r="C15" s="33" t="s">
        <v>17</v>
      </c>
      <c r="D15" s="86">
        <f t="shared" si="0"/>
        <v>143120</v>
      </c>
      <c r="E15" s="131"/>
      <c r="F15" s="85">
        <v>143120</v>
      </c>
      <c r="G15" s="131" t="s">
        <v>10</v>
      </c>
      <c r="H15" s="141" t="s">
        <v>10</v>
      </c>
      <c r="I15" s="142" t="s">
        <v>10</v>
      </c>
      <c r="J15" s="143" t="s">
        <v>10</v>
      </c>
    </row>
    <row r="16" spans="1:10" s="57" customFormat="1" ht="16.5" customHeight="1">
      <c r="A16" s="128"/>
      <c r="B16" s="129"/>
      <c r="C16" s="33" t="s">
        <v>18</v>
      </c>
      <c r="D16" s="86">
        <f t="shared" si="0"/>
        <v>1471</v>
      </c>
      <c r="E16" s="131"/>
      <c r="F16" s="85">
        <v>1471</v>
      </c>
      <c r="G16" s="131" t="s">
        <v>10</v>
      </c>
      <c r="H16" s="141" t="s">
        <v>10</v>
      </c>
      <c r="I16" s="142" t="s">
        <v>10</v>
      </c>
      <c r="J16" s="143" t="s">
        <v>10</v>
      </c>
    </row>
    <row r="17" spans="1:10" s="57" customFormat="1" ht="16.5" customHeight="1">
      <c r="A17" s="128"/>
      <c r="B17" s="129"/>
      <c r="C17" s="33" t="s">
        <v>19</v>
      </c>
      <c r="D17" s="86">
        <f t="shared" si="0"/>
        <v>618</v>
      </c>
      <c r="E17" s="131"/>
      <c r="F17" s="85">
        <v>618</v>
      </c>
      <c r="G17" s="131" t="s">
        <v>10</v>
      </c>
      <c r="H17" s="141" t="s">
        <v>10</v>
      </c>
      <c r="I17" s="142" t="s">
        <v>10</v>
      </c>
      <c r="J17" s="143" t="s">
        <v>10</v>
      </c>
    </row>
    <row r="18" spans="1:10" s="57" customFormat="1" ht="16.5" customHeight="1">
      <c r="A18" s="128"/>
      <c r="B18" s="129"/>
      <c r="C18" s="33" t="s">
        <v>67</v>
      </c>
      <c r="D18" s="86">
        <f t="shared" si="0"/>
        <v>25994</v>
      </c>
      <c r="E18" s="131"/>
      <c r="F18" s="85">
        <v>25994</v>
      </c>
      <c r="G18" s="131" t="s">
        <v>10</v>
      </c>
      <c r="H18" s="141" t="s">
        <v>10</v>
      </c>
      <c r="I18" s="142" t="s">
        <v>10</v>
      </c>
      <c r="J18" s="143" t="s">
        <v>10</v>
      </c>
    </row>
    <row r="19" spans="1:10" s="57" customFormat="1" ht="16.5" customHeight="1">
      <c r="A19" s="128"/>
      <c r="B19" s="129"/>
      <c r="C19" s="33" t="s">
        <v>68</v>
      </c>
      <c r="D19" s="86">
        <f t="shared" si="0"/>
        <v>25618</v>
      </c>
      <c r="E19" s="131"/>
      <c r="F19" s="85">
        <v>25618</v>
      </c>
      <c r="G19" s="131" t="s">
        <v>10</v>
      </c>
      <c r="H19" s="141" t="s">
        <v>10</v>
      </c>
      <c r="I19" s="142" t="s">
        <v>10</v>
      </c>
      <c r="J19" s="143" t="s">
        <v>10</v>
      </c>
    </row>
    <row r="20" spans="1:10" s="57" customFormat="1" ht="16.5" customHeight="1">
      <c r="A20" s="128"/>
      <c r="B20" s="129"/>
      <c r="C20" s="33" t="s">
        <v>69</v>
      </c>
      <c r="D20" s="86">
        <f t="shared" si="0"/>
        <v>477</v>
      </c>
      <c r="E20" s="131"/>
      <c r="F20" s="85">
        <v>477</v>
      </c>
      <c r="G20" s="131" t="s">
        <v>10</v>
      </c>
      <c r="H20" s="141" t="s">
        <v>10</v>
      </c>
      <c r="I20" s="142" t="s">
        <v>10</v>
      </c>
      <c r="J20" s="143" t="s">
        <v>10</v>
      </c>
    </row>
    <row r="21" spans="1:10" ht="16.5" customHeight="1">
      <c r="A21" s="90"/>
      <c r="B21" s="81"/>
      <c r="C21" s="91"/>
      <c r="D21" s="144"/>
      <c r="E21" s="41"/>
      <c r="F21" s="40"/>
      <c r="G21" s="92"/>
      <c r="H21" s="81"/>
      <c r="I21" s="92"/>
      <c r="J21" s="145"/>
    </row>
    <row r="22" spans="1:10" ht="16.5" customHeight="1">
      <c r="A22" s="241" t="s">
        <v>35</v>
      </c>
      <c r="B22" s="227"/>
      <c r="C22" s="228"/>
      <c r="D22" s="146"/>
      <c r="E22" s="77"/>
      <c r="F22" s="78"/>
      <c r="G22" s="77"/>
      <c r="H22" s="78"/>
      <c r="I22" s="41"/>
      <c r="J22" s="147"/>
    </row>
    <row r="23" spans="1:10" ht="16.5" customHeight="1">
      <c r="A23" s="110" t="s">
        <v>9</v>
      </c>
      <c r="B23" s="81"/>
      <c r="C23" s="81"/>
      <c r="D23" s="41">
        <f>F23</f>
        <v>272932</v>
      </c>
      <c r="E23" s="148" t="s">
        <v>57</v>
      </c>
      <c r="F23" s="41">
        <f>SUM(F24:F35)</f>
        <v>272932</v>
      </c>
      <c r="G23" s="148" t="s">
        <v>10</v>
      </c>
      <c r="H23" s="149" t="s">
        <v>10</v>
      </c>
      <c r="I23" s="148" t="s">
        <v>10</v>
      </c>
      <c r="J23" s="150" t="s">
        <v>10</v>
      </c>
    </row>
    <row r="24" spans="1:10" s="57" customFormat="1" ht="16.5" customHeight="1">
      <c r="A24" s="67"/>
      <c r="B24" s="83"/>
      <c r="C24" s="33" t="s">
        <v>11</v>
      </c>
      <c r="D24" s="41">
        <f aca="true" t="shared" si="1" ref="D24:D35">F24</f>
        <v>5659</v>
      </c>
      <c r="E24" s="148"/>
      <c r="F24" s="148">
        <v>5659</v>
      </c>
      <c r="G24" s="148" t="s">
        <v>10</v>
      </c>
      <c r="H24" s="149" t="s">
        <v>10</v>
      </c>
      <c r="I24" s="148" t="s">
        <v>10</v>
      </c>
      <c r="J24" s="150" t="s">
        <v>10</v>
      </c>
    </row>
    <row r="25" spans="1:10" s="57" customFormat="1" ht="16.5" customHeight="1">
      <c r="A25" s="67"/>
      <c r="B25" s="83"/>
      <c r="C25" s="33" t="s">
        <v>12</v>
      </c>
      <c r="D25" s="41">
        <f t="shared" si="1"/>
        <v>6627</v>
      </c>
      <c r="E25" s="148"/>
      <c r="F25" s="148">
        <v>6627</v>
      </c>
      <c r="G25" s="148" t="s">
        <v>10</v>
      </c>
      <c r="H25" s="149" t="s">
        <v>10</v>
      </c>
      <c r="I25" s="148" t="s">
        <v>10</v>
      </c>
      <c r="J25" s="150" t="s">
        <v>10</v>
      </c>
    </row>
    <row r="26" spans="1:10" s="57" customFormat="1" ht="16.5" customHeight="1">
      <c r="A26" s="67"/>
      <c r="B26" s="83"/>
      <c r="C26" s="33" t="s">
        <v>13</v>
      </c>
      <c r="D26" s="41">
        <f t="shared" si="1"/>
        <v>6559</v>
      </c>
      <c r="E26" s="148"/>
      <c r="F26" s="148">
        <v>6559</v>
      </c>
      <c r="G26" s="148" t="s">
        <v>10</v>
      </c>
      <c r="H26" s="149" t="s">
        <v>10</v>
      </c>
      <c r="I26" s="148" t="s">
        <v>10</v>
      </c>
      <c r="J26" s="150" t="s">
        <v>10</v>
      </c>
    </row>
    <row r="27" spans="1:10" s="57" customFormat="1" ht="16.5" customHeight="1">
      <c r="A27" s="67"/>
      <c r="B27" s="83"/>
      <c r="C27" s="33" t="s">
        <v>14</v>
      </c>
      <c r="D27" s="41">
        <f t="shared" si="1"/>
        <v>9390</v>
      </c>
      <c r="E27" s="148"/>
      <c r="F27" s="148">
        <v>9390</v>
      </c>
      <c r="G27" s="148" t="s">
        <v>10</v>
      </c>
      <c r="H27" s="149" t="s">
        <v>10</v>
      </c>
      <c r="I27" s="148" t="s">
        <v>10</v>
      </c>
      <c r="J27" s="150" t="s">
        <v>10</v>
      </c>
    </row>
    <row r="28" spans="1:10" s="57" customFormat="1" ht="16.5" customHeight="1">
      <c r="A28" s="67"/>
      <c r="B28" s="83"/>
      <c r="C28" s="33" t="s">
        <v>15</v>
      </c>
      <c r="D28" s="41">
        <f t="shared" si="1"/>
        <v>82210</v>
      </c>
      <c r="E28" s="148"/>
      <c r="F28" s="85">
        <v>82210</v>
      </c>
      <c r="G28" s="148" t="s">
        <v>10</v>
      </c>
      <c r="H28" s="149" t="s">
        <v>10</v>
      </c>
      <c r="I28" s="148" t="s">
        <v>10</v>
      </c>
      <c r="J28" s="150" t="s">
        <v>10</v>
      </c>
    </row>
    <row r="29" spans="1:10" s="57" customFormat="1" ht="16.5" customHeight="1">
      <c r="A29" s="67"/>
      <c r="B29" s="83"/>
      <c r="C29" s="33" t="s">
        <v>16</v>
      </c>
      <c r="D29" s="41">
        <f t="shared" si="1"/>
        <v>11213</v>
      </c>
      <c r="E29" s="148"/>
      <c r="F29" s="148">
        <v>11213</v>
      </c>
      <c r="G29" s="148" t="s">
        <v>10</v>
      </c>
      <c r="H29" s="149" t="s">
        <v>10</v>
      </c>
      <c r="I29" s="148" t="s">
        <v>10</v>
      </c>
      <c r="J29" s="150" t="s">
        <v>10</v>
      </c>
    </row>
    <row r="30" spans="1:10" s="57" customFormat="1" ht="16.5" customHeight="1">
      <c r="A30" s="67"/>
      <c r="B30" s="83"/>
      <c r="C30" s="33" t="s">
        <v>17</v>
      </c>
      <c r="D30" s="41">
        <f t="shared" si="1"/>
        <v>20714</v>
      </c>
      <c r="E30" s="148"/>
      <c r="F30" s="148">
        <v>20714</v>
      </c>
      <c r="G30" s="148" t="s">
        <v>10</v>
      </c>
      <c r="H30" s="149" t="s">
        <v>10</v>
      </c>
      <c r="I30" s="148" t="s">
        <v>10</v>
      </c>
      <c r="J30" s="150" t="s">
        <v>10</v>
      </c>
    </row>
    <row r="31" spans="1:10" s="57" customFormat="1" ht="16.5" customHeight="1">
      <c r="A31" s="67"/>
      <c r="B31" s="83"/>
      <c r="C31" s="33" t="s">
        <v>18</v>
      </c>
      <c r="D31" s="41">
        <f t="shared" si="1"/>
        <v>69943</v>
      </c>
      <c r="E31" s="148"/>
      <c r="F31" s="148">
        <v>69943</v>
      </c>
      <c r="G31" s="148" t="s">
        <v>10</v>
      </c>
      <c r="H31" s="149" t="s">
        <v>10</v>
      </c>
      <c r="I31" s="148" t="s">
        <v>10</v>
      </c>
      <c r="J31" s="150" t="s">
        <v>10</v>
      </c>
    </row>
    <row r="32" spans="1:10" s="57" customFormat="1" ht="16.5" customHeight="1">
      <c r="A32" s="67"/>
      <c r="B32" s="83"/>
      <c r="C32" s="33" t="s">
        <v>19</v>
      </c>
      <c r="D32" s="41">
        <f t="shared" si="1"/>
        <v>9855</v>
      </c>
      <c r="E32" s="148"/>
      <c r="F32" s="148">
        <v>9855</v>
      </c>
      <c r="G32" s="148" t="s">
        <v>10</v>
      </c>
      <c r="H32" s="149" t="s">
        <v>10</v>
      </c>
      <c r="I32" s="148" t="s">
        <v>10</v>
      </c>
      <c r="J32" s="150" t="s">
        <v>10</v>
      </c>
    </row>
    <row r="33" spans="1:10" s="57" customFormat="1" ht="16.5" customHeight="1">
      <c r="A33" s="67"/>
      <c r="B33" s="83"/>
      <c r="C33" s="33" t="s">
        <v>67</v>
      </c>
      <c r="D33" s="41">
        <f t="shared" si="1"/>
        <v>30074</v>
      </c>
      <c r="E33" s="148"/>
      <c r="F33" s="134">
        <v>30074</v>
      </c>
      <c r="G33" s="148" t="s">
        <v>10</v>
      </c>
      <c r="H33" s="149" t="s">
        <v>10</v>
      </c>
      <c r="I33" s="148" t="s">
        <v>10</v>
      </c>
      <c r="J33" s="150" t="s">
        <v>10</v>
      </c>
    </row>
    <row r="34" spans="1:10" s="57" customFormat="1" ht="16.5" customHeight="1">
      <c r="A34" s="67"/>
      <c r="B34" s="83"/>
      <c r="C34" s="33" t="s">
        <v>68</v>
      </c>
      <c r="D34" s="41">
        <f t="shared" si="1"/>
        <v>14650</v>
      </c>
      <c r="E34" s="148"/>
      <c r="F34" s="134">
        <v>14650</v>
      </c>
      <c r="G34" s="148" t="s">
        <v>10</v>
      </c>
      <c r="H34" s="149" t="s">
        <v>10</v>
      </c>
      <c r="I34" s="148" t="s">
        <v>10</v>
      </c>
      <c r="J34" s="150" t="s">
        <v>10</v>
      </c>
    </row>
    <row r="35" spans="1:10" s="57" customFormat="1" ht="16.5" customHeight="1">
      <c r="A35" s="67"/>
      <c r="B35" s="83"/>
      <c r="C35" s="33" t="s">
        <v>69</v>
      </c>
      <c r="D35" s="41">
        <f t="shared" si="1"/>
        <v>6038</v>
      </c>
      <c r="E35" s="148"/>
      <c r="F35" s="134">
        <v>6038</v>
      </c>
      <c r="G35" s="148" t="s">
        <v>10</v>
      </c>
      <c r="H35" s="149" t="s">
        <v>10</v>
      </c>
      <c r="I35" s="148" t="s">
        <v>10</v>
      </c>
      <c r="J35" s="150" t="s">
        <v>10</v>
      </c>
    </row>
    <row r="36" spans="1:10" ht="16.5" customHeight="1">
      <c r="A36" s="90"/>
      <c r="B36" s="81"/>
      <c r="C36" s="91"/>
      <c r="D36" s="144"/>
      <c r="E36" s="41"/>
      <c r="F36" s="40"/>
      <c r="G36" s="92"/>
      <c r="H36" s="81"/>
      <c r="I36" s="92"/>
      <c r="J36" s="145"/>
    </row>
    <row r="37" spans="1:10" ht="16.5" customHeight="1">
      <c r="A37" s="241" t="s">
        <v>36</v>
      </c>
      <c r="B37" s="227"/>
      <c r="C37" s="228"/>
      <c r="D37" s="146"/>
      <c r="E37" s="77"/>
      <c r="F37" s="78"/>
      <c r="G37" s="92"/>
      <c r="H37" s="81"/>
      <c r="I37" s="92"/>
      <c r="J37" s="145"/>
    </row>
    <row r="38" spans="1:10" ht="16.5" customHeight="1">
      <c r="A38" s="110" t="s">
        <v>21</v>
      </c>
      <c r="B38" s="81"/>
      <c r="C38" s="81"/>
      <c r="D38" s="41">
        <f>E38+F38</f>
        <v>628824</v>
      </c>
      <c r="E38" s="40">
        <f aca="true" t="shared" si="2" ref="E38:J38">SUM(E39:E50)</f>
        <v>40947</v>
      </c>
      <c r="F38" s="41">
        <f t="shared" si="2"/>
        <v>587877</v>
      </c>
      <c r="G38" s="40">
        <f t="shared" si="2"/>
        <v>8280681</v>
      </c>
      <c r="H38" s="41">
        <f t="shared" si="2"/>
        <v>8208316</v>
      </c>
      <c r="I38" s="148">
        <f t="shared" si="2"/>
        <v>68043</v>
      </c>
      <c r="J38" s="151">
        <f t="shared" si="2"/>
        <v>4322</v>
      </c>
    </row>
    <row r="39" spans="1:10" s="57" customFormat="1" ht="16.5" customHeight="1">
      <c r="A39" s="67"/>
      <c r="B39" s="83"/>
      <c r="C39" s="33" t="s">
        <v>11</v>
      </c>
      <c r="D39" s="41">
        <f aca="true" t="shared" si="3" ref="D39:D50">E39+F39</f>
        <v>98144</v>
      </c>
      <c r="E39" s="94">
        <v>286</v>
      </c>
      <c r="F39" s="94">
        <v>97858</v>
      </c>
      <c r="G39" s="148">
        <f>SUM(H39:J39)</f>
        <v>78667</v>
      </c>
      <c r="H39" s="149">
        <v>78032</v>
      </c>
      <c r="I39" s="148">
        <v>625</v>
      </c>
      <c r="J39" s="150">
        <v>10</v>
      </c>
    </row>
    <row r="40" spans="1:10" s="57" customFormat="1" ht="16.5" customHeight="1">
      <c r="A40" s="67"/>
      <c r="B40" s="83"/>
      <c r="C40" s="33" t="s">
        <v>12</v>
      </c>
      <c r="D40" s="41">
        <f t="shared" si="3"/>
        <v>40953</v>
      </c>
      <c r="E40" s="94">
        <v>611</v>
      </c>
      <c r="F40" s="94">
        <v>40342</v>
      </c>
      <c r="G40" s="148">
        <f>SUM(H40:J40)</f>
        <v>451424</v>
      </c>
      <c r="H40" s="149">
        <v>450151</v>
      </c>
      <c r="I40" s="148">
        <v>1251</v>
      </c>
      <c r="J40" s="150">
        <v>22</v>
      </c>
    </row>
    <row r="41" spans="1:10" s="57" customFormat="1" ht="16.5" customHeight="1">
      <c r="A41" s="67"/>
      <c r="B41" s="83"/>
      <c r="C41" s="33" t="s">
        <v>13</v>
      </c>
      <c r="D41" s="41">
        <f t="shared" si="3"/>
        <v>52497</v>
      </c>
      <c r="E41" s="94">
        <v>2051</v>
      </c>
      <c r="F41" s="94">
        <v>50446</v>
      </c>
      <c r="G41" s="148">
        <f>SUM(H41:J41)</f>
        <v>1390440</v>
      </c>
      <c r="H41" s="149">
        <v>1386460</v>
      </c>
      <c r="I41" s="148">
        <v>3883</v>
      </c>
      <c r="J41" s="150">
        <v>97</v>
      </c>
    </row>
    <row r="42" spans="1:10" s="57" customFormat="1" ht="16.5" customHeight="1">
      <c r="A42" s="67"/>
      <c r="B42" s="83"/>
      <c r="C42" s="33" t="s">
        <v>14</v>
      </c>
      <c r="D42" s="41">
        <f t="shared" si="3"/>
        <v>37905</v>
      </c>
      <c r="E42" s="94">
        <v>2038</v>
      </c>
      <c r="F42" s="94">
        <v>35867</v>
      </c>
      <c r="G42" s="40">
        <f>SUM(H42:J42)</f>
        <v>460522</v>
      </c>
      <c r="H42" s="85">
        <v>455612</v>
      </c>
      <c r="I42" s="148">
        <v>4805</v>
      </c>
      <c r="J42" s="152">
        <v>105</v>
      </c>
    </row>
    <row r="43" spans="1:10" s="57" customFormat="1" ht="16.5" customHeight="1">
      <c r="A43" s="67"/>
      <c r="B43" s="83"/>
      <c r="C43" s="33" t="s">
        <v>15</v>
      </c>
      <c r="D43" s="41">
        <f t="shared" si="3"/>
        <v>51078</v>
      </c>
      <c r="E43" s="94">
        <v>4553</v>
      </c>
      <c r="F43" s="94">
        <v>46525</v>
      </c>
      <c r="G43" s="40">
        <f aca="true" t="shared" si="4" ref="G43:G49">SUM(H43:J43)</f>
        <v>779778</v>
      </c>
      <c r="H43" s="85">
        <v>770445</v>
      </c>
      <c r="I43" s="148">
        <v>9027</v>
      </c>
      <c r="J43" s="152">
        <v>306</v>
      </c>
    </row>
    <row r="44" spans="1:10" s="57" customFormat="1" ht="16.5" customHeight="1">
      <c r="A44" s="67"/>
      <c r="B44" s="83"/>
      <c r="C44" s="33" t="s">
        <v>16</v>
      </c>
      <c r="D44" s="41">
        <f t="shared" si="3"/>
        <v>59931</v>
      </c>
      <c r="E44" s="94">
        <v>5306</v>
      </c>
      <c r="F44" s="94">
        <v>54625</v>
      </c>
      <c r="G44" s="40">
        <f t="shared" si="4"/>
        <v>138973</v>
      </c>
      <c r="H44" s="85">
        <v>130371</v>
      </c>
      <c r="I44" s="148">
        <v>8082</v>
      </c>
      <c r="J44" s="152">
        <v>520</v>
      </c>
    </row>
    <row r="45" spans="1:10" s="57" customFormat="1" ht="16.5" customHeight="1">
      <c r="A45" s="67"/>
      <c r="B45" s="83"/>
      <c r="C45" s="33" t="s">
        <v>17</v>
      </c>
      <c r="D45" s="41">
        <f t="shared" si="3"/>
        <v>35305</v>
      </c>
      <c r="E45" s="94">
        <v>7238</v>
      </c>
      <c r="F45" s="94">
        <v>28067</v>
      </c>
      <c r="G45" s="40">
        <f t="shared" si="4"/>
        <v>1241102</v>
      </c>
      <c r="H45" s="85">
        <v>1230782</v>
      </c>
      <c r="I45" s="148">
        <v>9324</v>
      </c>
      <c r="J45" s="152">
        <v>996</v>
      </c>
    </row>
    <row r="46" spans="1:10" s="57" customFormat="1" ht="16.5" customHeight="1">
      <c r="A46" s="67"/>
      <c r="B46" s="83"/>
      <c r="C46" s="33" t="s">
        <v>18</v>
      </c>
      <c r="D46" s="41">
        <f t="shared" si="3"/>
        <v>78266</v>
      </c>
      <c r="E46" s="94">
        <v>6573</v>
      </c>
      <c r="F46" s="94">
        <v>71693</v>
      </c>
      <c r="G46" s="40">
        <f t="shared" si="4"/>
        <v>2041438</v>
      </c>
      <c r="H46" s="85">
        <v>2031474</v>
      </c>
      <c r="I46" s="148">
        <v>8771</v>
      </c>
      <c r="J46" s="152">
        <v>1193</v>
      </c>
    </row>
    <row r="47" spans="1:10" s="57" customFormat="1" ht="16.5" customHeight="1">
      <c r="A47" s="67"/>
      <c r="B47" s="83"/>
      <c r="C47" s="33" t="s">
        <v>19</v>
      </c>
      <c r="D47" s="41">
        <f t="shared" si="3"/>
        <v>41487</v>
      </c>
      <c r="E47" s="94">
        <v>4059</v>
      </c>
      <c r="F47" s="94">
        <v>37428</v>
      </c>
      <c r="G47" s="40">
        <f t="shared" si="4"/>
        <v>386094</v>
      </c>
      <c r="H47" s="85">
        <v>377911</v>
      </c>
      <c r="I47" s="148">
        <v>7668</v>
      </c>
      <c r="J47" s="152">
        <v>515</v>
      </c>
    </row>
    <row r="48" spans="1:10" s="57" customFormat="1" ht="16.5" customHeight="1">
      <c r="A48" s="67"/>
      <c r="B48" s="83"/>
      <c r="C48" s="33" t="s">
        <v>67</v>
      </c>
      <c r="D48" s="41">
        <f t="shared" si="3"/>
        <v>49018</v>
      </c>
      <c r="E48" s="94">
        <v>4825</v>
      </c>
      <c r="F48" s="94">
        <v>44193</v>
      </c>
      <c r="G48" s="40">
        <f t="shared" si="4"/>
        <v>165386</v>
      </c>
      <c r="H48" s="85">
        <v>156707</v>
      </c>
      <c r="I48" s="148">
        <v>8322</v>
      </c>
      <c r="J48" s="152">
        <v>357</v>
      </c>
    </row>
    <row r="49" spans="1:10" s="57" customFormat="1" ht="16.5" customHeight="1">
      <c r="A49" s="67"/>
      <c r="B49" s="83"/>
      <c r="C49" s="33" t="s">
        <v>68</v>
      </c>
      <c r="D49" s="41">
        <f t="shared" si="3"/>
        <v>56023</v>
      </c>
      <c r="E49" s="94">
        <v>2909</v>
      </c>
      <c r="F49" s="94">
        <v>53114</v>
      </c>
      <c r="G49" s="40">
        <f t="shared" si="4"/>
        <v>1109810</v>
      </c>
      <c r="H49" s="85">
        <v>1104276</v>
      </c>
      <c r="I49" s="148">
        <v>5341</v>
      </c>
      <c r="J49" s="152">
        <v>193</v>
      </c>
    </row>
    <row r="50" spans="1:10" s="57" customFormat="1" ht="16.5" customHeight="1" thickBot="1">
      <c r="A50" s="103"/>
      <c r="B50" s="59"/>
      <c r="C50" s="6" t="s">
        <v>69</v>
      </c>
      <c r="D50" s="51">
        <f t="shared" si="3"/>
        <v>28217</v>
      </c>
      <c r="E50" s="112">
        <v>498</v>
      </c>
      <c r="F50" s="112">
        <v>27719</v>
      </c>
      <c r="G50" s="153">
        <f>SUM(H50:J50)</f>
        <v>37047</v>
      </c>
      <c r="H50" s="154">
        <v>36095</v>
      </c>
      <c r="I50" s="155">
        <v>944</v>
      </c>
      <c r="J50" s="156">
        <v>8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7" right="0.7874015748031497" top="0.97" bottom="0.47" header="0.5118110236220472" footer="0.18"/>
  <pageSetup horizontalDpi="200" verticalDpi="200" orientation="portrait" paperSize="9" r:id="rId1"/>
  <headerFooter alignWithMargins="0">
    <oddFooter>&amp;C- 14 -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34" sqref="H34"/>
    </sheetView>
  </sheetViews>
  <sheetFormatPr defaultColWidth="8.75390625" defaultRowHeight="13.5"/>
  <cols>
    <col min="1" max="3" width="3.875" style="54" customWidth="1"/>
    <col min="4" max="4" width="9.75390625" style="54" customWidth="1"/>
    <col min="5" max="5" width="9.37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60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6.5" customHeight="1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6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6.5" customHeight="1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46</v>
      </c>
      <c r="B7" s="230"/>
      <c r="C7" s="231"/>
      <c r="D7" s="157"/>
      <c r="E7" s="158"/>
      <c r="F7" s="158"/>
      <c r="G7" s="157"/>
      <c r="H7" s="159"/>
      <c r="I7" s="158"/>
      <c r="J7" s="160"/>
    </row>
    <row r="8" spans="1:10" ht="16.5" customHeight="1">
      <c r="A8" s="110" t="s">
        <v>21</v>
      </c>
      <c r="B8" s="81"/>
      <c r="C8" s="161"/>
      <c r="D8" s="111">
        <f>F8</f>
        <v>111000</v>
      </c>
      <c r="E8" s="118" t="s">
        <v>57</v>
      </c>
      <c r="F8" s="41">
        <f>SUM(F9:F20)</f>
        <v>111000</v>
      </c>
      <c r="G8" s="117" t="s">
        <v>57</v>
      </c>
      <c r="H8" s="118" t="s">
        <v>10</v>
      </c>
      <c r="I8" s="117" t="s">
        <v>10</v>
      </c>
      <c r="J8" s="151" t="s">
        <v>10</v>
      </c>
    </row>
    <row r="9" spans="1:10" s="57" customFormat="1" ht="16.5" customHeight="1">
      <c r="A9" s="67"/>
      <c r="B9" s="83"/>
      <c r="C9" s="162" t="s">
        <v>11</v>
      </c>
      <c r="D9" s="163" t="s">
        <v>57</v>
      </c>
      <c r="E9" s="148" t="s">
        <v>57</v>
      </c>
      <c r="F9" s="148" t="s">
        <v>57</v>
      </c>
      <c r="G9" s="117" t="s">
        <v>57</v>
      </c>
      <c r="H9" s="148" t="s">
        <v>10</v>
      </c>
      <c r="I9" s="149" t="s">
        <v>10</v>
      </c>
      <c r="J9" s="109" t="s">
        <v>10</v>
      </c>
    </row>
    <row r="10" spans="1:10" s="57" customFormat="1" ht="16.5" customHeight="1">
      <c r="A10" s="67"/>
      <c r="B10" s="83"/>
      <c r="C10" s="162" t="s">
        <v>12</v>
      </c>
      <c r="D10" s="163" t="s">
        <v>57</v>
      </c>
      <c r="E10" s="118" t="s">
        <v>57</v>
      </c>
      <c r="F10" s="148" t="s">
        <v>57</v>
      </c>
      <c r="G10" s="117" t="s">
        <v>57</v>
      </c>
      <c r="H10" s="148" t="s">
        <v>10</v>
      </c>
      <c r="I10" s="149" t="s">
        <v>10</v>
      </c>
      <c r="J10" s="109" t="s">
        <v>10</v>
      </c>
    </row>
    <row r="11" spans="1:10" s="57" customFormat="1" ht="16.5" customHeight="1">
      <c r="A11" s="67"/>
      <c r="B11" s="83"/>
      <c r="C11" s="162" t="s">
        <v>13</v>
      </c>
      <c r="D11" s="163" t="s">
        <v>57</v>
      </c>
      <c r="E11" s="118" t="s">
        <v>57</v>
      </c>
      <c r="F11" s="148" t="s">
        <v>57</v>
      </c>
      <c r="G11" s="117" t="s">
        <v>57</v>
      </c>
      <c r="H11" s="148" t="s">
        <v>10</v>
      </c>
      <c r="I11" s="149" t="s">
        <v>10</v>
      </c>
      <c r="J11" s="109" t="s">
        <v>10</v>
      </c>
    </row>
    <row r="12" spans="1:10" s="57" customFormat="1" ht="16.5" customHeight="1">
      <c r="A12" s="67"/>
      <c r="B12" s="83"/>
      <c r="C12" s="162" t="s">
        <v>14</v>
      </c>
      <c r="D12" s="111">
        <f>F12</f>
        <v>8000</v>
      </c>
      <c r="E12" s="148" t="s">
        <v>57</v>
      </c>
      <c r="F12" s="85">
        <v>8000</v>
      </c>
      <c r="G12" s="117" t="s">
        <v>57</v>
      </c>
      <c r="H12" s="148" t="s">
        <v>10</v>
      </c>
      <c r="I12" s="149" t="s">
        <v>10</v>
      </c>
      <c r="J12" s="109" t="s">
        <v>10</v>
      </c>
    </row>
    <row r="13" spans="1:10" s="57" customFormat="1" ht="16.5" customHeight="1">
      <c r="A13" s="67"/>
      <c r="B13" s="83"/>
      <c r="C13" s="162" t="s">
        <v>15</v>
      </c>
      <c r="D13" s="163">
        <v>18000</v>
      </c>
      <c r="E13" s="118" t="s">
        <v>57</v>
      </c>
      <c r="F13" s="118">
        <v>18000</v>
      </c>
      <c r="G13" s="117" t="s">
        <v>57</v>
      </c>
      <c r="H13" s="148" t="s">
        <v>10</v>
      </c>
      <c r="I13" s="149" t="s">
        <v>10</v>
      </c>
      <c r="J13" s="109" t="s">
        <v>10</v>
      </c>
    </row>
    <row r="14" spans="1:10" s="57" customFormat="1" ht="16.5" customHeight="1">
      <c r="A14" s="67"/>
      <c r="B14" s="83"/>
      <c r="C14" s="162" t="s">
        <v>16</v>
      </c>
      <c r="D14" s="163" t="s">
        <v>57</v>
      </c>
      <c r="E14" s="118" t="s">
        <v>57</v>
      </c>
      <c r="F14" s="118" t="s">
        <v>57</v>
      </c>
      <c r="G14" s="117" t="s">
        <v>57</v>
      </c>
      <c r="H14" s="148" t="s">
        <v>10</v>
      </c>
      <c r="I14" s="149" t="s">
        <v>10</v>
      </c>
      <c r="J14" s="109" t="s">
        <v>10</v>
      </c>
    </row>
    <row r="15" spans="1:10" s="57" customFormat="1" ht="16.5" customHeight="1">
      <c r="A15" s="67"/>
      <c r="B15" s="83"/>
      <c r="C15" s="162" t="s">
        <v>17</v>
      </c>
      <c r="D15" s="163" t="s">
        <v>57</v>
      </c>
      <c r="E15" s="118" t="s">
        <v>57</v>
      </c>
      <c r="F15" s="118" t="s">
        <v>57</v>
      </c>
      <c r="G15" s="117" t="s">
        <v>57</v>
      </c>
      <c r="H15" s="148" t="s">
        <v>10</v>
      </c>
      <c r="I15" s="149" t="s">
        <v>10</v>
      </c>
      <c r="J15" s="109" t="s">
        <v>10</v>
      </c>
    </row>
    <row r="16" spans="1:10" s="57" customFormat="1" ht="16.5" customHeight="1">
      <c r="A16" s="67"/>
      <c r="B16" s="83"/>
      <c r="C16" s="162" t="s">
        <v>18</v>
      </c>
      <c r="D16" s="163">
        <v>80000</v>
      </c>
      <c r="E16" s="148" t="s">
        <v>57</v>
      </c>
      <c r="F16" s="118">
        <v>80000</v>
      </c>
      <c r="G16" s="117" t="s">
        <v>57</v>
      </c>
      <c r="H16" s="148" t="s">
        <v>10</v>
      </c>
      <c r="I16" s="149" t="s">
        <v>10</v>
      </c>
      <c r="J16" s="109" t="s">
        <v>10</v>
      </c>
    </row>
    <row r="17" spans="1:10" s="57" customFormat="1" ht="16.5" customHeight="1">
      <c r="A17" s="67"/>
      <c r="B17" s="83"/>
      <c r="C17" s="162" t="s">
        <v>19</v>
      </c>
      <c r="D17" s="163" t="s">
        <v>57</v>
      </c>
      <c r="E17" s="118" t="s">
        <v>57</v>
      </c>
      <c r="F17" s="118" t="s">
        <v>57</v>
      </c>
      <c r="G17" s="117" t="s">
        <v>57</v>
      </c>
      <c r="H17" s="148" t="s">
        <v>10</v>
      </c>
      <c r="I17" s="149" t="s">
        <v>10</v>
      </c>
      <c r="J17" s="109" t="s">
        <v>10</v>
      </c>
    </row>
    <row r="18" spans="1:10" s="57" customFormat="1" ht="16.5" customHeight="1">
      <c r="A18" s="67"/>
      <c r="B18" s="83"/>
      <c r="C18" s="162" t="s">
        <v>67</v>
      </c>
      <c r="D18" s="163" t="str">
        <f>F18</f>
        <v>-</v>
      </c>
      <c r="E18" s="118" t="s">
        <v>57</v>
      </c>
      <c r="F18" s="118" t="s">
        <v>57</v>
      </c>
      <c r="G18" s="117" t="s">
        <v>57</v>
      </c>
      <c r="H18" s="148" t="s">
        <v>10</v>
      </c>
      <c r="I18" s="149" t="s">
        <v>10</v>
      </c>
      <c r="J18" s="109" t="s">
        <v>10</v>
      </c>
    </row>
    <row r="19" spans="1:10" s="57" customFormat="1" ht="16.5" customHeight="1">
      <c r="A19" s="67"/>
      <c r="B19" s="83"/>
      <c r="C19" s="162" t="s">
        <v>68</v>
      </c>
      <c r="D19" s="163" t="s">
        <v>57</v>
      </c>
      <c r="E19" s="118" t="s">
        <v>57</v>
      </c>
      <c r="F19" s="118" t="s">
        <v>57</v>
      </c>
      <c r="G19" s="117" t="s">
        <v>57</v>
      </c>
      <c r="H19" s="148" t="s">
        <v>10</v>
      </c>
      <c r="I19" s="149" t="s">
        <v>10</v>
      </c>
      <c r="J19" s="109" t="s">
        <v>10</v>
      </c>
    </row>
    <row r="20" spans="1:10" s="57" customFormat="1" ht="16.5" customHeight="1">
      <c r="A20" s="67"/>
      <c r="B20" s="83"/>
      <c r="C20" s="162" t="s">
        <v>69</v>
      </c>
      <c r="D20" s="111">
        <f>F20</f>
        <v>5000</v>
      </c>
      <c r="E20" s="142" t="s">
        <v>57</v>
      </c>
      <c r="F20" s="148">
        <v>5000</v>
      </c>
      <c r="G20" s="117" t="s">
        <v>57</v>
      </c>
      <c r="H20" s="142" t="s">
        <v>10</v>
      </c>
      <c r="I20" s="131" t="s">
        <v>10</v>
      </c>
      <c r="J20" s="164" t="s">
        <v>10</v>
      </c>
    </row>
    <row r="21" spans="1:10" ht="16.5" customHeight="1">
      <c r="A21" s="90"/>
      <c r="B21" s="81"/>
      <c r="C21" s="165"/>
      <c r="D21" s="111"/>
      <c r="E21" s="117"/>
      <c r="F21" s="41"/>
      <c r="G21" s="81"/>
      <c r="H21" s="92"/>
      <c r="I21" s="81"/>
      <c r="J21" s="98"/>
    </row>
    <row r="22" spans="1:10" ht="16.5" customHeight="1">
      <c r="A22" s="226" t="s">
        <v>47</v>
      </c>
      <c r="B22" s="227"/>
      <c r="C22" s="228"/>
      <c r="D22" s="166"/>
      <c r="E22" s="78"/>
      <c r="F22" s="77"/>
      <c r="G22" s="78"/>
      <c r="H22" s="77"/>
      <c r="I22" s="40"/>
      <c r="J22" s="79"/>
    </row>
    <row r="23" spans="1:10" ht="16.5" customHeight="1">
      <c r="A23" s="110" t="s">
        <v>9</v>
      </c>
      <c r="B23" s="81"/>
      <c r="C23" s="161"/>
      <c r="D23" s="111">
        <f>SUM(D24:D35)</f>
        <v>573000</v>
      </c>
      <c r="E23" s="41">
        <f>SUM(E24:E35)</f>
        <v>25100</v>
      </c>
      <c r="F23" s="41">
        <f>SUM(F24:F35)</f>
        <v>547900</v>
      </c>
      <c r="G23" s="40">
        <f>SUM(H23:J23)</f>
        <v>4186700</v>
      </c>
      <c r="H23" s="41">
        <f>SUM(H24:H35)</f>
        <v>175700</v>
      </c>
      <c r="I23" s="40">
        <f>SUM(I24:I35)</f>
        <v>2292000</v>
      </c>
      <c r="J23" s="82">
        <f>SUM(J24:J35)</f>
        <v>1719000</v>
      </c>
    </row>
    <row r="24" spans="1:10" s="57" customFormat="1" ht="16.5" customHeight="1">
      <c r="A24" s="67"/>
      <c r="B24" s="83"/>
      <c r="C24" s="162" t="s">
        <v>11</v>
      </c>
      <c r="D24" s="111">
        <f>E24+F24</f>
        <v>25000</v>
      </c>
      <c r="E24" s="167">
        <v>1200</v>
      </c>
      <c r="F24" s="94">
        <v>23800</v>
      </c>
      <c r="G24" s="40">
        <f aca="true" t="shared" si="0" ref="G24:G35">SUM(H24:J24)</f>
        <v>183400</v>
      </c>
      <c r="H24" s="41">
        <v>8400</v>
      </c>
      <c r="I24" s="40">
        <v>100000</v>
      </c>
      <c r="J24" s="82">
        <v>75000</v>
      </c>
    </row>
    <row r="25" spans="1:10" s="57" customFormat="1" ht="16.5" customHeight="1">
      <c r="A25" s="67"/>
      <c r="B25" s="83"/>
      <c r="C25" s="162" t="s">
        <v>12</v>
      </c>
      <c r="D25" s="111">
        <f aca="true" t="shared" si="1" ref="D25:D35">E25+F25</f>
        <v>10000</v>
      </c>
      <c r="E25" s="167">
        <v>1400</v>
      </c>
      <c r="F25" s="94">
        <v>8600</v>
      </c>
      <c r="G25" s="40">
        <f t="shared" si="0"/>
        <v>79800</v>
      </c>
      <c r="H25" s="142">
        <v>9800</v>
      </c>
      <c r="I25" s="131">
        <v>40000</v>
      </c>
      <c r="J25" s="164">
        <v>30000</v>
      </c>
    </row>
    <row r="26" spans="1:10" s="57" customFormat="1" ht="16.5" customHeight="1">
      <c r="A26" s="67"/>
      <c r="B26" s="83"/>
      <c r="C26" s="162" t="s">
        <v>13</v>
      </c>
      <c r="D26" s="111">
        <f t="shared" si="1"/>
        <v>13000</v>
      </c>
      <c r="E26" s="167">
        <v>1000</v>
      </c>
      <c r="F26" s="94">
        <v>12000</v>
      </c>
      <c r="G26" s="40">
        <f t="shared" si="0"/>
        <v>98000</v>
      </c>
      <c r="H26" s="142">
        <v>7000</v>
      </c>
      <c r="I26" s="131">
        <v>52000</v>
      </c>
      <c r="J26" s="164">
        <v>39000</v>
      </c>
    </row>
    <row r="27" spans="1:10" s="57" customFormat="1" ht="16.5" customHeight="1">
      <c r="A27" s="67"/>
      <c r="B27" s="83"/>
      <c r="C27" s="162" t="s">
        <v>14</v>
      </c>
      <c r="D27" s="111">
        <f t="shared" si="1"/>
        <v>26000</v>
      </c>
      <c r="E27" s="167">
        <v>1100</v>
      </c>
      <c r="F27" s="94">
        <v>24900</v>
      </c>
      <c r="G27" s="40">
        <f t="shared" si="0"/>
        <v>189700</v>
      </c>
      <c r="H27" s="142">
        <v>7700</v>
      </c>
      <c r="I27" s="131">
        <v>104000</v>
      </c>
      <c r="J27" s="164">
        <v>78000</v>
      </c>
    </row>
    <row r="28" spans="1:10" s="57" customFormat="1" ht="16.5" customHeight="1">
      <c r="A28" s="67"/>
      <c r="B28" s="83"/>
      <c r="C28" s="162" t="s">
        <v>15</v>
      </c>
      <c r="D28" s="111">
        <f t="shared" si="1"/>
        <v>31000</v>
      </c>
      <c r="E28" s="167">
        <v>1200</v>
      </c>
      <c r="F28" s="94">
        <v>29800</v>
      </c>
      <c r="G28" s="40">
        <f t="shared" si="0"/>
        <v>225400</v>
      </c>
      <c r="H28" s="142">
        <v>8400</v>
      </c>
      <c r="I28" s="131">
        <v>124000</v>
      </c>
      <c r="J28" s="164">
        <v>93000</v>
      </c>
    </row>
    <row r="29" spans="1:10" s="57" customFormat="1" ht="16.5" customHeight="1">
      <c r="A29" s="67"/>
      <c r="B29" s="83"/>
      <c r="C29" s="162" t="s">
        <v>16</v>
      </c>
      <c r="D29" s="111">
        <f t="shared" si="1"/>
        <v>36000</v>
      </c>
      <c r="E29" s="167">
        <v>1600</v>
      </c>
      <c r="F29" s="94">
        <v>34400</v>
      </c>
      <c r="G29" s="40">
        <f t="shared" si="0"/>
        <v>263200</v>
      </c>
      <c r="H29" s="142">
        <v>11200</v>
      </c>
      <c r="I29" s="131">
        <v>144000</v>
      </c>
      <c r="J29" s="164">
        <v>108000</v>
      </c>
    </row>
    <row r="30" spans="1:10" s="57" customFormat="1" ht="16.5" customHeight="1">
      <c r="A30" s="67"/>
      <c r="B30" s="83"/>
      <c r="C30" s="162" t="s">
        <v>17</v>
      </c>
      <c r="D30" s="111">
        <f t="shared" si="1"/>
        <v>171000</v>
      </c>
      <c r="E30" s="167">
        <v>5800</v>
      </c>
      <c r="F30" s="94">
        <v>165200</v>
      </c>
      <c r="G30" s="40">
        <f t="shared" si="0"/>
        <v>1237600</v>
      </c>
      <c r="H30" s="142">
        <v>40600</v>
      </c>
      <c r="I30" s="131">
        <v>684000</v>
      </c>
      <c r="J30" s="164">
        <v>513000</v>
      </c>
    </row>
    <row r="31" spans="1:10" s="57" customFormat="1" ht="16.5" customHeight="1">
      <c r="A31" s="67"/>
      <c r="B31" s="83"/>
      <c r="C31" s="162" t="s">
        <v>18</v>
      </c>
      <c r="D31" s="111">
        <f t="shared" si="1"/>
        <v>181000</v>
      </c>
      <c r="E31" s="167">
        <v>8100</v>
      </c>
      <c r="F31" s="94">
        <v>172900</v>
      </c>
      <c r="G31" s="40">
        <f t="shared" si="0"/>
        <v>1323700</v>
      </c>
      <c r="H31" s="142">
        <v>56700</v>
      </c>
      <c r="I31" s="131">
        <v>724000</v>
      </c>
      <c r="J31" s="164">
        <v>543000</v>
      </c>
    </row>
    <row r="32" spans="1:10" s="57" customFormat="1" ht="16.5" customHeight="1">
      <c r="A32" s="67"/>
      <c r="B32" s="83"/>
      <c r="C32" s="162" t="s">
        <v>19</v>
      </c>
      <c r="D32" s="111">
        <f t="shared" si="1"/>
        <v>30000</v>
      </c>
      <c r="E32" s="167">
        <v>1000</v>
      </c>
      <c r="F32" s="94">
        <v>29000</v>
      </c>
      <c r="G32" s="40">
        <f t="shared" si="0"/>
        <v>217000</v>
      </c>
      <c r="H32" s="142">
        <v>7000</v>
      </c>
      <c r="I32" s="131">
        <v>120000</v>
      </c>
      <c r="J32" s="164">
        <v>90000</v>
      </c>
    </row>
    <row r="33" spans="1:10" s="57" customFormat="1" ht="16.5" customHeight="1">
      <c r="A33" s="67"/>
      <c r="B33" s="83"/>
      <c r="C33" s="162" t="s">
        <v>67</v>
      </c>
      <c r="D33" s="111">
        <f t="shared" si="1"/>
        <v>20000</v>
      </c>
      <c r="E33" s="167">
        <v>900</v>
      </c>
      <c r="F33" s="94">
        <v>19100</v>
      </c>
      <c r="G33" s="40">
        <f t="shared" si="0"/>
        <v>146300</v>
      </c>
      <c r="H33" s="142">
        <v>6300</v>
      </c>
      <c r="I33" s="131">
        <v>80000</v>
      </c>
      <c r="J33" s="164">
        <v>60000</v>
      </c>
    </row>
    <row r="34" spans="1:10" s="57" customFormat="1" ht="16.5" customHeight="1">
      <c r="A34" s="67"/>
      <c r="B34" s="83"/>
      <c r="C34" s="162" t="s">
        <v>68</v>
      </c>
      <c r="D34" s="111">
        <f t="shared" si="1"/>
        <v>20000</v>
      </c>
      <c r="E34" s="167">
        <v>900</v>
      </c>
      <c r="F34" s="94">
        <v>19100</v>
      </c>
      <c r="G34" s="40">
        <f t="shared" si="0"/>
        <v>146300</v>
      </c>
      <c r="H34" s="142">
        <v>6300</v>
      </c>
      <c r="I34" s="131">
        <v>80000</v>
      </c>
      <c r="J34" s="164">
        <v>60000</v>
      </c>
    </row>
    <row r="35" spans="1:10" s="57" customFormat="1" ht="16.5" customHeight="1">
      <c r="A35" s="67"/>
      <c r="B35" s="83"/>
      <c r="C35" s="162" t="s">
        <v>69</v>
      </c>
      <c r="D35" s="111">
        <f t="shared" si="1"/>
        <v>10000</v>
      </c>
      <c r="E35" s="167">
        <v>900</v>
      </c>
      <c r="F35" s="94">
        <v>9100</v>
      </c>
      <c r="G35" s="40">
        <f t="shared" si="0"/>
        <v>76300</v>
      </c>
      <c r="H35" s="142">
        <v>6300</v>
      </c>
      <c r="I35" s="131">
        <v>40000</v>
      </c>
      <c r="J35" s="164">
        <v>30000</v>
      </c>
    </row>
    <row r="36" spans="1:10" ht="16.5" customHeight="1">
      <c r="A36" s="90"/>
      <c r="B36" s="81"/>
      <c r="C36" s="165"/>
      <c r="D36" s="111"/>
      <c r="E36" s="40"/>
      <c r="F36" s="41"/>
      <c r="G36" s="81"/>
      <c r="H36" s="92"/>
      <c r="I36" s="81"/>
      <c r="J36" s="98"/>
    </row>
    <row r="37" spans="1:10" ht="16.5" customHeight="1">
      <c r="A37" s="226" t="s">
        <v>48</v>
      </c>
      <c r="B37" s="227"/>
      <c r="C37" s="228"/>
      <c r="D37" s="166"/>
      <c r="E37" s="78"/>
      <c r="F37" s="77"/>
      <c r="G37" s="81"/>
      <c r="H37" s="92"/>
      <c r="I37" s="81"/>
      <c r="J37" s="98"/>
    </row>
    <row r="38" spans="1:10" ht="16.5" customHeight="1">
      <c r="A38" s="110" t="s">
        <v>21</v>
      </c>
      <c r="B38" s="81"/>
      <c r="C38" s="161"/>
      <c r="D38" s="111">
        <f>F38</f>
        <v>1863960</v>
      </c>
      <c r="E38" s="118" t="s">
        <v>57</v>
      </c>
      <c r="F38" s="41">
        <f>SUM(F39:F50)</f>
        <v>1863960</v>
      </c>
      <c r="G38" s="168" t="s">
        <v>10</v>
      </c>
      <c r="H38" s="169" t="s">
        <v>57</v>
      </c>
      <c r="I38" s="170" t="s">
        <v>57</v>
      </c>
      <c r="J38" s="171" t="s">
        <v>57</v>
      </c>
    </row>
    <row r="39" spans="1:10" s="57" customFormat="1" ht="16.5" customHeight="1">
      <c r="A39" s="67"/>
      <c r="B39" s="83"/>
      <c r="C39" s="162" t="s">
        <v>11</v>
      </c>
      <c r="D39" s="111">
        <f>F39</f>
        <v>1003623</v>
      </c>
      <c r="E39" s="148" t="s">
        <v>57</v>
      </c>
      <c r="F39" s="94">
        <v>1003623</v>
      </c>
      <c r="G39" s="168" t="s">
        <v>10</v>
      </c>
      <c r="H39" s="169" t="s">
        <v>57</v>
      </c>
      <c r="I39" s="170" t="s">
        <v>57</v>
      </c>
      <c r="J39" s="171" t="s">
        <v>57</v>
      </c>
    </row>
    <row r="40" spans="1:10" s="57" customFormat="1" ht="16.5" customHeight="1">
      <c r="A40" s="67"/>
      <c r="B40" s="83"/>
      <c r="C40" s="162" t="s">
        <v>12</v>
      </c>
      <c r="D40" s="111">
        <f aca="true" t="shared" si="2" ref="D40:D50">F40</f>
        <v>229939</v>
      </c>
      <c r="E40" s="118" t="s">
        <v>57</v>
      </c>
      <c r="F40" s="94">
        <v>229939</v>
      </c>
      <c r="G40" s="168" t="s">
        <v>10</v>
      </c>
      <c r="H40" s="169" t="s">
        <v>57</v>
      </c>
      <c r="I40" s="170" t="s">
        <v>57</v>
      </c>
      <c r="J40" s="171" t="s">
        <v>57</v>
      </c>
    </row>
    <row r="41" spans="1:10" s="57" customFormat="1" ht="16.5" customHeight="1">
      <c r="A41" s="67"/>
      <c r="B41" s="83"/>
      <c r="C41" s="162" t="s">
        <v>13</v>
      </c>
      <c r="D41" s="111">
        <f t="shared" si="2"/>
        <v>106177</v>
      </c>
      <c r="E41" s="118" t="s">
        <v>57</v>
      </c>
      <c r="F41" s="94">
        <v>106177</v>
      </c>
      <c r="G41" s="168" t="s">
        <v>10</v>
      </c>
      <c r="H41" s="169" t="s">
        <v>57</v>
      </c>
      <c r="I41" s="170" t="s">
        <v>57</v>
      </c>
      <c r="J41" s="171" t="s">
        <v>57</v>
      </c>
    </row>
    <row r="42" spans="1:10" s="57" customFormat="1" ht="16.5" customHeight="1">
      <c r="A42" s="67"/>
      <c r="B42" s="83"/>
      <c r="C42" s="162" t="s">
        <v>14</v>
      </c>
      <c r="D42" s="111">
        <f t="shared" si="2"/>
        <v>82914</v>
      </c>
      <c r="E42" s="148" t="s">
        <v>57</v>
      </c>
      <c r="F42" s="94">
        <v>82914</v>
      </c>
      <c r="G42" s="168" t="s">
        <v>10</v>
      </c>
      <c r="H42" s="169" t="s">
        <v>57</v>
      </c>
      <c r="I42" s="170" t="s">
        <v>57</v>
      </c>
      <c r="J42" s="171" t="s">
        <v>57</v>
      </c>
    </row>
    <row r="43" spans="1:10" s="57" customFormat="1" ht="16.5" customHeight="1">
      <c r="A43" s="67"/>
      <c r="B43" s="83"/>
      <c r="C43" s="162" t="s">
        <v>15</v>
      </c>
      <c r="D43" s="111">
        <f t="shared" si="2"/>
        <v>71521</v>
      </c>
      <c r="E43" s="118" t="s">
        <v>57</v>
      </c>
      <c r="F43" s="94">
        <v>71521</v>
      </c>
      <c r="G43" s="168" t="s">
        <v>10</v>
      </c>
      <c r="H43" s="169" t="s">
        <v>57</v>
      </c>
      <c r="I43" s="170" t="s">
        <v>57</v>
      </c>
      <c r="J43" s="171" t="s">
        <v>57</v>
      </c>
    </row>
    <row r="44" spans="1:10" s="57" customFormat="1" ht="16.5" customHeight="1">
      <c r="A44" s="67"/>
      <c r="B44" s="83"/>
      <c r="C44" s="162" t="s">
        <v>16</v>
      </c>
      <c r="D44" s="111">
        <f t="shared" si="2"/>
        <v>44656</v>
      </c>
      <c r="E44" s="118" t="s">
        <v>57</v>
      </c>
      <c r="F44" s="94">
        <v>44656</v>
      </c>
      <c r="G44" s="168" t="s">
        <v>10</v>
      </c>
      <c r="H44" s="169" t="s">
        <v>57</v>
      </c>
      <c r="I44" s="170" t="s">
        <v>57</v>
      </c>
      <c r="J44" s="171" t="s">
        <v>57</v>
      </c>
    </row>
    <row r="45" spans="1:10" s="57" customFormat="1" ht="16.5" customHeight="1">
      <c r="A45" s="67"/>
      <c r="B45" s="83"/>
      <c r="C45" s="162" t="s">
        <v>17</v>
      </c>
      <c r="D45" s="111">
        <f t="shared" si="2"/>
        <v>32079</v>
      </c>
      <c r="E45" s="118" t="s">
        <v>57</v>
      </c>
      <c r="F45" s="94">
        <v>32079</v>
      </c>
      <c r="G45" s="168" t="s">
        <v>10</v>
      </c>
      <c r="H45" s="169" t="s">
        <v>57</v>
      </c>
      <c r="I45" s="170" t="s">
        <v>57</v>
      </c>
      <c r="J45" s="171" t="s">
        <v>57</v>
      </c>
    </row>
    <row r="46" spans="1:10" s="57" customFormat="1" ht="16.5" customHeight="1">
      <c r="A46" s="67"/>
      <c r="B46" s="83"/>
      <c r="C46" s="162" t="s">
        <v>18</v>
      </c>
      <c r="D46" s="111">
        <f t="shared" si="2"/>
        <v>34204</v>
      </c>
      <c r="E46" s="148" t="s">
        <v>57</v>
      </c>
      <c r="F46" s="94">
        <v>34204</v>
      </c>
      <c r="G46" s="168" t="s">
        <v>10</v>
      </c>
      <c r="H46" s="169" t="s">
        <v>57</v>
      </c>
      <c r="I46" s="170" t="s">
        <v>57</v>
      </c>
      <c r="J46" s="171" t="s">
        <v>57</v>
      </c>
    </row>
    <row r="47" spans="1:10" s="57" customFormat="1" ht="16.5" customHeight="1">
      <c r="A47" s="67"/>
      <c r="B47" s="83"/>
      <c r="C47" s="162" t="s">
        <v>19</v>
      </c>
      <c r="D47" s="111">
        <f t="shared" si="2"/>
        <v>50159</v>
      </c>
      <c r="E47" s="118" t="s">
        <v>57</v>
      </c>
      <c r="F47" s="94">
        <v>50159</v>
      </c>
      <c r="G47" s="168" t="s">
        <v>10</v>
      </c>
      <c r="H47" s="169" t="s">
        <v>57</v>
      </c>
      <c r="I47" s="170" t="s">
        <v>57</v>
      </c>
      <c r="J47" s="171" t="s">
        <v>57</v>
      </c>
    </row>
    <row r="48" spans="1:10" s="57" customFormat="1" ht="16.5" customHeight="1">
      <c r="A48" s="67"/>
      <c r="B48" s="83"/>
      <c r="C48" s="162" t="s">
        <v>67</v>
      </c>
      <c r="D48" s="111">
        <f t="shared" si="2"/>
        <v>59970</v>
      </c>
      <c r="E48" s="118" t="s">
        <v>57</v>
      </c>
      <c r="F48" s="94">
        <v>59970</v>
      </c>
      <c r="G48" s="168" t="s">
        <v>10</v>
      </c>
      <c r="H48" s="169" t="s">
        <v>57</v>
      </c>
      <c r="I48" s="170" t="s">
        <v>57</v>
      </c>
      <c r="J48" s="171" t="s">
        <v>57</v>
      </c>
    </row>
    <row r="49" spans="1:10" s="57" customFormat="1" ht="16.5" customHeight="1">
      <c r="A49" s="67"/>
      <c r="B49" s="83"/>
      <c r="C49" s="162" t="s">
        <v>68</v>
      </c>
      <c r="D49" s="111">
        <f t="shared" si="2"/>
        <v>92227</v>
      </c>
      <c r="E49" s="118" t="s">
        <v>57</v>
      </c>
      <c r="F49" s="94">
        <v>92227</v>
      </c>
      <c r="G49" s="168" t="s">
        <v>10</v>
      </c>
      <c r="H49" s="169" t="s">
        <v>57</v>
      </c>
      <c r="I49" s="170" t="s">
        <v>57</v>
      </c>
      <c r="J49" s="171" t="s">
        <v>57</v>
      </c>
    </row>
    <row r="50" spans="1:10" s="57" customFormat="1" ht="16.5" customHeight="1" thickBot="1">
      <c r="A50" s="103"/>
      <c r="B50" s="59"/>
      <c r="C50" s="172" t="s">
        <v>69</v>
      </c>
      <c r="D50" s="51">
        <f t="shared" si="2"/>
        <v>56491</v>
      </c>
      <c r="E50" s="154" t="s">
        <v>57</v>
      </c>
      <c r="F50" s="113">
        <v>56491</v>
      </c>
      <c r="G50" s="174" t="s">
        <v>10</v>
      </c>
      <c r="H50" s="173" t="s">
        <v>57</v>
      </c>
      <c r="I50" s="175" t="s">
        <v>57</v>
      </c>
      <c r="J50" s="176" t="s">
        <v>57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7" right="0.7086614173228347" top="0.99" bottom="0.4" header="0.5118110236220472" footer="0.2"/>
  <pageSetup horizontalDpi="200" verticalDpi="200" orientation="portrait" paperSize="9" r:id="rId1"/>
  <headerFooter alignWithMargins="0">
    <oddFooter>&amp;C- 15 -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D42" sqref="D42"/>
    </sheetView>
  </sheetViews>
  <sheetFormatPr defaultColWidth="8.75390625" defaultRowHeight="13.5"/>
  <cols>
    <col min="1" max="3" width="3.87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62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49</v>
      </c>
      <c r="B7" s="230"/>
      <c r="C7" s="231"/>
      <c r="D7" s="158"/>
      <c r="E7" s="159"/>
      <c r="F7" s="158"/>
      <c r="G7" s="159"/>
      <c r="H7" s="158"/>
      <c r="I7" s="159"/>
      <c r="J7" s="177"/>
    </row>
    <row r="8" spans="1:11" ht="16.5" customHeight="1">
      <c r="A8" s="110" t="s">
        <v>21</v>
      </c>
      <c r="B8" s="81"/>
      <c r="C8" s="81"/>
      <c r="D8" s="35">
        <f>SUM(D9:D20)</f>
        <v>923541</v>
      </c>
      <c r="E8" s="35">
        <f>SUM(E9:E20)</f>
        <v>126161</v>
      </c>
      <c r="F8" s="35">
        <f>SUM(F9:F20)</f>
        <v>797380</v>
      </c>
      <c r="G8" s="35">
        <f>SUM(H8:J8)</f>
        <v>1237389</v>
      </c>
      <c r="H8" s="35">
        <f>SUM(H9:H20)</f>
        <v>751252</v>
      </c>
      <c r="I8" s="35">
        <f>SUM(I9:I20)</f>
        <v>376810</v>
      </c>
      <c r="J8" s="178">
        <f>SUM(J9:J20)</f>
        <v>109327</v>
      </c>
      <c r="K8" s="116"/>
    </row>
    <row r="9" spans="1:10" s="57" customFormat="1" ht="16.5" customHeight="1">
      <c r="A9" s="67"/>
      <c r="B9" s="83"/>
      <c r="C9" s="33" t="s">
        <v>11</v>
      </c>
      <c r="D9" s="35">
        <f>E9+F9</f>
        <v>29424</v>
      </c>
      <c r="E9" s="179">
        <v>8310</v>
      </c>
      <c r="F9" s="102">
        <v>21114</v>
      </c>
      <c r="G9" s="35">
        <f aca="true" t="shared" si="0" ref="G9:G20">SUM(H9:J9)</f>
        <v>89291</v>
      </c>
      <c r="H9" s="180">
        <v>49132</v>
      </c>
      <c r="I9" s="181">
        <v>32293</v>
      </c>
      <c r="J9" s="182">
        <v>7866</v>
      </c>
    </row>
    <row r="10" spans="1:10" s="57" customFormat="1" ht="16.5" customHeight="1">
      <c r="A10" s="67"/>
      <c r="B10" s="83"/>
      <c r="C10" s="33" t="s">
        <v>12</v>
      </c>
      <c r="D10" s="35">
        <f aca="true" t="shared" si="1" ref="D10:D20">E10+F10</f>
        <v>24395</v>
      </c>
      <c r="E10" s="179">
        <v>6537</v>
      </c>
      <c r="F10" s="102">
        <v>17858</v>
      </c>
      <c r="G10" s="35">
        <f t="shared" si="0"/>
        <v>57398</v>
      </c>
      <c r="H10" s="180">
        <v>31149</v>
      </c>
      <c r="I10" s="181">
        <v>21314</v>
      </c>
      <c r="J10" s="182">
        <v>4935</v>
      </c>
    </row>
    <row r="11" spans="1:10" s="57" customFormat="1" ht="16.5" customHeight="1">
      <c r="A11" s="67"/>
      <c r="B11" s="83"/>
      <c r="C11" s="33" t="s">
        <v>13</v>
      </c>
      <c r="D11" s="35">
        <f t="shared" si="1"/>
        <v>26860</v>
      </c>
      <c r="E11" s="179">
        <v>10188</v>
      </c>
      <c r="F11" s="102">
        <v>16672</v>
      </c>
      <c r="G11" s="35">
        <f t="shared" si="0"/>
        <v>83354</v>
      </c>
      <c r="H11" s="180">
        <v>45958</v>
      </c>
      <c r="I11" s="181">
        <v>30217</v>
      </c>
      <c r="J11" s="182">
        <v>7179</v>
      </c>
    </row>
    <row r="12" spans="1:10" s="57" customFormat="1" ht="16.5" customHeight="1">
      <c r="A12" s="67"/>
      <c r="B12" s="83"/>
      <c r="C12" s="33" t="s">
        <v>14</v>
      </c>
      <c r="D12" s="35">
        <f t="shared" si="1"/>
        <v>45841</v>
      </c>
      <c r="E12" s="179">
        <v>8580</v>
      </c>
      <c r="F12" s="102">
        <v>37261</v>
      </c>
      <c r="G12" s="35">
        <f t="shared" si="0"/>
        <v>73558</v>
      </c>
      <c r="H12" s="180">
        <v>39379</v>
      </c>
      <c r="I12" s="181">
        <v>27846</v>
      </c>
      <c r="J12" s="182">
        <v>6333</v>
      </c>
    </row>
    <row r="13" spans="1:10" s="57" customFormat="1" ht="16.5" customHeight="1">
      <c r="A13" s="67"/>
      <c r="B13" s="83"/>
      <c r="C13" s="33" t="s">
        <v>15</v>
      </c>
      <c r="D13" s="35">
        <f t="shared" si="1"/>
        <v>82440</v>
      </c>
      <c r="E13" s="179">
        <v>14524</v>
      </c>
      <c r="F13" s="102">
        <v>67916</v>
      </c>
      <c r="G13" s="35">
        <f t="shared" si="0"/>
        <v>111356</v>
      </c>
      <c r="H13" s="180">
        <v>72621</v>
      </c>
      <c r="I13" s="181">
        <v>28734</v>
      </c>
      <c r="J13" s="182">
        <v>10001</v>
      </c>
    </row>
    <row r="14" spans="1:10" s="57" customFormat="1" ht="16.5" customHeight="1">
      <c r="A14" s="67"/>
      <c r="B14" s="83"/>
      <c r="C14" s="33" t="s">
        <v>16</v>
      </c>
      <c r="D14" s="35">
        <f t="shared" si="1"/>
        <v>43552</v>
      </c>
      <c r="E14" s="179">
        <v>8893</v>
      </c>
      <c r="F14" s="102">
        <v>34659</v>
      </c>
      <c r="G14" s="35">
        <f t="shared" si="0"/>
        <v>77056</v>
      </c>
      <c r="H14" s="180">
        <v>42910</v>
      </c>
      <c r="I14" s="181">
        <v>27560</v>
      </c>
      <c r="J14" s="182">
        <v>6586</v>
      </c>
    </row>
    <row r="15" spans="1:10" s="57" customFormat="1" ht="16.5" customHeight="1">
      <c r="A15" s="67"/>
      <c r="B15" s="83"/>
      <c r="C15" s="33" t="s">
        <v>17</v>
      </c>
      <c r="D15" s="35">
        <f t="shared" si="1"/>
        <v>139884</v>
      </c>
      <c r="E15" s="179">
        <v>10513</v>
      </c>
      <c r="F15" s="102">
        <v>129371</v>
      </c>
      <c r="G15" s="35">
        <f t="shared" si="0"/>
        <v>96029</v>
      </c>
      <c r="H15" s="180">
        <v>61792</v>
      </c>
      <c r="I15" s="181">
        <v>25484</v>
      </c>
      <c r="J15" s="182">
        <v>8753</v>
      </c>
    </row>
    <row r="16" spans="1:10" s="57" customFormat="1" ht="16.5" customHeight="1">
      <c r="A16" s="67"/>
      <c r="B16" s="83"/>
      <c r="C16" s="33" t="s">
        <v>18</v>
      </c>
      <c r="D16" s="35">
        <f t="shared" si="1"/>
        <v>269389</v>
      </c>
      <c r="E16" s="179">
        <v>24080</v>
      </c>
      <c r="F16" s="102">
        <v>245309</v>
      </c>
      <c r="G16" s="35">
        <f t="shared" si="0"/>
        <v>287355</v>
      </c>
      <c r="H16" s="180">
        <v>212972</v>
      </c>
      <c r="I16" s="181">
        <v>48098</v>
      </c>
      <c r="J16" s="182">
        <v>26285</v>
      </c>
    </row>
    <row r="17" spans="1:10" s="57" customFormat="1" ht="16.5" customHeight="1">
      <c r="A17" s="67"/>
      <c r="B17" s="83"/>
      <c r="C17" s="33" t="s">
        <v>19</v>
      </c>
      <c r="D17" s="35">
        <f t="shared" si="1"/>
        <v>87940</v>
      </c>
      <c r="E17" s="179">
        <v>8830</v>
      </c>
      <c r="F17" s="102">
        <v>79110</v>
      </c>
      <c r="G17" s="35">
        <f t="shared" si="0"/>
        <v>95754</v>
      </c>
      <c r="H17" s="180">
        <v>50788</v>
      </c>
      <c r="I17" s="181">
        <v>36721</v>
      </c>
      <c r="J17" s="182">
        <v>8245</v>
      </c>
    </row>
    <row r="18" spans="1:10" s="57" customFormat="1" ht="16.5" customHeight="1">
      <c r="A18" s="67"/>
      <c r="B18" s="83"/>
      <c r="C18" s="33" t="s">
        <v>67</v>
      </c>
      <c r="D18" s="35">
        <f t="shared" si="1"/>
        <v>46189</v>
      </c>
      <c r="E18" s="179">
        <v>7981</v>
      </c>
      <c r="F18" s="102">
        <v>38208</v>
      </c>
      <c r="G18" s="35">
        <f t="shared" si="0"/>
        <v>81831</v>
      </c>
      <c r="H18" s="180">
        <v>41532</v>
      </c>
      <c r="I18" s="181">
        <v>33161</v>
      </c>
      <c r="J18" s="182">
        <v>7138</v>
      </c>
    </row>
    <row r="19" spans="1:10" s="57" customFormat="1" ht="16.5" customHeight="1">
      <c r="A19" s="67"/>
      <c r="B19" s="83"/>
      <c r="C19" s="33" t="s">
        <v>68</v>
      </c>
      <c r="D19" s="35">
        <f t="shared" si="1"/>
        <v>106907</v>
      </c>
      <c r="E19" s="179">
        <v>10311</v>
      </c>
      <c r="F19" s="102">
        <v>96596</v>
      </c>
      <c r="G19" s="35">
        <f t="shared" si="0"/>
        <v>101276</v>
      </c>
      <c r="H19" s="180">
        <v>57058</v>
      </c>
      <c r="I19" s="181">
        <v>35199</v>
      </c>
      <c r="J19" s="182">
        <v>9019</v>
      </c>
    </row>
    <row r="20" spans="1:10" s="57" customFormat="1" ht="16.5" customHeight="1">
      <c r="A20" s="67"/>
      <c r="B20" s="83"/>
      <c r="C20" s="33" t="s">
        <v>69</v>
      </c>
      <c r="D20" s="35">
        <f t="shared" si="1"/>
        <v>20720</v>
      </c>
      <c r="E20" s="179">
        <v>7414</v>
      </c>
      <c r="F20" s="102">
        <v>13306</v>
      </c>
      <c r="G20" s="35">
        <f t="shared" si="0"/>
        <v>83131</v>
      </c>
      <c r="H20" s="180">
        <v>45961</v>
      </c>
      <c r="I20" s="181">
        <v>30183</v>
      </c>
      <c r="J20" s="182">
        <v>6987</v>
      </c>
    </row>
    <row r="21" spans="1:10" ht="16.5" customHeight="1">
      <c r="A21" s="90"/>
      <c r="B21" s="81"/>
      <c r="C21" s="91"/>
      <c r="D21" s="41"/>
      <c r="E21" s="40"/>
      <c r="F21" s="41"/>
      <c r="G21" s="81"/>
      <c r="H21" s="92"/>
      <c r="I21" s="81"/>
      <c r="J21" s="98"/>
    </row>
    <row r="22" spans="1:10" ht="16.5" customHeight="1">
      <c r="A22" s="226" t="s">
        <v>50</v>
      </c>
      <c r="B22" s="227"/>
      <c r="C22" s="228"/>
      <c r="D22" s="77"/>
      <c r="E22" s="78"/>
      <c r="F22" s="77"/>
      <c r="G22" s="78"/>
      <c r="H22" s="77"/>
      <c r="I22" s="40"/>
      <c r="J22" s="79"/>
    </row>
    <row r="23" spans="1:10" ht="16.5" customHeight="1">
      <c r="A23" s="110" t="s">
        <v>9</v>
      </c>
      <c r="B23" s="81"/>
      <c r="C23" s="81"/>
      <c r="D23" s="41">
        <f>SUM(D24:D35)</f>
        <v>414148</v>
      </c>
      <c r="E23" s="118" t="s">
        <v>57</v>
      </c>
      <c r="F23" s="41">
        <f>SUM(F24:F35)</f>
        <v>414148</v>
      </c>
      <c r="G23" s="117" t="s">
        <v>10</v>
      </c>
      <c r="H23" s="118" t="s">
        <v>10</v>
      </c>
      <c r="I23" s="117" t="s">
        <v>10</v>
      </c>
      <c r="J23" s="151" t="s">
        <v>10</v>
      </c>
    </row>
    <row r="24" spans="1:10" s="57" customFormat="1" ht="16.5" customHeight="1">
      <c r="A24" s="67"/>
      <c r="B24" s="83"/>
      <c r="C24" s="33" t="s">
        <v>11</v>
      </c>
      <c r="D24" s="41">
        <f>F24</f>
        <v>89102</v>
      </c>
      <c r="E24" s="184" t="s">
        <v>10</v>
      </c>
      <c r="F24" s="183">
        <v>89102</v>
      </c>
      <c r="G24" s="117" t="s">
        <v>10</v>
      </c>
      <c r="H24" s="118" t="s">
        <v>10</v>
      </c>
      <c r="I24" s="117" t="s">
        <v>10</v>
      </c>
      <c r="J24" s="151" t="s">
        <v>10</v>
      </c>
    </row>
    <row r="25" spans="1:10" s="57" customFormat="1" ht="16.5" customHeight="1">
      <c r="A25" s="67"/>
      <c r="B25" s="83"/>
      <c r="C25" s="33" t="s">
        <v>12</v>
      </c>
      <c r="D25" s="41">
        <f aca="true" t="shared" si="2" ref="D25:D35">F25</f>
        <v>33833</v>
      </c>
      <c r="E25" s="184" t="s">
        <v>10</v>
      </c>
      <c r="F25" s="183">
        <v>33833</v>
      </c>
      <c r="G25" s="117" t="s">
        <v>10</v>
      </c>
      <c r="H25" s="118" t="s">
        <v>10</v>
      </c>
      <c r="I25" s="117" t="s">
        <v>10</v>
      </c>
      <c r="J25" s="151" t="s">
        <v>10</v>
      </c>
    </row>
    <row r="26" spans="1:10" s="57" customFormat="1" ht="16.5" customHeight="1">
      <c r="A26" s="67"/>
      <c r="B26" s="83"/>
      <c r="C26" s="33" t="s">
        <v>13</v>
      </c>
      <c r="D26" s="41">
        <f t="shared" si="2"/>
        <v>28535</v>
      </c>
      <c r="E26" s="184" t="s">
        <v>10</v>
      </c>
      <c r="F26" s="183">
        <v>28535</v>
      </c>
      <c r="G26" s="117" t="s">
        <v>10</v>
      </c>
      <c r="H26" s="118" t="s">
        <v>10</v>
      </c>
      <c r="I26" s="117" t="s">
        <v>10</v>
      </c>
      <c r="J26" s="151" t="s">
        <v>10</v>
      </c>
    </row>
    <row r="27" spans="1:10" s="57" customFormat="1" ht="16.5" customHeight="1">
      <c r="A27" s="67"/>
      <c r="B27" s="83"/>
      <c r="C27" s="33" t="s">
        <v>14</v>
      </c>
      <c r="D27" s="41">
        <f t="shared" si="2"/>
        <v>41761</v>
      </c>
      <c r="E27" s="184" t="s">
        <v>10</v>
      </c>
      <c r="F27" s="183">
        <v>41761</v>
      </c>
      <c r="G27" s="117" t="s">
        <v>10</v>
      </c>
      <c r="H27" s="118" t="s">
        <v>10</v>
      </c>
      <c r="I27" s="117" t="s">
        <v>10</v>
      </c>
      <c r="J27" s="151" t="s">
        <v>10</v>
      </c>
    </row>
    <row r="28" spans="1:10" s="57" customFormat="1" ht="16.5" customHeight="1">
      <c r="A28" s="67"/>
      <c r="B28" s="83"/>
      <c r="C28" s="33" t="s">
        <v>15</v>
      </c>
      <c r="D28" s="41">
        <f t="shared" si="2"/>
        <v>42111</v>
      </c>
      <c r="E28" s="184" t="s">
        <v>10</v>
      </c>
      <c r="F28" s="183">
        <v>42111</v>
      </c>
      <c r="G28" s="117" t="s">
        <v>10</v>
      </c>
      <c r="H28" s="118" t="s">
        <v>10</v>
      </c>
      <c r="I28" s="117" t="s">
        <v>10</v>
      </c>
      <c r="J28" s="151" t="s">
        <v>10</v>
      </c>
    </row>
    <row r="29" spans="1:10" s="57" customFormat="1" ht="16.5" customHeight="1">
      <c r="A29" s="67"/>
      <c r="B29" s="83"/>
      <c r="C29" s="33" t="s">
        <v>16</v>
      </c>
      <c r="D29" s="41">
        <f t="shared" si="2"/>
        <v>25452</v>
      </c>
      <c r="E29" s="184" t="s">
        <v>10</v>
      </c>
      <c r="F29" s="183">
        <v>25452</v>
      </c>
      <c r="G29" s="117" t="s">
        <v>10</v>
      </c>
      <c r="H29" s="118" t="s">
        <v>10</v>
      </c>
      <c r="I29" s="117" t="s">
        <v>10</v>
      </c>
      <c r="J29" s="151" t="s">
        <v>10</v>
      </c>
    </row>
    <row r="30" spans="1:10" s="57" customFormat="1" ht="16.5" customHeight="1">
      <c r="A30" s="67"/>
      <c r="B30" s="83"/>
      <c r="C30" s="33" t="s">
        <v>17</v>
      </c>
      <c r="D30" s="41">
        <f t="shared" si="2"/>
        <v>28110</v>
      </c>
      <c r="E30" s="184" t="s">
        <v>10</v>
      </c>
      <c r="F30" s="183">
        <v>28110</v>
      </c>
      <c r="G30" s="117" t="s">
        <v>10</v>
      </c>
      <c r="H30" s="118" t="s">
        <v>10</v>
      </c>
      <c r="I30" s="117" t="s">
        <v>10</v>
      </c>
      <c r="J30" s="151" t="s">
        <v>10</v>
      </c>
    </row>
    <row r="31" spans="1:10" s="57" customFormat="1" ht="16.5" customHeight="1">
      <c r="A31" s="67"/>
      <c r="B31" s="83"/>
      <c r="C31" s="33" t="s">
        <v>18</v>
      </c>
      <c r="D31" s="41">
        <f t="shared" si="2"/>
        <v>28745</v>
      </c>
      <c r="E31" s="186" t="s">
        <v>10</v>
      </c>
      <c r="F31" s="183">
        <v>28745</v>
      </c>
      <c r="G31" s="117" t="s">
        <v>10</v>
      </c>
      <c r="H31" s="118" t="s">
        <v>10</v>
      </c>
      <c r="I31" s="117" t="s">
        <v>10</v>
      </c>
      <c r="J31" s="151" t="s">
        <v>10</v>
      </c>
    </row>
    <row r="32" spans="1:10" s="57" customFormat="1" ht="16.5" customHeight="1">
      <c r="A32" s="67"/>
      <c r="B32" s="83"/>
      <c r="C32" s="33" t="s">
        <v>19</v>
      </c>
      <c r="D32" s="41">
        <f t="shared" si="2"/>
        <v>18844</v>
      </c>
      <c r="E32" s="186" t="s">
        <v>10</v>
      </c>
      <c r="F32" s="183">
        <v>18844</v>
      </c>
      <c r="G32" s="117" t="s">
        <v>10</v>
      </c>
      <c r="H32" s="118" t="s">
        <v>10</v>
      </c>
      <c r="I32" s="117" t="s">
        <v>10</v>
      </c>
      <c r="J32" s="151" t="s">
        <v>10</v>
      </c>
    </row>
    <row r="33" spans="1:10" s="57" customFormat="1" ht="16.5" customHeight="1">
      <c r="A33" s="67"/>
      <c r="B33" s="83"/>
      <c r="C33" s="33" t="s">
        <v>67</v>
      </c>
      <c r="D33" s="41">
        <f t="shared" si="2"/>
        <v>28284</v>
      </c>
      <c r="E33" s="186" t="s">
        <v>10</v>
      </c>
      <c r="F33" s="183">
        <v>28284</v>
      </c>
      <c r="G33" s="117" t="s">
        <v>10</v>
      </c>
      <c r="H33" s="118" t="s">
        <v>10</v>
      </c>
      <c r="I33" s="117" t="s">
        <v>10</v>
      </c>
      <c r="J33" s="151" t="s">
        <v>10</v>
      </c>
    </row>
    <row r="34" spans="1:10" s="57" customFormat="1" ht="16.5" customHeight="1">
      <c r="A34" s="67"/>
      <c r="B34" s="83"/>
      <c r="C34" s="33" t="s">
        <v>68</v>
      </c>
      <c r="D34" s="41">
        <f t="shared" si="2"/>
        <v>38751</v>
      </c>
      <c r="E34" s="184" t="s">
        <v>10</v>
      </c>
      <c r="F34" s="183">
        <v>38751</v>
      </c>
      <c r="G34" s="117" t="s">
        <v>10</v>
      </c>
      <c r="H34" s="118" t="s">
        <v>10</v>
      </c>
      <c r="I34" s="117" t="s">
        <v>10</v>
      </c>
      <c r="J34" s="151" t="s">
        <v>10</v>
      </c>
    </row>
    <row r="35" spans="1:10" s="57" customFormat="1" ht="16.5" customHeight="1">
      <c r="A35" s="67"/>
      <c r="B35" s="83"/>
      <c r="C35" s="33" t="s">
        <v>69</v>
      </c>
      <c r="D35" s="41">
        <f t="shared" si="2"/>
        <v>10620</v>
      </c>
      <c r="E35" s="184" t="s">
        <v>10</v>
      </c>
      <c r="F35" s="183">
        <v>10620</v>
      </c>
      <c r="G35" s="117" t="s">
        <v>10</v>
      </c>
      <c r="H35" s="118" t="s">
        <v>10</v>
      </c>
      <c r="I35" s="117" t="s">
        <v>10</v>
      </c>
      <c r="J35" s="151" t="s">
        <v>10</v>
      </c>
    </row>
    <row r="36" spans="1:10" ht="16.5" customHeight="1">
      <c r="A36" s="90"/>
      <c r="B36" s="81"/>
      <c r="C36" s="91"/>
      <c r="D36" s="41"/>
      <c r="E36" s="40"/>
      <c r="F36" s="41"/>
      <c r="G36" s="81"/>
      <c r="H36" s="92"/>
      <c r="I36" s="81"/>
      <c r="J36" s="98"/>
    </row>
    <row r="37" spans="1:10" ht="16.5" customHeight="1">
      <c r="A37" s="226" t="s">
        <v>51</v>
      </c>
      <c r="B37" s="227"/>
      <c r="C37" s="228"/>
      <c r="D37" s="77"/>
      <c r="E37" s="78"/>
      <c r="F37" s="77"/>
      <c r="G37" s="81"/>
      <c r="H37" s="92"/>
      <c r="I37" s="81"/>
      <c r="J37" s="98"/>
    </row>
    <row r="38" spans="1:10" ht="16.5" customHeight="1">
      <c r="A38" s="110" t="s">
        <v>21</v>
      </c>
      <c r="B38" s="81"/>
      <c r="C38" s="81"/>
      <c r="D38" s="35">
        <f>F38</f>
        <v>179436</v>
      </c>
      <c r="E38" s="184" t="s">
        <v>10</v>
      </c>
      <c r="F38" s="35">
        <f>SUM(F39:F50)</f>
        <v>179436</v>
      </c>
      <c r="G38" s="117" t="s">
        <v>57</v>
      </c>
      <c r="H38" s="118" t="s">
        <v>10</v>
      </c>
      <c r="I38" s="117" t="s">
        <v>10</v>
      </c>
      <c r="J38" s="151" t="s">
        <v>10</v>
      </c>
    </row>
    <row r="39" spans="1:10" s="57" customFormat="1" ht="16.5" customHeight="1">
      <c r="A39" s="67"/>
      <c r="B39" s="83"/>
      <c r="C39" s="33" t="s">
        <v>11</v>
      </c>
      <c r="D39" s="35">
        <f aca="true" t="shared" si="3" ref="D39:D47">F39</f>
        <v>10328</v>
      </c>
      <c r="E39" s="184" t="s">
        <v>10</v>
      </c>
      <c r="F39" s="185">
        <v>10328</v>
      </c>
      <c r="G39" s="117" t="s">
        <v>10</v>
      </c>
      <c r="H39" s="118" t="s">
        <v>10</v>
      </c>
      <c r="I39" s="117" t="s">
        <v>10</v>
      </c>
      <c r="J39" s="151" t="s">
        <v>10</v>
      </c>
    </row>
    <row r="40" spans="1:10" s="57" customFormat="1" ht="16.5" customHeight="1">
      <c r="A40" s="67"/>
      <c r="B40" s="83"/>
      <c r="C40" s="33" t="s">
        <v>12</v>
      </c>
      <c r="D40" s="35">
        <f t="shared" si="3"/>
        <v>11534</v>
      </c>
      <c r="E40" s="184" t="s">
        <v>10</v>
      </c>
      <c r="F40" s="185">
        <v>11534</v>
      </c>
      <c r="G40" s="117" t="s">
        <v>10</v>
      </c>
      <c r="H40" s="118" t="s">
        <v>10</v>
      </c>
      <c r="I40" s="117" t="s">
        <v>10</v>
      </c>
      <c r="J40" s="151" t="s">
        <v>10</v>
      </c>
    </row>
    <row r="41" spans="1:10" s="57" customFormat="1" ht="16.5" customHeight="1">
      <c r="A41" s="67"/>
      <c r="B41" s="83"/>
      <c r="C41" s="33" t="s">
        <v>13</v>
      </c>
      <c r="D41" s="35">
        <f t="shared" si="3"/>
        <v>13300</v>
      </c>
      <c r="E41" s="184" t="s">
        <v>10</v>
      </c>
      <c r="F41" s="185">
        <v>13300</v>
      </c>
      <c r="G41" s="117" t="s">
        <v>10</v>
      </c>
      <c r="H41" s="118" t="s">
        <v>10</v>
      </c>
      <c r="I41" s="117" t="s">
        <v>10</v>
      </c>
      <c r="J41" s="151" t="s">
        <v>10</v>
      </c>
    </row>
    <row r="42" spans="1:10" s="57" customFormat="1" ht="16.5" customHeight="1">
      <c r="A42" s="67"/>
      <c r="B42" s="83"/>
      <c r="C42" s="33" t="s">
        <v>14</v>
      </c>
      <c r="D42" s="35">
        <f t="shared" si="3"/>
        <v>13439</v>
      </c>
      <c r="E42" s="184" t="s">
        <v>10</v>
      </c>
      <c r="F42" s="185">
        <v>13439</v>
      </c>
      <c r="G42" s="117" t="s">
        <v>10</v>
      </c>
      <c r="H42" s="118" t="s">
        <v>10</v>
      </c>
      <c r="I42" s="117" t="s">
        <v>10</v>
      </c>
      <c r="J42" s="151" t="s">
        <v>10</v>
      </c>
    </row>
    <row r="43" spans="1:10" s="57" customFormat="1" ht="16.5" customHeight="1">
      <c r="A43" s="67"/>
      <c r="B43" s="83"/>
      <c r="C43" s="33" t="s">
        <v>15</v>
      </c>
      <c r="D43" s="35">
        <f t="shared" si="3"/>
        <v>15974</v>
      </c>
      <c r="E43" s="184" t="s">
        <v>10</v>
      </c>
      <c r="F43" s="185">
        <v>15974</v>
      </c>
      <c r="G43" s="117" t="s">
        <v>10</v>
      </c>
      <c r="H43" s="118" t="s">
        <v>10</v>
      </c>
      <c r="I43" s="117" t="s">
        <v>10</v>
      </c>
      <c r="J43" s="151" t="s">
        <v>10</v>
      </c>
    </row>
    <row r="44" spans="1:10" s="57" customFormat="1" ht="16.5" customHeight="1">
      <c r="A44" s="67"/>
      <c r="B44" s="83"/>
      <c r="C44" s="33" t="s">
        <v>16</v>
      </c>
      <c r="D44" s="35">
        <f t="shared" si="3"/>
        <v>11568</v>
      </c>
      <c r="E44" s="184" t="s">
        <v>10</v>
      </c>
      <c r="F44" s="185">
        <v>11568</v>
      </c>
      <c r="G44" s="117" t="s">
        <v>10</v>
      </c>
      <c r="H44" s="118" t="s">
        <v>10</v>
      </c>
      <c r="I44" s="117" t="s">
        <v>10</v>
      </c>
      <c r="J44" s="151" t="s">
        <v>10</v>
      </c>
    </row>
    <row r="45" spans="1:10" s="57" customFormat="1" ht="16.5" customHeight="1">
      <c r="A45" s="67"/>
      <c r="B45" s="83"/>
      <c r="C45" s="33" t="s">
        <v>17</v>
      </c>
      <c r="D45" s="186">
        <f t="shared" si="3"/>
        <v>20615</v>
      </c>
      <c r="E45" s="186" t="s">
        <v>10</v>
      </c>
      <c r="F45" s="187">
        <v>20615</v>
      </c>
      <c r="G45" s="117" t="s">
        <v>10</v>
      </c>
      <c r="H45" s="118" t="s">
        <v>10</v>
      </c>
      <c r="I45" s="117" t="s">
        <v>10</v>
      </c>
      <c r="J45" s="151" t="s">
        <v>10</v>
      </c>
    </row>
    <row r="46" spans="1:10" s="57" customFormat="1" ht="16.5" customHeight="1">
      <c r="A46" s="67"/>
      <c r="B46" s="83"/>
      <c r="C46" s="33" t="s">
        <v>18</v>
      </c>
      <c r="D46" s="186">
        <f t="shared" si="3"/>
        <v>12643</v>
      </c>
      <c r="E46" s="186" t="s">
        <v>10</v>
      </c>
      <c r="F46" s="187">
        <v>12643</v>
      </c>
      <c r="G46" s="117" t="s">
        <v>10</v>
      </c>
      <c r="H46" s="118" t="s">
        <v>10</v>
      </c>
      <c r="I46" s="117" t="s">
        <v>10</v>
      </c>
      <c r="J46" s="151" t="s">
        <v>10</v>
      </c>
    </row>
    <row r="47" spans="1:10" s="57" customFormat="1" ht="16.5" customHeight="1">
      <c r="A47" s="67"/>
      <c r="B47" s="83"/>
      <c r="C47" s="33" t="s">
        <v>19</v>
      </c>
      <c r="D47" s="186">
        <f t="shared" si="3"/>
        <v>13626</v>
      </c>
      <c r="E47" s="186" t="s">
        <v>10</v>
      </c>
      <c r="F47" s="187">
        <v>13626</v>
      </c>
      <c r="G47" s="117" t="s">
        <v>10</v>
      </c>
      <c r="H47" s="118" t="s">
        <v>10</v>
      </c>
      <c r="I47" s="117" t="s">
        <v>10</v>
      </c>
      <c r="J47" s="151" t="s">
        <v>10</v>
      </c>
    </row>
    <row r="48" spans="1:10" s="57" customFormat="1" ht="16.5" customHeight="1">
      <c r="A48" s="67"/>
      <c r="B48" s="83"/>
      <c r="C48" s="33" t="s">
        <v>67</v>
      </c>
      <c r="D48" s="35">
        <f>F48</f>
        <v>31670</v>
      </c>
      <c r="E48" s="184" t="s">
        <v>10</v>
      </c>
      <c r="F48" s="185">
        <v>31670</v>
      </c>
      <c r="G48" s="117" t="s">
        <v>10</v>
      </c>
      <c r="H48" s="118" t="s">
        <v>10</v>
      </c>
      <c r="I48" s="117" t="s">
        <v>10</v>
      </c>
      <c r="J48" s="151" t="s">
        <v>10</v>
      </c>
    </row>
    <row r="49" spans="1:10" s="57" customFormat="1" ht="16.5" customHeight="1">
      <c r="A49" s="67"/>
      <c r="B49" s="83"/>
      <c r="C49" s="33" t="s">
        <v>68</v>
      </c>
      <c r="D49" s="35">
        <f>F49</f>
        <v>13361</v>
      </c>
      <c r="E49" s="184" t="s">
        <v>10</v>
      </c>
      <c r="F49" s="185">
        <v>13361</v>
      </c>
      <c r="G49" s="117" t="s">
        <v>10</v>
      </c>
      <c r="H49" s="118" t="s">
        <v>10</v>
      </c>
      <c r="I49" s="117" t="s">
        <v>10</v>
      </c>
      <c r="J49" s="151" t="s">
        <v>10</v>
      </c>
    </row>
    <row r="50" spans="1:10" s="57" customFormat="1" ht="16.5" customHeight="1" thickBot="1">
      <c r="A50" s="103"/>
      <c r="B50" s="59"/>
      <c r="C50" s="6" t="s">
        <v>69</v>
      </c>
      <c r="D50" s="104">
        <f>F50</f>
        <v>11378</v>
      </c>
      <c r="E50" s="188" t="s">
        <v>10</v>
      </c>
      <c r="F50" s="189">
        <v>11378</v>
      </c>
      <c r="G50" s="190" t="s">
        <v>10</v>
      </c>
      <c r="H50" s="153" t="s">
        <v>10</v>
      </c>
      <c r="I50" s="191" t="s">
        <v>10</v>
      </c>
      <c r="J50" s="192" t="s">
        <v>10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84251968503937" right="0.7086614173228347" top="0.984251968503937" bottom="0.4330708661417323" header="0.2362204724409449" footer="0.1968503937007874"/>
  <pageSetup horizontalDpi="600" verticalDpi="600" orientation="portrait" paperSize="9" r:id="rId1"/>
  <headerFooter alignWithMargins="0">
    <oddFooter>&amp;C-16-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P42" sqref="P42"/>
    </sheetView>
  </sheetViews>
  <sheetFormatPr defaultColWidth="8.75390625" defaultRowHeight="13.5"/>
  <cols>
    <col min="1" max="3" width="3.875" style="54" customWidth="1"/>
    <col min="4" max="5" width="9.75390625" style="54" customWidth="1"/>
    <col min="6" max="6" width="10.125" style="54" customWidth="1"/>
    <col min="7" max="10" width="9.75390625" style="54" customWidth="1"/>
    <col min="11" max="16384" width="8.75390625" style="54" customWidth="1"/>
  </cols>
  <sheetData>
    <row r="1" spans="2:5" ht="19.5" customHeight="1">
      <c r="B1" s="54" t="s">
        <v>71</v>
      </c>
      <c r="E1" s="54" t="str">
        <f>'横浜市・川崎市・横須賀市'!A2</f>
        <v>（平成24年推計）</v>
      </c>
    </row>
    <row r="2" ht="9" customHeight="1"/>
    <row r="3" spans="3:10" s="57" customFormat="1" ht="14.25" thickBot="1">
      <c r="C3" s="59"/>
      <c r="D3" s="59"/>
      <c r="E3" s="59"/>
      <c r="F3" s="59"/>
      <c r="G3" s="59"/>
      <c r="H3" s="59"/>
      <c r="I3" s="59"/>
      <c r="J3" s="60" t="s">
        <v>0</v>
      </c>
    </row>
    <row r="4" spans="1:10" s="57" customFormat="1" ht="13.5">
      <c r="A4" s="61"/>
      <c r="B4" s="62"/>
      <c r="C4" s="63" t="s">
        <v>65</v>
      </c>
      <c r="D4" s="232" t="s">
        <v>56</v>
      </c>
      <c r="E4" s="233"/>
      <c r="F4" s="234"/>
      <c r="G4" s="64" t="s">
        <v>42</v>
      </c>
      <c r="H4" s="65"/>
      <c r="I4" s="65"/>
      <c r="J4" s="66"/>
    </row>
    <row r="5" spans="1:10" s="57" customFormat="1" ht="13.5" customHeight="1">
      <c r="A5" s="67"/>
      <c r="B5" s="68"/>
      <c r="C5" s="69"/>
      <c r="D5" s="235" t="s">
        <v>66</v>
      </c>
      <c r="E5" s="236" t="s">
        <v>63</v>
      </c>
      <c r="F5" s="238" t="s">
        <v>64</v>
      </c>
      <c r="G5" s="70" t="s">
        <v>1</v>
      </c>
      <c r="H5" s="70" t="s">
        <v>1</v>
      </c>
      <c r="I5" s="210" t="s">
        <v>3</v>
      </c>
      <c r="J5" s="71" t="s">
        <v>2</v>
      </c>
    </row>
    <row r="6" spans="1:10" s="57" customFormat="1" ht="13.5">
      <c r="A6" s="72" t="s">
        <v>4</v>
      </c>
      <c r="B6" s="73"/>
      <c r="C6" s="74"/>
      <c r="D6" s="211"/>
      <c r="E6" s="237"/>
      <c r="F6" s="237"/>
      <c r="G6" s="75" t="s">
        <v>5</v>
      </c>
      <c r="H6" s="75" t="s">
        <v>6</v>
      </c>
      <c r="I6" s="211"/>
      <c r="J6" s="76" t="s">
        <v>7</v>
      </c>
    </row>
    <row r="7" spans="1:10" ht="16.5" customHeight="1">
      <c r="A7" s="229" t="s">
        <v>52</v>
      </c>
      <c r="B7" s="230"/>
      <c r="C7" s="231"/>
      <c r="D7" s="158"/>
      <c r="E7" s="159"/>
      <c r="F7" s="158"/>
      <c r="G7" s="159"/>
      <c r="H7" s="158"/>
      <c r="I7" s="159"/>
      <c r="J7" s="177"/>
    </row>
    <row r="8" spans="1:11" ht="16.5" customHeight="1">
      <c r="A8" s="110" t="s">
        <v>21</v>
      </c>
      <c r="B8" s="81"/>
      <c r="C8" s="81"/>
      <c r="D8" s="41">
        <f>SUM(D9:D20)</f>
        <v>91254</v>
      </c>
      <c r="E8" s="41">
        <f>SUM(E9:E20)</f>
        <v>25634</v>
      </c>
      <c r="F8" s="41">
        <f>SUM(F9:F20)</f>
        <v>65620</v>
      </c>
      <c r="G8" s="193" t="s">
        <v>10</v>
      </c>
      <c r="H8" s="169" t="s">
        <v>10</v>
      </c>
      <c r="I8" s="168" t="s">
        <v>10</v>
      </c>
      <c r="J8" s="194" t="s">
        <v>10</v>
      </c>
      <c r="K8" s="116"/>
    </row>
    <row r="9" spans="1:10" s="57" customFormat="1" ht="16.5" customHeight="1">
      <c r="A9" s="67"/>
      <c r="B9" s="83"/>
      <c r="C9" s="33" t="s">
        <v>11</v>
      </c>
      <c r="D9" s="41">
        <f>SUM(E9:F9)</f>
        <v>15968</v>
      </c>
      <c r="E9" s="167">
        <v>1993</v>
      </c>
      <c r="F9" s="94">
        <v>13975</v>
      </c>
      <c r="G9" s="168" t="s">
        <v>10</v>
      </c>
      <c r="H9" s="195" t="s">
        <v>10</v>
      </c>
      <c r="I9" s="196" t="s">
        <v>10</v>
      </c>
      <c r="J9" s="197" t="s">
        <v>10</v>
      </c>
    </row>
    <row r="10" spans="1:10" s="57" customFormat="1" ht="16.5" customHeight="1">
      <c r="A10" s="67"/>
      <c r="B10" s="83"/>
      <c r="C10" s="33" t="s">
        <v>12</v>
      </c>
      <c r="D10" s="41">
        <f aca="true" t="shared" si="0" ref="D10:D20">SUM(E10:F10)</f>
        <v>3315</v>
      </c>
      <c r="E10" s="167">
        <v>1708</v>
      </c>
      <c r="F10" s="94">
        <v>1607</v>
      </c>
      <c r="G10" s="168" t="s">
        <v>10</v>
      </c>
      <c r="H10" s="195" t="s">
        <v>10</v>
      </c>
      <c r="I10" s="196" t="s">
        <v>10</v>
      </c>
      <c r="J10" s="197" t="s">
        <v>10</v>
      </c>
    </row>
    <row r="11" spans="1:10" s="57" customFormat="1" ht="16.5" customHeight="1">
      <c r="A11" s="67"/>
      <c r="B11" s="83"/>
      <c r="C11" s="33" t="s">
        <v>13</v>
      </c>
      <c r="D11" s="41">
        <f t="shared" si="0"/>
        <v>4785</v>
      </c>
      <c r="E11" s="167">
        <v>2116</v>
      </c>
      <c r="F11" s="94">
        <v>2669</v>
      </c>
      <c r="G11" s="168" t="s">
        <v>10</v>
      </c>
      <c r="H11" s="195" t="s">
        <v>10</v>
      </c>
      <c r="I11" s="196" t="s">
        <v>10</v>
      </c>
      <c r="J11" s="197" t="s">
        <v>10</v>
      </c>
    </row>
    <row r="12" spans="1:10" s="57" customFormat="1" ht="16.5" customHeight="1">
      <c r="A12" s="67"/>
      <c r="B12" s="83"/>
      <c r="C12" s="33" t="s">
        <v>14</v>
      </c>
      <c r="D12" s="41">
        <f t="shared" si="0"/>
        <v>4272</v>
      </c>
      <c r="E12" s="167">
        <v>2288</v>
      </c>
      <c r="F12" s="94">
        <v>1984</v>
      </c>
      <c r="G12" s="168" t="s">
        <v>10</v>
      </c>
      <c r="H12" s="195" t="s">
        <v>10</v>
      </c>
      <c r="I12" s="196" t="s">
        <v>10</v>
      </c>
      <c r="J12" s="197" t="s">
        <v>10</v>
      </c>
    </row>
    <row r="13" spans="1:10" s="57" customFormat="1" ht="16.5" customHeight="1">
      <c r="A13" s="67"/>
      <c r="B13" s="83"/>
      <c r="C13" s="33" t="s">
        <v>15</v>
      </c>
      <c r="D13" s="41">
        <f t="shared" si="0"/>
        <v>5146</v>
      </c>
      <c r="E13" s="167">
        <v>2495</v>
      </c>
      <c r="F13" s="94">
        <v>2651</v>
      </c>
      <c r="G13" s="168" t="s">
        <v>10</v>
      </c>
      <c r="H13" s="195" t="s">
        <v>10</v>
      </c>
      <c r="I13" s="196" t="s">
        <v>10</v>
      </c>
      <c r="J13" s="197" t="s">
        <v>10</v>
      </c>
    </row>
    <row r="14" spans="1:10" s="57" customFormat="1" ht="16.5" customHeight="1">
      <c r="A14" s="67"/>
      <c r="B14" s="83"/>
      <c r="C14" s="33" t="s">
        <v>16</v>
      </c>
      <c r="D14" s="41">
        <f t="shared" si="0"/>
        <v>4046</v>
      </c>
      <c r="E14" s="167">
        <v>1889</v>
      </c>
      <c r="F14" s="94">
        <v>2157</v>
      </c>
      <c r="G14" s="168" t="s">
        <v>10</v>
      </c>
      <c r="H14" s="195" t="s">
        <v>10</v>
      </c>
      <c r="I14" s="196" t="s">
        <v>10</v>
      </c>
      <c r="J14" s="197" t="s">
        <v>10</v>
      </c>
    </row>
    <row r="15" spans="1:10" s="57" customFormat="1" ht="16.5" customHeight="1">
      <c r="A15" s="67"/>
      <c r="B15" s="83"/>
      <c r="C15" s="33" t="s">
        <v>17</v>
      </c>
      <c r="D15" s="41">
        <f t="shared" si="0"/>
        <v>4423</v>
      </c>
      <c r="E15" s="167">
        <v>2306</v>
      </c>
      <c r="F15" s="94">
        <v>2117</v>
      </c>
      <c r="G15" s="168" t="s">
        <v>10</v>
      </c>
      <c r="H15" s="195" t="s">
        <v>10</v>
      </c>
      <c r="I15" s="196" t="s">
        <v>10</v>
      </c>
      <c r="J15" s="197" t="s">
        <v>10</v>
      </c>
    </row>
    <row r="16" spans="1:10" s="57" customFormat="1" ht="16.5" customHeight="1">
      <c r="A16" s="67"/>
      <c r="B16" s="83"/>
      <c r="C16" s="33" t="s">
        <v>18</v>
      </c>
      <c r="D16" s="41">
        <f t="shared" si="0"/>
        <v>32417</v>
      </c>
      <c r="E16" s="167">
        <v>2752</v>
      </c>
      <c r="F16" s="94">
        <v>29665</v>
      </c>
      <c r="G16" s="168" t="s">
        <v>10</v>
      </c>
      <c r="H16" s="195" t="s">
        <v>10</v>
      </c>
      <c r="I16" s="196" t="s">
        <v>10</v>
      </c>
      <c r="J16" s="197" t="s">
        <v>10</v>
      </c>
    </row>
    <row r="17" spans="1:10" s="57" customFormat="1" ht="16.5" customHeight="1">
      <c r="A17" s="67"/>
      <c r="B17" s="83"/>
      <c r="C17" s="33" t="s">
        <v>19</v>
      </c>
      <c r="D17" s="41">
        <f t="shared" si="0"/>
        <v>4106</v>
      </c>
      <c r="E17" s="167">
        <v>2064</v>
      </c>
      <c r="F17" s="94">
        <v>2042</v>
      </c>
      <c r="G17" s="168" t="s">
        <v>10</v>
      </c>
      <c r="H17" s="195" t="s">
        <v>10</v>
      </c>
      <c r="I17" s="196" t="s">
        <v>10</v>
      </c>
      <c r="J17" s="197" t="s">
        <v>10</v>
      </c>
    </row>
    <row r="18" spans="1:10" s="57" customFormat="1" ht="16.5" customHeight="1">
      <c r="A18" s="67"/>
      <c r="B18" s="83"/>
      <c r="C18" s="33" t="s">
        <v>67</v>
      </c>
      <c r="D18" s="41">
        <f t="shared" si="0"/>
        <v>4530</v>
      </c>
      <c r="E18" s="167">
        <v>1997</v>
      </c>
      <c r="F18" s="94">
        <v>2533</v>
      </c>
      <c r="G18" s="168" t="s">
        <v>10</v>
      </c>
      <c r="H18" s="195" t="s">
        <v>10</v>
      </c>
      <c r="I18" s="196" t="s">
        <v>10</v>
      </c>
      <c r="J18" s="197" t="s">
        <v>10</v>
      </c>
    </row>
    <row r="19" spans="1:10" s="57" customFormat="1" ht="16.5" customHeight="1">
      <c r="A19" s="67"/>
      <c r="B19" s="83"/>
      <c r="C19" s="33" t="s">
        <v>68</v>
      </c>
      <c r="D19" s="41">
        <f t="shared" si="0"/>
        <v>4324</v>
      </c>
      <c r="E19" s="167">
        <v>2111</v>
      </c>
      <c r="F19" s="94">
        <v>2213</v>
      </c>
      <c r="G19" s="168" t="s">
        <v>10</v>
      </c>
      <c r="H19" s="195" t="s">
        <v>10</v>
      </c>
      <c r="I19" s="196" t="s">
        <v>10</v>
      </c>
      <c r="J19" s="197" t="s">
        <v>10</v>
      </c>
    </row>
    <row r="20" spans="1:10" s="57" customFormat="1" ht="16.5" customHeight="1">
      <c r="A20" s="67"/>
      <c r="B20" s="83"/>
      <c r="C20" s="33" t="s">
        <v>69</v>
      </c>
      <c r="D20" s="41">
        <f t="shared" si="0"/>
        <v>3922</v>
      </c>
      <c r="E20" s="167">
        <v>1915</v>
      </c>
      <c r="F20" s="94">
        <v>2007</v>
      </c>
      <c r="G20" s="168" t="s">
        <v>10</v>
      </c>
      <c r="H20" s="198" t="s">
        <v>10</v>
      </c>
      <c r="I20" s="193" t="s">
        <v>10</v>
      </c>
      <c r="J20" s="199" t="s">
        <v>10</v>
      </c>
    </row>
    <row r="21" spans="1:10" ht="16.5" customHeight="1">
      <c r="A21" s="90"/>
      <c r="B21" s="81"/>
      <c r="C21" s="91"/>
      <c r="D21" s="41"/>
      <c r="E21" s="40"/>
      <c r="F21" s="41"/>
      <c r="G21" s="81"/>
      <c r="H21" s="92"/>
      <c r="I21" s="81"/>
      <c r="J21" s="98"/>
    </row>
    <row r="22" spans="1:10" ht="16.5" customHeight="1">
      <c r="A22" s="226" t="s">
        <v>44</v>
      </c>
      <c r="B22" s="227"/>
      <c r="C22" s="228"/>
      <c r="D22" s="77"/>
      <c r="E22" s="78"/>
      <c r="F22" s="77"/>
      <c r="G22" s="78"/>
      <c r="H22" s="77"/>
      <c r="I22" s="40"/>
      <c r="J22" s="79"/>
    </row>
    <row r="23" spans="1:10" ht="16.5" customHeight="1">
      <c r="A23" s="110" t="s">
        <v>9</v>
      </c>
      <c r="B23" s="81"/>
      <c r="C23" s="81"/>
      <c r="D23" s="41">
        <f aca="true" t="shared" si="1" ref="D23:J23">SUM(D24:D35)</f>
        <v>590405</v>
      </c>
      <c r="E23" s="40">
        <f t="shared" si="1"/>
        <v>7648</v>
      </c>
      <c r="F23" s="41">
        <f t="shared" si="1"/>
        <v>582757</v>
      </c>
      <c r="G23" s="41">
        <f t="shared" si="1"/>
        <v>1907855</v>
      </c>
      <c r="H23" s="41">
        <f t="shared" si="1"/>
        <v>28814</v>
      </c>
      <c r="I23" s="40">
        <f t="shared" si="1"/>
        <v>663142</v>
      </c>
      <c r="J23" s="82">
        <f t="shared" si="1"/>
        <v>1215967</v>
      </c>
    </row>
    <row r="24" spans="1:10" s="57" customFormat="1" ht="16.5" customHeight="1">
      <c r="A24" s="67"/>
      <c r="B24" s="83"/>
      <c r="C24" s="33" t="s">
        <v>11</v>
      </c>
      <c r="D24" s="41">
        <f>E24+F24</f>
        <v>16401</v>
      </c>
      <c r="E24" s="94">
        <v>681</v>
      </c>
      <c r="F24" s="94">
        <v>15720</v>
      </c>
      <c r="G24" s="40">
        <f>H24+I24+J24</f>
        <v>123240</v>
      </c>
      <c r="H24" s="85">
        <v>1460</v>
      </c>
      <c r="I24" s="84">
        <v>24154</v>
      </c>
      <c r="J24" s="96">
        <v>97626</v>
      </c>
    </row>
    <row r="25" spans="1:10" s="57" customFormat="1" ht="16.5" customHeight="1">
      <c r="A25" s="67"/>
      <c r="B25" s="83"/>
      <c r="C25" s="33" t="s">
        <v>12</v>
      </c>
      <c r="D25" s="41">
        <f aca="true" t="shared" si="2" ref="D25:D35">E25+F25</f>
        <v>40116</v>
      </c>
      <c r="E25" s="94">
        <v>351</v>
      </c>
      <c r="F25" s="94">
        <v>39765</v>
      </c>
      <c r="G25" s="40">
        <f aca="true" t="shared" si="3" ref="G25:G34">H25+I25+J25</f>
        <v>100941</v>
      </c>
      <c r="H25" s="85">
        <v>1732</v>
      </c>
      <c r="I25" s="84">
        <v>20351</v>
      </c>
      <c r="J25" s="96">
        <v>78858</v>
      </c>
    </row>
    <row r="26" spans="1:10" s="57" customFormat="1" ht="16.5" customHeight="1">
      <c r="A26" s="67"/>
      <c r="B26" s="83"/>
      <c r="C26" s="33" t="s">
        <v>13</v>
      </c>
      <c r="D26" s="41">
        <f t="shared" si="2"/>
        <v>236250</v>
      </c>
      <c r="E26" s="94">
        <v>524</v>
      </c>
      <c r="F26" s="94">
        <v>235726</v>
      </c>
      <c r="G26" s="40">
        <f t="shared" si="3"/>
        <v>165767</v>
      </c>
      <c r="H26" s="85">
        <v>1924</v>
      </c>
      <c r="I26" s="84">
        <v>32300</v>
      </c>
      <c r="J26" s="96">
        <v>131543</v>
      </c>
    </row>
    <row r="27" spans="1:10" s="57" customFormat="1" ht="16.5" customHeight="1">
      <c r="A27" s="67"/>
      <c r="B27" s="83"/>
      <c r="C27" s="33" t="s">
        <v>14</v>
      </c>
      <c r="D27" s="41">
        <f t="shared" si="2"/>
        <v>22455</v>
      </c>
      <c r="E27" s="94">
        <v>828</v>
      </c>
      <c r="F27" s="94">
        <v>21627</v>
      </c>
      <c r="G27" s="40">
        <f t="shared" si="3"/>
        <v>169310</v>
      </c>
      <c r="H27" s="85">
        <v>3048</v>
      </c>
      <c r="I27" s="84">
        <v>31948</v>
      </c>
      <c r="J27" s="96">
        <v>134314</v>
      </c>
    </row>
    <row r="28" spans="1:10" s="57" customFormat="1" ht="16.5" customHeight="1">
      <c r="A28" s="67"/>
      <c r="B28" s="83"/>
      <c r="C28" s="33" t="s">
        <v>15</v>
      </c>
      <c r="D28" s="41">
        <f t="shared" si="2"/>
        <v>33265</v>
      </c>
      <c r="E28" s="94">
        <v>1161</v>
      </c>
      <c r="F28" s="94">
        <v>32104</v>
      </c>
      <c r="G28" s="40">
        <f t="shared" si="3"/>
        <v>182458</v>
      </c>
      <c r="H28" s="85">
        <v>5135</v>
      </c>
      <c r="I28" s="84">
        <v>33776</v>
      </c>
      <c r="J28" s="96">
        <v>143547</v>
      </c>
    </row>
    <row r="29" spans="1:10" s="57" customFormat="1" ht="16.5" customHeight="1">
      <c r="A29" s="67"/>
      <c r="B29" s="83"/>
      <c r="C29" s="33" t="s">
        <v>16</v>
      </c>
      <c r="D29" s="41">
        <f t="shared" si="2"/>
        <v>19611</v>
      </c>
      <c r="E29" s="94">
        <v>771</v>
      </c>
      <c r="F29" s="94">
        <v>18840</v>
      </c>
      <c r="G29" s="40">
        <f t="shared" si="3"/>
        <v>157404</v>
      </c>
      <c r="H29" s="85">
        <v>3440</v>
      </c>
      <c r="I29" s="84">
        <v>29340</v>
      </c>
      <c r="J29" s="96">
        <v>124624</v>
      </c>
    </row>
    <row r="30" spans="1:10" s="57" customFormat="1" ht="16.5" customHeight="1">
      <c r="A30" s="67"/>
      <c r="B30" s="83"/>
      <c r="C30" s="33" t="s">
        <v>17</v>
      </c>
      <c r="D30" s="41">
        <f t="shared" si="2"/>
        <v>25624</v>
      </c>
      <c r="E30" s="94">
        <v>962</v>
      </c>
      <c r="F30" s="94">
        <v>24662</v>
      </c>
      <c r="G30" s="40">
        <v>168974</v>
      </c>
      <c r="H30" s="85">
        <v>3134</v>
      </c>
      <c r="I30" s="84">
        <v>81852</v>
      </c>
      <c r="J30" s="96">
        <v>83994</v>
      </c>
    </row>
    <row r="31" spans="1:10" s="57" customFormat="1" ht="16.5" customHeight="1">
      <c r="A31" s="67"/>
      <c r="B31" s="83"/>
      <c r="C31" s="33" t="s">
        <v>18</v>
      </c>
      <c r="D31" s="41">
        <f t="shared" si="2"/>
        <v>80092</v>
      </c>
      <c r="E31" s="94">
        <v>1515</v>
      </c>
      <c r="F31" s="94">
        <v>78577</v>
      </c>
      <c r="G31" s="40">
        <v>148437</v>
      </c>
      <c r="H31" s="85">
        <v>5227</v>
      </c>
      <c r="I31" s="84">
        <v>74349</v>
      </c>
      <c r="J31" s="96">
        <v>68918</v>
      </c>
    </row>
    <row r="32" spans="1:10" s="57" customFormat="1" ht="16.5" customHeight="1">
      <c r="A32" s="67"/>
      <c r="B32" s="83"/>
      <c r="C32" s="33" t="s">
        <v>19</v>
      </c>
      <c r="D32" s="41">
        <f t="shared" si="2"/>
        <v>21375</v>
      </c>
      <c r="E32" s="94">
        <v>261</v>
      </c>
      <c r="F32" s="94">
        <v>21114</v>
      </c>
      <c r="G32" s="40">
        <v>161729</v>
      </c>
      <c r="H32" s="85">
        <v>890</v>
      </c>
      <c r="I32" s="84">
        <v>80482</v>
      </c>
      <c r="J32" s="96">
        <v>80361</v>
      </c>
    </row>
    <row r="33" spans="1:10" s="57" customFormat="1" ht="16.5" customHeight="1">
      <c r="A33" s="67"/>
      <c r="B33" s="83"/>
      <c r="C33" s="33" t="s">
        <v>67</v>
      </c>
      <c r="D33" s="41">
        <f t="shared" si="2"/>
        <v>24107</v>
      </c>
      <c r="E33" s="94">
        <v>154</v>
      </c>
      <c r="F33" s="94">
        <v>23953</v>
      </c>
      <c r="G33" s="40">
        <f t="shared" si="3"/>
        <v>178867</v>
      </c>
      <c r="H33" s="85">
        <v>680</v>
      </c>
      <c r="I33" s="84">
        <v>88662</v>
      </c>
      <c r="J33" s="96">
        <v>89525</v>
      </c>
    </row>
    <row r="34" spans="1:10" s="57" customFormat="1" ht="16.5" customHeight="1">
      <c r="A34" s="67"/>
      <c r="B34" s="83"/>
      <c r="C34" s="33" t="s">
        <v>68</v>
      </c>
      <c r="D34" s="41">
        <f t="shared" si="2"/>
        <v>32383</v>
      </c>
      <c r="E34" s="94">
        <v>130</v>
      </c>
      <c r="F34" s="94">
        <v>32253</v>
      </c>
      <c r="G34" s="40">
        <f t="shared" si="3"/>
        <v>180682</v>
      </c>
      <c r="H34" s="85">
        <v>607</v>
      </c>
      <c r="I34" s="84">
        <v>86333</v>
      </c>
      <c r="J34" s="96">
        <v>93742</v>
      </c>
    </row>
    <row r="35" spans="1:10" s="57" customFormat="1" ht="16.5" customHeight="1">
      <c r="A35" s="67"/>
      <c r="B35" s="83"/>
      <c r="C35" s="33" t="s">
        <v>69</v>
      </c>
      <c r="D35" s="41">
        <f t="shared" si="2"/>
        <v>38726</v>
      </c>
      <c r="E35" s="94">
        <v>310</v>
      </c>
      <c r="F35" s="94">
        <v>38416</v>
      </c>
      <c r="G35" s="40">
        <v>170046</v>
      </c>
      <c r="H35" s="86">
        <v>1537</v>
      </c>
      <c r="I35" s="87">
        <v>79595</v>
      </c>
      <c r="J35" s="89">
        <v>88915</v>
      </c>
    </row>
    <row r="36" spans="1:10" ht="16.5" customHeight="1">
      <c r="A36" s="90"/>
      <c r="B36" s="81"/>
      <c r="C36" s="91"/>
      <c r="D36" s="41"/>
      <c r="E36" s="40"/>
      <c r="F36" s="41"/>
      <c r="G36" s="81"/>
      <c r="H36" s="92"/>
      <c r="I36" s="81"/>
      <c r="J36" s="98"/>
    </row>
    <row r="37" spans="1:10" ht="16.5" customHeight="1">
      <c r="A37" s="226" t="s">
        <v>45</v>
      </c>
      <c r="B37" s="227"/>
      <c r="C37" s="228"/>
      <c r="D37" s="77"/>
      <c r="E37" s="78"/>
      <c r="F37" s="77"/>
      <c r="G37" s="81"/>
      <c r="H37" s="92"/>
      <c r="I37" s="81"/>
      <c r="J37" s="98"/>
    </row>
    <row r="38" spans="1:10" ht="16.5" customHeight="1">
      <c r="A38" s="110" t="s">
        <v>21</v>
      </c>
      <c r="B38" s="81"/>
      <c r="C38" s="81"/>
      <c r="D38" s="41">
        <f aca="true" t="shared" si="4" ref="D38:J38">SUM(D39:D50)</f>
        <v>1176406</v>
      </c>
      <c r="E38" s="41">
        <f t="shared" si="4"/>
        <v>70976</v>
      </c>
      <c r="F38" s="41">
        <f t="shared" si="4"/>
        <v>1105430</v>
      </c>
      <c r="G38" s="41">
        <f t="shared" si="4"/>
        <v>866627</v>
      </c>
      <c r="H38" s="41">
        <f t="shared" si="4"/>
        <v>495460</v>
      </c>
      <c r="I38" s="41">
        <f t="shared" si="4"/>
        <v>131818</v>
      </c>
      <c r="J38" s="82">
        <f t="shared" si="4"/>
        <v>239349</v>
      </c>
    </row>
    <row r="39" spans="1:10" s="57" customFormat="1" ht="16.5" customHeight="1">
      <c r="A39" s="67"/>
      <c r="B39" s="83"/>
      <c r="C39" s="33" t="s">
        <v>11</v>
      </c>
      <c r="D39" s="41">
        <f>SUM(E39:F39)</f>
        <v>66210</v>
      </c>
      <c r="E39" s="183">
        <v>3687</v>
      </c>
      <c r="F39" s="183">
        <v>62523</v>
      </c>
      <c r="G39" s="41">
        <f>SUM(H39:J39)</f>
        <v>63349</v>
      </c>
      <c r="H39" s="183">
        <v>39388</v>
      </c>
      <c r="I39" s="183">
        <v>10363</v>
      </c>
      <c r="J39" s="109">
        <v>13598</v>
      </c>
    </row>
    <row r="40" spans="1:10" s="57" customFormat="1" ht="16.5" customHeight="1">
      <c r="A40" s="67"/>
      <c r="B40" s="83"/>
      <c r="C40" s="33" t="s">
        <v>12</v>
      </c>
      <c r="D40" s="41">
        <f aca="true" t="shared" si="5" ref="D40:D50">SUM(E40:F40)</f>
        <v>45134</v>
      </c>
      <c r="E40" s="183">
        <v>2772</v>
      </c>
      <c r="F40" s="183">
        <v>42362</v>
      </c>
      <c r="G40" s="41">
        <f aca="true" t="shared" si="6" ref="G40:G50">SUM(H40:J40)</f>
        <v>50115</v>
      </c>
      <c r="H40" s="183">
        <v>25227</v>
      </c>
      <c r="I40" s="183">
        <v>10024</v>
      </c>
      <c r="J40" s="109">
        <v>14864</v>
      </c>
    </row>
    <row r="41" spans="1:10" s="57" customFormat="1" ht="16.5" customHeight="1">
      <c r="A41" s="67"/>
      <c r="B41" s="83"/>
      <c r="C41" s="33" t="s">
        <v>13</v>
      </c>
      <c r="D41" s="41">
        <f t="shared" si="5"/>
        <v>77500</v>
      </c>
      <c r="E41" s="183">
        <v>3787</v>
      </c>
      <c r="F41" s="183">
        <v>73713</v>
      </c>
      <c r="G41" s="41">
        <f t="shared" si="6"/>
        <v>61692</v>
      </c>
      <c r="H41" s="183">
        <v>34673</v>
      </c>
      <c r="I41" s="183">
        <v>10543</v>
      </c>
      <c r="J41" s="109">
        <v>16476</v>
      </c>
    </row>
    <row r="42" spans="1:10" s="57" customFormat="1" ht="16.5" customHeight="1">
      <c r="A42" s="67"/>
      <c r="B42" s="83"/>
      <c r="C42" s="33" t="s">
        <v>14</v>
      </c>
      <c r="D42" s="41">
        <f t="shared" si="5"/>
        <v>241336</v>
      </c>
      <c r="E42" s="183">
        <v>3349</v>
      </c>
      <c r="F42" s="183">
        <v>237987</v>
      </c>
      <c r="G42" s="41">
        <f t="shared" si="6"/>
        <v>57678</v>
      </c>
      <c r="H42" s="183">
        <v>29676</v>
      </c>
      <c r="I42" s="183">
        <v>8554</v>
      </c>
      <c r="J42" s="109">
        <v>19448</v>
      </c>
    </row>
    <row r="43" spans="1:10" s="57" customFormat="1" ht="16.5" customHeight="1">
      <c r="A43" s="67"/>
      <c r="B43" s="83"/>
      <c r="C43" s="33" t="s">
        <v>15</v>
      </c>
      <c r="D43" s="41">
        <f t="shared" si="5"/>
        <v>69350</v>
      </c>
      <c r="E43" s="183">
        <v>5066</v>
      </c>
      <c r="F43" s="183">
        <v>64284</v>
      </c>
      <c r="G43" s="41">
        <f t="shared" si="6"/>
        <v>64914</v>
      </c>
      <c r="H43" s="183">
        <v>34054</v>
      </c>
      <c r="I43" s="183">
        <v>10253</v>
      </c>
      <c r="J43" s="109">
        <v>20607</v>
      </c>
    </row>
    <row r="44" spans="1:10" s="57" customFormat="1" ht="16.5" customHeight="1">
      <c r="A44" s="67"/>
      <c r="B44" s="83"/>
      <c r="C44" s="33" t="s">
        <v>16</v>
      </c>
      <c r="D44" s="41">
        <f t="shared" si="5"/>
        <v>55877</v>
      </c>
      <c r="E44" s="183">
        <v>4125</v>
      </c>
      <c r="F44" s="94">
        <v>51752</v>
      </c>
      <c r="G44" s="41">
        <f t="shared" si="6"/>
        <v>56707</v>
      </c>
      <c r="H44" s="183">
        <v>30291</v>
      </c>
      <c r="I44" s="183">
        <v>9155</v>
      </c>
      <c r="J44" s="109">
        <v>17261</v>
      </c>
    </row>
    <row r="45" spans="1:10" s="57" customFormat="1" ht="16.5" customHeight="1">
      <c r="A45" s="67"/>
      <c r="B45" s="83"/>
      <c r="C45" s="33" t="s">
        <v>17</v>
      </c>
      <c r="D45" s="41">
        <f t="shared" si="5"/>
        <v>90353</v>
      </c>
      <c r="E45" s="183">
        <v>10865</v>
      </c>
      <c r="F45" s="183">
        <v>79488</v>
      </c>
      <c r="G45" s="41">
        <f t="shared" si="6"/>
        <v>87102</v>
      </c>
      <c r="H45" s="183">
        <v>53508</v>
      </c>
      <c r="I45" s="183">
        <v>11728</v>
      </c>
      <c r="J45" s="109">
        <v>21866</v>
      </c>
    </row>
    <row r="46" spans="1:10" s="57" customFormat="1" ht="16.5" customHeight="1">
      <c r="A46" s="67"/>
      <c r="B46" s="83"/>
      <c r="C46" s="33" t="s">
        <v>18</v>
      </c>
      <c r="D46" s="41">
        <f t="shared" si="5"/>
        <v>156540</v>
      </c>
      <c r="E46" s="183">
        <v>16750</v>
      </c>
      <c r="F46" s="94">
        <v>139790</v>
      </c>
      <c r="G46" s="41">
        <f t="shared" si="6"/>
        <v>129608</v>
      </c>
      <c r="H46" s="183">
        <v>83615</v>
      </c>
      <c r="I46" s="183">
        <v>14096</v>
      </c>
      <c r="J46" s="109">
        <v>31897</v>
      </c>
    </row>
    <row r="47" spans="1:10" s="57" customFormat="1" ht="16.5" customHeight="1">
      <c r="A47" s="67"/>
      <c r="B47" s="83"/>
      <c r="C47" s="33" t="s">
        <v>19</v>
      </c>
      <c r="D47" s="41">
        <f t="shared" si="5"/>
        <v>103704</v>
      </c>
      <c r="E47" s="183">
        <v>6301</v>
      </c>
      <c r="F47" s="94">
        <v>97403</v>
      </c>
      <c r="G47" s="41">
        <f t="shared" si="6"/>
        <v>69847</v>
      </c>
      <c r="H47" s="183">
        <v>38313</v>
      </c>
      <c r="I47" s="183">
        <v>10833</v>
      </c>
      <c r="J47" s="109">
        <v>20701</v>
      </c>
    </row>
    <row r="48" spans="1:10" s="57" customFormat="1" ht="16.5" customHeight="1">
      <c r="A48" s="67"/>
      <c r="B48" s="83"/>
      <c r="C48" s="33" t="s">
        <v>67</v>
      </c>
      <c r="D48" s="41">
        <f t="shared" si="5"/>
        <v>72029</v>
      </c>
      <c r="E48" s="183">
        <v>4408</v>
      </c>
      <c r="F48" s="183">
        <v>67621</v>
      </c>
      <c r="G48" s="41">
        <f t="shared" si="6"/>
        <v>63220</v>
      </c>
      <c r="H48" s="183">
        <v>34099</v>
      </c>
      <c r="I48" s="183">
        <v>9661</v>
      </c>
      <c r="J48" s="109">
        <v>19460</v>
      </c>
    </row>
    <row r="49" spans="1:10" s="57" customFormat="1" ht="16.5" customHeight="1">
      <c r="A49" s="67"/>
      <c r="B49" s="83"/>
      <c r="C49" s="33" t="s">
        <v>68</v>
      </c>
      <c r="D49" s="41">
        <f t="shared" si="5"/>
        <v>129588</v>
      </c>
      <c r="E49" s="183">
        <v>5604</v>
      </c>
      <c r="F49" s="183">
        <v>123984</v>
      </c>
      <c r="G49" s="41">
        <f t="shared" si="6"/>
        <v>97072</v>
      </c>
      <c r="H49" s="183">
        <v>52122</v>
      </c>
      <c r="I49" s="183">
        <v>16046</v>
      </c>
      <c r="J49" s="109">
        <v>28904</v>
      </c>
    </row>
    <row r="50" spans="1:10" s="57" customFormat="1" ht="16.5" customHeight="1" thickBot="1">
      <c r="A50" s="103"/>
      <c r="B50" s="59"/>
      <c r="C50" s="6" t="s">
        <v>69</v>
      </c>
      <c r="D50" s="51">
        <f t="shared" si="5"/>
        <v>68785</v>
      </c>
      <c r="E50" s="200">
        <v>4262</v>
      </c>
      <c r="F50" s="200">
        <v>64523</v>
      </c>
      <c r="G50" s="51">
        <f t="shared" si="6"/>
        <v>65323</v>
      </c>
      <c r="H50" s="154">
        <v>40494</v>
      </c>
      <c r="I50" s="201">
        <v>10562</v>
      </c>
      <c r="J50" s="202">
        <v>14267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0.99" right="0.7086614173228347" top="0.97" bottom="0.41" header="0.5118110236220472" footer="0.18"/>
  <pageSetup horizontalDpi="200" verticalDpi="200" orientation="portrait" paperSize="9" r:id="rId2"/>
  <headerFooter alignWithMargins="0">
    <oddFooter>&amp;C- 17-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</dc:creator>
  <cp:keywords/>
  <dc:description/>
  <cp:lastModifiedBy>user</cp:lastModifiedBy>
  <cp:lastPrinted>2013-09-10T02:58:34Z</cp:lastPrinted>
  <dcterms:created xsi:type="dcterms:W3CDTF">2001-05-01T08:34:51Z</dcterms:created>
  <dcterms:modified xsi:type="dcterms:W3CDTF">2013-09-11T04:30:44Z</dcterms:modified>
  <cp:category/>
  <cp:version/>
  <cp:contentType/>
  <cp:contentStatus/>
</cp:coreProperties>
</file>