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1505\002_【庁外】薬事指導グループ\707_医療_電子処方箋活用・普及促進事業\70705_HP\250924_仕入控除様式変更等\"/>
    </mc:Choice>
  </mc:AlternateContent>
  <bookViews>
    <workbookView xWindow="0" yWindow="0" windowWidth="23040" windowHeight="9168"/>
  </bookViews>
  <sheets>
    <sheet name="第1号様式_別紙1（経費所要額調書）" sheetId="1" r:id="rId1"/>
    <sheet name="入力規則" sheetId="2" state="hidden" r:id="rId2"/>
  </sheets>
  <definedNames>
    <definedName name="_xlnm.Print_Area" localSheetId="0">'第1号様式_別紙1（経費所要額調書）'!$A$1:$J$16</definedName>
    <definedName name="Q21_ユニオン">#REF!</definedName>
    <definedName name="あ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G8" i="1"/>
  <c r="D9" i="1"/>
  <c r="D8" i="1"/>
  <c r="G7" i="1" l="1"/>
  <c r="K9" i="1" l="1"/>
  <c r="G9" i="1"/>
  <c r="F9" i="1"/>
  <c r="K8" i="1"/>
  <c r="F8" i="1"/>
  <c r="D7" i="1"/>
  <c r="H9" i="1" l="1"/>
  <c r="H8" i="1"/>
  <c r="F7" i="1"/>
  <c r="H7" i="1" s="1"/>
</calcChain>
</file>

<file path=xl/comments1.xml><?xml version="1.0" encoding="utf-8"?>
<comments xmlns="http://schemas.openxmlformats.org/spreadsheetml/2006/main">
  <authors>
    <author>kato</author>
  </authors>
  <commentList>
    <comment ref="H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合計額を記載すること</t>
        </r>
      </text>
    </comment>
  </commentList>
</comments>
</file>

<file path=xl/sharedStrings.xml><?xml version="1.0" encoding="utf-8"?>
<sst xmlns="http://schemas.openxmlformats.org/spreadsheetml/2006/main" count="39" uniqueCount="32">
  <si>
    <t>第１号様式別紙１</t>
  </si>
  <si>
    <t>経費所要額調書</t>
    <rPh sb="0" eb="2">
      <t>ケイヒ</t>
    </rPh>
    <rPh sb="2" eb="4">
      <t>ショヨウ</t>
    </rPh>
    <rPh sb="4" eb="5">
      <t>ガク</t>
    </rPh>
    <rPh sb="5" eb="7">
      <t>チョウショ</t>
    </rPh>
    <phoneticPr fontId="5"/>
  </si>
  <si>
    <t>（単位：円）</t>
    <phoneticPr fontId="8"/>
  </si>
  <si>
    <t>事業区分</t>
    <rPh sb="0" eb="2">
      <t>ジギョウ</t>
    </rPh>
    <rPh sb="2" eb="4">
      <t>クブン</t>
    </rPh>
    <phoneticPr fontId="5"/>
  </si>
  <si>
    <t>施設区分</t>
    <rPh sb="0" eb="2">
      <t>シセツ</t>
    </rPh>
    <rPh sb="2" eb="4">
      <t>クブン</t>
    </rPh>
    <phoneticPr fontId="8"/>
  </si>
  <si>
    <t>基準額
A</t>
    <rPh sb="0" eb="3">
      <t>キジュンガク</t>
    </rPh>
    <phoneticPr fontId="8"/>
  </si>
  <si>
    <t>対象事業費
B</t>
    <rPh sb="0" eb="2">
      <t>タイショウ</t>
    </rPh>
    <rPh sb="2" eb="4">
      <t>ジギョウ</t>
    </rPh>
    <rPh sb="4" eb="5">
      <t>ヒ</t>
    </rPh>
    <phoneticPr fontId="5"/>
  </si>
  <si>
    <r>
      <rPr>
        <b/>
        <sz val="10"/>
        <rFont val="ＭＳ Ｐゴシック"/>
        <family val="3"/>
        <charset val="128"/>
      </rPr>
      <t>⑴</t>
    </r>
    <r>
      <rPr>
        <b/>
        <sz val="10"/>
        <rFont val="游ゴシック"/>
        <family val="3"/>
        <charset val="128"/>
        <scheme val="minor"/>
      </rPr>
      <t>選定額
C=MIN(A,B)</t>
    </r>
    <rPh sb="1" eb="4">
      <t>センテイガク</t>
    </rPh>
    <phoneticPr fontId="5"/>
  </si>
  <si>
    <t>補助率
D</t>
    <rPh sb="0" eb="3">
      <t>ホジョリツ</t>
    </rPh>
    <phoneticPr fontId="5"/>
  </si>
  <si>
    <t>補助金申請額
E=C*D</t>
    <rPh sb="0" eb="3">
      <t>ホジョキン</t>
    </rPh>
    <rPh sb="3" eb="5">
      <t>シンセイ</t>
    </rPh>
    <rPh sb="5" eb="6">
      <t>ガク</t>
    </rPh>
    <phoneticPr fontId="5"/>
  </si>
  <si>
    <t>医療機関等名称</t>
    <rPh sb="0" eb="2">
      <t>イリョウ</t>
    </rPh>
    <rPh sb="2" eb="4">
      <t>キカン</t>
    </rPh>
    <rPh sb="4" eb="5">
      <t>ナド</t>
    </rPh>
    <rPh sb="5" eb="7">
      <t>メイショウ</t>
    </rPh>
    <phoneticPr fontId="5"/>
  </si>
  <si>
    <t>（参考）支払基金の補助金の交付決定額</t>
    <rPh sb="1" eb="3">
      <t>サンコウ</t>
    </rPh>
    <rPh sb="4" eb="6">
      <t>シハライ</t>
    </rPh>
    <rPh sb="6" eb="8">
      <t>キキン</t>
    </rPh>
    <rPh sb="9" eb="12">
      <t>ホジョキン</t>
    </rPh>
    <rPh sb="13" eb="15">
      <t>コウフ</t>
    </rPh>
    <rPh sb="15" eb="17">
      <t>ケッテイ</t>
    </rPh>
    <rPh sb="17" eb="18">
      <t>ガク</t>
    </rPh>
    <phoneticPr fontId="5"/>
  </si>
  <si>
    <t>（参考）支払基金交付決定額の1/2</t>
    <rPh sb="1" eb="3">
      <t>サンコウ</t>
    </rPh>
    <rPh sb="4" eb="6">
      <t>シハライ</t>
    </rPh>
    <rPh sb="6" eb="8">
      <t>キキン</t>
    </rPh>
    <rPh sb="8" eb="10">
      <t>コウフ</t>
    </rPh>
    <rPh sb="10" eb="12">
      <t>ケッテイ</t>
    </rPh>
    <rPh sb="12" eb="13">
      <t>ガク</t>
    </rPh>
    <phoneticPr fontId="8"/>
  </si>
  <si>
    <t>合　計</t>
    <rPh sb="0" eb="1">
      <t>ゴウ</t>
    </rPh>
    <rPh sb="2" eb="3">
      <t>ケイ</t>
    </rPh>
    <phoneticPr fontId="5"/>
  </si>
  <si>
    <t>-</t>
    <phoneticPr fontId="8"/>
  </si>
  <si>
    <t>１　着色したセル以外は自動計算のため、入力しないこと。</t>
    <rPh sb="2" eb="4">
      <t>チャクショク</t>
    </rPh>
    <rPh sb="8" eb="10">
      <t>イガイ</t>
    </rPh>
    <rPh sb="11" eb="15">
      <t>ジドウケイサン</t>
    </rPh>
    <rPh sb="19" eb="21">
      <t>ニュウリョク</t>
    </rPh>
    <phoneticPr fontId="5"/>
  </si>
  <si>
    <t>２　施設区分欄には、申請する施設の区分をプルダウンから選択すること。</t>
    <rPh sb="2" eb="4">
      <t>シセツ</t>
    </rPh>
    <rPh sb="4" eb="7">
      <t>クブンラン</t>
    </rPh>
    <rPh sb="10" eb="12">
      <t>シンセイ</t>
    </rPh>
    <rPh sb="14" eb="16">
      <t>シセツ</t>
    </rPh>
    <rPh sb="17" eb="19">
      <t>クブン</t>
    </rPh>
    <rPh sb="27" eb="29">
      <t>センタク</t>
    </rPh>
    <phoneticPr fontId="5"/>
  </si>
  <si>
    <t>３　B欄は国（社会保険診療報酬支払基金）に申請し、対象事業費として認められた金額を記載すること。</t>
    <rPh sb="3" eb="4">
      <t>ラン</t>
    </rPh>
    <rPh sb="5" eb="6">
      <t>クニ</t>
    </rPh>
    <rPh sb="7" eb="9">
      <t>シャカイ</t>
    </rPh>
    <rPh sb="9" eb="11">
      <t>ホケン</t>
    </rPh>
    <rPh sb="11" eb="13">
      <t>シンリョウ</t>
    </rPh>
    <rPh sb="13" eb="15">
      <t>ホウシュウ</t>
    </rPh>
    <rPh sb="15" eb="17">
      <t>シハライ</t>
    </rPh>
    <rPh sb="17" eb="19">
      <t>キキン</t>
    </rPh>
    <rPh sb="21" eb="23">
      <t>シンセイ</t>
    </rPh>
    <rPh sb="25" eb="27">
      <t>タイショウ</t>
    </rPh>
    <rPh sb="27" eb="29">
      <t>ジギョウ</t>
    </rPh>
    <rPh sb="29" eb="30">
      <t>ヒ</t>
    </rPh>
    <rPh sb="33" eb="34">
      <t>ミト</t>
    </rPh>
    <rPh sb="38" eb="40">
      <t>キンガク</t>
    </rPh>
    <rPh sb="41" eb="43">
      <t>キサイ</t>
    </rPh>
    <phoneticPr fontId="5"/>
  </si>
  <si>
    <t>４　複数施設を一括して申請する場合は、行をコピーの上、追加して入力すること。</t>
    <rPh sb="2" eb="6">
      <t>フクスウシセツ</t>
    </rPh>
    <rPh sb="7" eb="9">
      <t>イッカツ</t>
    </rPh>
    <rPh sb="11" eb="13">
      <t>シンセイ</t>
    </rPh>
    <rPh sb="15" eb="17">
      <t>バアイ</t>
    </rPh>
    <rPh sb="19" eb="20">
      <t>ギョウ</t>
    </rPh>
    <rPh sb="25" eb="26">
      <t>ウエ</t>
    </rPh>
    <rPh sb="27" eb="29">
      <t>ツイカ</t>
    </rPh>
    <rPh sb="31" eb="33">
      <t>ニュウリョク</t>
    </rPh>
    <phoneticPr fontId="5"/>
  </si>
  <si>
    <t>A基準額</t>
    <rPh sb="1" eb="3">
      <t>キジュン</t>
    </rPh>
    <rPh sb="3" eb="4">
      <t>ガク</t>
    </rPh>
    <phoneticPr fontId="8"/>
  </si>
  <si>
    <t>H補助率</t>
    <rPh sb="1" eb="4">
      <t>ホジョリツ</t>
    </rPh>
    <phoneticPr fontId="8"/>
  </si>
  <si>
    <t>交付要綱第３条（１）の事業</t>
    <phoneticPr fontId="8"/>
  </si>
  <si>
    <t>交付要綱第３条（２）の事業</t>
    <phoneticPr fontId="8"/>
  </si>
  <si>
    <t>交付要綱第３条（３）の事業</t>
    <phoneticPr fontId="8"/>
  </si>
  <si>
    <t>大規模病院（病床数200床以上）</t>
    <phoneticPr fontId="8"/>
  </si>
  <si>
    <t>診療所（医科）</t>
    <phoneticPr fontId="8"/>
  </si>
  <si>
    <t>診療所（歯科）</t>
    <phoneticPr fontId="8"/>
  </si>
  <si>
    <t>薬局</t>
  </si>
  <si>
    <r>
      <t xml:space="preserve">交付要綱第３条第１項第２号の事業
</t>
    </r>
    <r>
      <rPr>
        <b/>
        <sz val="11"/>
        <color rgb="FFFF0000"/>
        <rFont val="游ゴシック"/>
        <family val="3"/>
        <charset val="128"/>
        <scheme val="minor"/>
      </rPr>
      <t>（新機能導入）</t>
    </r>
    <rPh sb="0" eb="2">
      <t>コウフ</t>
    </rPh>
    <rPh sb="2" eb="4">
      <t>ヨウコウ</t>
    </rPh>
    <rPh sb="14" eb="16">
      <t>ジギョウ</t>
    </rPh>
    <rPh sb="18" eb="21">
      <t>シンキノウ</t>
    </rPh>
    <rPh sb="21" eb="23">
      <t>ドウニュウ</t>
    </rPh>
    <phoneticPr fontId="5"/>
  </si>
  <si>
    <r>
      <t xml:space="preserve">交付要綱第３条第１項第１号の事業
</t>
    </r>
    <r>
      <rPr>
        <b/>
        <sz val="11"/>
        <color rgb="FFFF0000"/>
        <rFont val="游ゴシック"/>
        <family val="3"/>
        <charset val="128"/>
        <scheme val="minor"/>
      </rPr>
      <t>（初期導入）</t>
    </r>
    <rPh sb="0" eb="2">
      <t>コウフ</t>
    </rPh>
    <rPh sb="2" eb="4">
      <t>ヨウコウ</t>
    </rPh>
    <rPh sb="4" eb="5">
      <t>ダイ</t>
    </rPh>
    <rPh sb="6" eb="7">
      <t>ジョウ</t>
    </rPh>
    <rPh sb="7" eb="8">
      <t>ダイ</t>
    </rPh>
    <rPh sb="9" eb="10">
      <t>コウ</t>
    </rPh>
    <rPh sb="10" eb="11">
      <t>ダイ</t>
    </rPh>
    <rPh sb="12" eb="13">
      <t>ゴウ</t>
    </rPh>
    <rPh sb="14" eb="16">
      <t>ジギョウ</t>
    </rPh>
    <rPh sb="18" eb="20">
      <t>ショキ</t>
    </rPh>
    <rPh sb="20" eb="22">
      <t>ドウニュウ</t>
    </rPh>
    <phoneticPr fontId="5"/>
  </si>
  <si>
    <r>
      <t xml:space="preserve">交付要綱第３条第１項第３号の事業
</t>
    </r>
    <r>
      <rPr>
        <b/>
        <sz val="11"/>
        <color rgb="FFFF0000"/>
        <rFont val="游ゴシック"/>
        <family val="3"/>
        <charset val="128"/>
        <scheme val="minor"/>
      </rPr>
      <t>（初期導入と新機能の同時導入）</t>
    </r>
    <rPh sb="0" eb="2">
      <t>コウフ</t>
    </rPh>
    <rPh sb="2" eb="4">
      <t>ヨウコウ</t>
    </rPh>
    <rPh sb="14" eb="16">
      <t>ジギョウ</t>
    </rPh>
    <rPh sb="18" eb="20">
      <t>ショキ</t>
    </rPh>
    <rPh sb="20" eb="22">
      <t>ドウニュウ</t>
    </rPh>
    <rPh sb="23" eb="26">
      <t>シンキノウ</t>
    </rPh>
    <rPh sb="27" eb="29">
      <t>ドウジ</t>
    </rPh>
    <rPh sb="29" eb="31">
      <t>ドウニュウ</t>
    </rPh>
    <phoneticPr fontId="5"/>
  </si>
  <si>
    <t>病院（大規模病院以外）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</si>
</sst>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6"/>
      <name val="ＭＳ 明朝"/>
      <family val="2"/>
      <charset val="128"/>
    </font>
    <font>
      <b/>
      <sz val="1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" fillId="0" borderId="0"/>
  </cellStyleXfs>
  <cellXfs count="4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11" fillId="0" borderId="0" xfId="2" applyFont="1" applyAlignment="1">
      <alignment wrapText="1"/>
    </xf>
    <xf numFmtId="38" fontId="11" fillId="0" borderId="4" xfId="1" applyFont="1" applyFill="1" applyBorder="1" applyAlignment="1">
      <alignment horizontal="right" vertical="center"/>
    </xf>
    <xf numFmtId="176" fontId="11" fillId="0" borderId="4" xfId="2" applyNumberFormat="1" applyFont="1" applyBorder="1" applyAlignment="1">
      <alignment horizontal="right" vertical="center"/>
    </xf>
    <xf numFmtId="12" fontId="11" fillId="0" borderId="4" xfId="2" applyNumberFormat="1" applyFont="1" applyFill="1" applyBorder="1" applyAlignment="1">
      <alignment horizontal="right" vertical="center"/>
    </xf>
    <xf numFmtId="176" fontId="11" fillId="0" borderId="5" xfId="2" applyNumberFormat="1" applyFont="1" applyBorder="1" applyAlignment="1">
      <alignment horizontal="right" vertical="center"/>
    </xf>
    <xf numFmtId="38" fontId="11" fillId="0" borderId="1" xfId="1" applyFont="1" applyFill="1" applyBorder="1" applyAlignment="1">
      <alignment horizontal="right" vertical="center"/>
    </xf>
    <xf numFmtId="176" fontId="11" fillId="0" borderId="1" xfId="2" applyNumberFormat="1" applyFont="1" applyBorder="1" applyAlignment="1">
      <alignment horizontal="right" vertical="center"/>
    </xf>
    <xf numFmtId="12" fontId="11" fillId="0" borderId="1" xfId="2" applyNumberFormat="1" applyFont="1" applyFill="1" applyBorder="1" applyAlignment="1">
      <alignment horizontal="right" vertical="center"/>
    </xf>
    <xf numFmtId="176" fontId="11" fillId="0" borderId="3" xfId="2" applyNumberFormat="1" applyFont="1" applyBorder="1" applyAlignment="1">
      <alignment horizontal="right" vertical="center"/>
    </xf>
    <xf numFmtId="0" fontId="11" fillId="0" borderId="4" xfId="2" applyFont="1" applyBorder="1" applyAlignment="1">
      <alignment horizontal="center" vertical="center"/>
    </xf>
    <xf numFmtId="0" fontId="11" fillId="0" borderId="8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176" fontId="11" fillId="0" borderId="0" xfId="2" applyNumberFormat="1" applyFont="1" applyBorder="1" applyAlignment="1">
      <alignment horizontal="right" vertical="center"/>
    </xf>
    <xf numFmtId="0" fontId="11" fillId="0" borderId="0" xfId="2" applyFont="1" applyBorder="1" applyAlignment="1">
      <alignment horizontal="left"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0" fillId="0" borderId="0" xfId="0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3" fontId="0" fillId="0" borderId="7" xfId="0" applyNumberFormat="1" applyBorder="1" applyAlignment="1">
      <alignment horizontal="right" vertical="center"/>
    </xf>
    <xf numFmtId="12" fontId="0" fillId="0" borderId="7" xfId="0" applyNumberFormat="1" applyBorder="1" applyAlignment="1">
      <alignment horizontal="right" vertical="center"/>
    </xf>
    <xf numFmtId="0" fontId="11" fillId="2" borderId="4" xfId="2" applyFont="1" applyFill="1" applyBorder="1" applyAlignment="1" applyProtection="1">
      <alignment horizontal="left" vertical="center" wrapText="1"/>
      <protection locked="0"/>
    </xf>
    <xf numFmtId="0" fontId="11" fillId="2" borderId="1" xfId="2" applyFont="1" applyFill="1" applyBorder="1" applyAlignment="1" applyProtection="1">
      <alignment horizontal="left" vertical="center" wrapText="1"/>
      <protection locked="0"/>
    </xf>
    <xf numFmtId="176" fontId="11" fillId="2" borderId="4" xfId="2" applyNumberFormat="1" applyFont="1" applyFill="1" applyBorder="1" applyAlignment="1" applyProtection="1">
      <alignment horizontal="right" vertical="center"/>
      <protection locked="0"/>
    </xf>
    <xf numFmtId="176" fontId="11" fillId="2" borderId="1" xfId="2" applyNumberFormat="1" applyFont="1" applyFill="1" applyBorder="1" applyAlignment="1" applyProtection="1">
      <alignment horizontal="right" vertical="center"/>
      <protection locked="0"/>
    </xf>
    <xf numFmtId="0" fontId="11" fillId="2" borderId="7" xfId="2" applyFont="1" applyFill="1" applyBorder="1" applyAlignment="1" applyProtection="1">
      <alignment horizontal="left" vertical="center" wrapText="1"/>
      <protection locked="0"/>
    </xf>
    <xf numFmtId="176" fontId="11" fillId="2" borderId="5" xfId="2" applyNumberFormat="1" applyFont="1" applyFill="1" applyBorder="1" applyAlignment="1" applyProtection="1">
      <alignment horizontal="right" vertical="center"/>
      <protection locked="0"/>
    </xf>
    <xf numFmtId="176" fontId="11" fillId="2" borderId="4" xfId="2" applyNumberFormat="1" applyFont="1" applyFill="1" applyBorder="1" applyAlignment="1" applyProtection="1">
      <alignment horizontal="right" vertical="center" wrapText="1"/>
      <protection locked="0"/>
    </xf>
    <xf numFmtId="176" fontId="11" fillId="0" borderId="6" xfId="2" applyNumberFormat="1" applyFont="1" applyBorder="1" applyAlignment="1" applyProtection="1">
      <alignment horizontal="right" vertical="center"/>
      <protection locked="0"/>
    </xf>
    <xf numFmtId="176" fontId="11" fillId="2" borderId="7" xfId="2" applyNumberFormat="1" applyFont="1" applyFill="1" applyBorder="1" applyAlignment="1" applyProtection="1">
      <alignment horizontal="right" vertical="center" wrapText="1"/>
      <protection locked="0"/>
    </xf>
    <xf numFmtId="176" fontId="11" fillId="2" borderId="1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4" xfId="2" applyFont="1" applyBorder="1" applyAlignment="1" applyProtection="1">
      <alignment horizontal="left" vertical="center" wrapText="1"/>
    </xf>
    <xf numFmtId="0" fontId="11" fillId="0" borderId="7" xfId="2" applyFont="1" applyBorder="1" applyAlignment="1" applyProtection="1">
      <alignment horizontal="left" vertical="center" wrapText="1"/>
    </xf>
    <xf numFmtId="0" fontId="11" fillId="0" borderId="1" xfId="2" applyFont="1" applyBorder="1" applyAlignment="1" applyProtection="1">
      <alignment horizontal="left" vertical="center" wrapText="1"/>
    </xf>
    <xf numFmtId="0" fontId="4" fillId="0" borderId="0" xfId="2" applyFont="1" applyAlignment="1">
      <alignment horizontal="center" vertical="center"/>
    </xf>
    <xf numFmtId="0" fontId="0" fillId="3" borderId="7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K15"/>
  <sheetViews>
    <sheetView tabSelected="1" view="pageBreakPreview" zoomScaleNormal="85" zoomScaleSheetLayoutView="100" workbookViewId="0">
      <selection activeCell="N7" sqref="N7"/>
    </sheetView>
  </sheetViews>
  <sheetFormatPr defaultColWidth="8.21875" defaultRowHeight="18"/>
  <cols>
    <col min="1" max="1" width="0.77734375" style="1" customWidth="1"/>
    <col min="2" max="2" width="21.77734375" style="1" customWidth="1"/>
    <col min="3" max="3" width="13.5546875" style="1" customWidth="1"/>
    <col min="4" max="5" width="11.6640625" style="1" customWidth="1"/>
    <col min="6" max="6" width="13.6640625" style="1" customWidth="1"/>
    <col min="7" max="7" width="11.109375" style="2" customWidth="1"/>
    <col min="8" max="8" width="15.109375" style="1" customWidth="1"/>
    <col min="9" max="9" width="20" style="1" customWidth="1"/>
    <col min="10" max="10" width="19.5546875" style="1" customWidth="1"/>
    <col min="11" max="11" width="18.5546875" style="1" customWidth="1"/>
    <col min="12" max="16384" width="8.21875" style="1"/>
  </cols>
  <sheetData>
    <row r="1" spans="2:11">
      <c r="I1" s="3"/>
      <c r="J1" s="3" t="s">
        <v>0</v>
      </c>
    </row>
    <row r="3" spans="2:11" ht="31.5" customHeight="1">
      <c r="B3" s="45" t="s">
        <v>1</v>
      </c>
      <c r="C3" s="45"/>
      <c r="D3" s="45"/>
      <c r="E3" s="45"/>
      <c r="F3" s="45"/>
      <c r="G3" s="45"/>
      <c r="H3" s="45"/>
      <c r="I3" s="45"/>
    </row>
    <row r="4" spans="2:11" ht="22.2">
      <c r="B4" s="4"/>
      <c r="C4" s="4"/>
      <c r="D4" s="4"/>
      <c r="E4" s="5"/>
      <c r="F4" s="5"/>
      <c r="G4" s="5"/>
      <c r="H4" s="5"/>
      <c r="I4" s="5"/>
    </row>
    <row r="5" spans="2:11">
      <c r="I5" s="3"/>
      <c r="J5" s="3" t="s">
        <v>2</v>
      </c>
    </row>
    <row r="6" spans="2:11" ht="48.6" customHeight="1" thickBot="1">
      <c r="B6" s="6" t="s">
        <v>3</v>
      </c>
      <c r="C6" s="6" t="s">
        <v>4</v>
      </c>
      <c r="D6" s="7" t="s">
        <v>5</v>
      </c>
      <c r="E6" s="7" t="s">
        <v>6</v>
      </c>
      <c r="F6" s="8" t="s">
        <v>7</v>
      </c>
      <c r="G6" s="7" t="s">
        <v>8</v>
      </c>
      <c r="H6" s="9" t="s">
        <v>9</v>
      </c>
      <c r="I6" s="6" t="s">
        <v>10</v>
      </c>
      <c r="J6" s="10" t="s">
        <v>11</v>
      </c>
      <c r="K6" s="11" t="s">
        <v>12</v>
      </c>
    </row>
    <row r="7" spans="2:11" ht="72" customHeight="1" thickTop="1">
      <c r="B7" s="42" t="s">
        <v>29</v>
      </c>
      <c r="C7" s="32"/>
      <c r="D7" s="12" t="e">
        <f>VLOOKUP(C7,入力規則!$A$1:$G$7,2,FALSE)</f>
        <v>#N/A</v>
      </c>
      <c r="E7" s="34"/>
      <c r="F7" s="13" t="e">
        <f>MIN(D7,E7)</f>
        <v>#N/A</v>
      </c>
      <c r="G7" s="14" t="e">
        <f>VLOOKUP(C7,入力規則!$A$1:$G$7,5,FALSE)</f>
        <v>#N/A</v>
      </c>
      <c r="H7" s="15" t="e">
        <f>ROUNDDOWN((F7*G7),-3)</f>
        <v>#N/A</v>
      </c>
      <c r="I7" s="32"/>
      <c r="J7" s="38"/>
      <c r="K7" s="39">
        <f>ROUNDDOWN((J7/2),-3)</f>
        <v>0</v>
      </c>
    </row>
    <row r="8" spans="2:11" ht="72" customHeight="1">
      <c r="B8" s="43" t="s">
        <v>28</v>
      </c>
      <c r="C8" s="32"/>
      <c r="D8" s="12" t="e">
        <f>VLOOKUP(C8,入力規則!$A$1:$G$7,3,FALSE)</f>
        <v>#N/A</v>
      </c>
      <c r="E8" s="34"/>
      <c r="F8" s="13" t="e">
        <f t="shared" ref="F8:F9" si="0">MIN(D8,E8)</f>
        <v>#N/A</v>
      </c>
      <c r="G8" s="14" t="e">
        <f>VLOOKUP(C8,入力規則!$A$1:$G$7,6,FALSE)</f>
        <v>#N/A</v>
      </c>
      <c r="H8" s="15" t="e">
        <f t="shared" ref="H8:H9" si="1">ROUNDDOWN((F8*G8),-3)</f>
        <v>#N/A</v>
      </c>
      <c r="I8" s="36"/>
      <c r="J8" s="40"/>
      <c r="K8" s="39">
        <f>ROUNDDOWN((J8/2),-3)</f>
        <v>0</v>
      </c>
    </row>
    <row r="9" spans="2:11" ht="72" customHeight="1" thickBot="1">
      <c r="B9" s="44" t="s">
        <v>30</v>
      </c>
      <c r="C9" s="33"/>
      <c r="D9" s="16" t="e">
        <f>VLOOKUP(C9,入力規則!$A$1:$G$7,4,FALSE)</f>
        <v>#N/A</v>
      </c>
      <c r="E9" s="35"/>
      <c r="F9" s="17" t="e">
        <f t="shared" si="0"/>
        <v>#N/A</v>
      </c>
      <c r="G9" s="18" t="e">
        <f>VLOOKUP(C9,入力規則!$A$1:$G$7,7,FALSE)</f>
        <v>#N/A</v>
      </c>
      <c r="H9" s="19" t="e">
        <f t="shared" si="1"/>
        <v>#N/A</v>
      </c>
      <c r="I9" s="33"/>
      <c r="J9" s="41"/>
      <c r="K9" s="39">
        <f>ROUNDDOWN((J9/2),-3)</f>
        <v>0</v>
      </c>
    </row>
    <row r="10" spans="2:11" ht="56.25" customHeight="1" thickTop="1">
      <c r="B10" s="20" t="s">
        <v>13</v>
      </c>
      <c r="C10" s="20" t="s">
        <v>14</v>
      </c>
      <c r="D10" s="20" t="s">
        <v>14</v>
      </c>
      <c r="E10" s="20" t="s">
        <v>14</v>
      </c>
      <c r="F10" s="20" t="s">
        <v>14</v>
      </c>
      <c r="G10" s="20" t="s">
        <v>14</v>
      </c>
      <c r="H10" s="37"/>
      <c r="I10" s="21"/>
      <c r="J10" s="21"/>
    </row>
    <row r="11" spans="2:11" ht="15.6" customHeight="1">
      <c r="B11" s="22"/>
      <c r="C11" s="22"/>
      <c r="D11" s="22"/>
      <c r="E11" s="23"/>
      <c r="F11" s="23"/>
      <c r="G11" s="23"/>
      <c r="H11" s="23"/>
      <c r="I11" s="24"/>
    </row>
    <row r="12" spans="2:11" ht="17.399999999999999" customHeight="1">
      <c r="B12" s="25" t="s">
        <v>15</v>
      </c>
      <c r="C12" s="22"/>
      <c r="D12" s="22"/>
      <c r="E12" s="23"/>
      <c r="F12" s="23"/>
      <c r="G12" s="23"/>
      <c r="H12" s="23"/>
      <c r="I12" s="24"/>
    </row>
    <row r="13" spans="2:11" ht="17.399999999999999" customHeight="1">
      <c r="B13" s="25" t="s">
        <v>16</v>
      </c>
      <c r="C13" s="25"/>
      <c r="D13" s="25"/>
    </row>
    <row r="14" spans="2:11" ht="17.399999999999999" customHeight="1">
      <c r="B14" s="25" t="s">
        <v>17</v>
      </c>
      <c r="C14" s="25"/>
      <c r="D14" s="25"/>
      <c r="G14" s="26"/>
    </row>
    <row r="15" spans="2:11" ht="17.399999999999999" customHeight="1">
      <c r="B15" s="25" t="s">
        <v>18</v>
      </c>
      <c r="C15" s="25"/>
      <c r="D15" s="25"/>
      <c r="G15" s="26"/>
    </row>
  </sheetData>
  <sheetProtection sheet="1" objects="1" scenarios="1"/>
  <mergeCells count="1">
    <mergeCell ref="B3:I3"/>
  </mergeCells>
  <phoneticPr fontId="3"/>
  <dataValidations count="2">
    <dataValidation type="list" allowBlank="1" showInputMessage="1" showErrorMessage="1" sqref="C7:C9">
      <formula1>"大規模病院（病床数200床以上）,病院（大規模病院以外）,診療所（医科）,診療所（歯科）,薬局"</formula1>
    </dataValidation>
    <dataValidation type="whole" operator="greaterThanOrEqual" allowBlank="1" showErrorMessage="1" error="数字で入力してください" sqref="E7:E9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14" sqref="C14"/>
    </sheetView>
  </sheetViews>
  <sheetFormatPr defaultColWidth="9" defaultRowHeight="13.2"/>
  <cols>
    <col min="1" max="1" width="29" style="27" bestFit="1" customWidth="1"/>
    <col min="2" max="2" width="24.21875" style="27" bestFit="1" customWidth="1"/>
    <col min="3" max="3" width="29" style="27" bestFit="1" customWidth="1"/>
    <col min="4" max="4" width="22.77734375" style="27" bestFit="1" customWidth="1"/>
    <col min="5" max="6" width="13.109375" style="27" bestFit="1" customWidth="1"/>
    <col min="7" max="7" width="9.77734375" style="27" bestFit="1" customWidth="1"/>
    <col min="8" max="16384" width="9" style="27"/>
  </cols>
  <sheetData>
    <row r="1" spans="1:7">
      <c r="B1" s="46" t="s">
        <v>19</v>
      </c>
      <c r="C1" s="46"/>
      <c r="D1" s="46"/>
      <c r="E1" s="46" t="s">
        <v>20</v>
      </c>
      <c r="F1" s="46"/>
      <c r="G1" s="46"/>
    </row>
    <row r="2" spans="1:7">
      <c r="B2" s="28" t="s">
        <v>21</v>
      </c>
      <c r="C2" s="28" t="s">
        <v>22</v>
      </c>
      <c r="D2" s="28" t="s">
        <v>23</v>
      </c>
      <c r="E2" s="29" t="s">
        <v>21</v>
      </c>
      <c r="F2" s="29" t="s">
        <v>22</v>
      </c>
      <c r="G2" s="29" t="s">
        <v>23</v>
      </c>
    </row>
    <row r="3" spans="1:7">
      <c r="A3" s="29" t="s">
        <v>24</v>
      </c>
      <c r="B3" s="30">
        <v>4866000</v>
      </c>
      <c r="C3" s="30">
        <v>1356000</v>
      </c>
      <c r="D3" s="30">
        <v>6022000</v>
      </c>
      <c r="E3" s="31">
        <v>0.16666666666666666</v>
      </c>
      <c r="F3" s="31">
        <v>0.16666666666666666</v>
      </c>
      <c r="G3" s="31">
        <v>0.16666666666666666</v>
      </c>
    </row>
    <row r="4" spans="1:7">
      <c r="A4" s="29" t="s">
        <v>31</v>
      </c>
      <c r="B4" s="30">
        <v>3259000</v>
      </c>
      <c r="C4" s="30">
        <v>1002000</v>
      </c>
      <c r="D4" s="30">
        <v>4059000</v>
      </c>
      <c r="E4" s="31">
        <v>0.16666666666666666</v>
      </c>
      <c r="F4" s="31">
        <v>0.16666666666666666</v>
      </c>
      <c r="G4" s="31">
        <v>0.16666666666666666</v>
      </c>
    </row>
    <row r="5" spans="1:7">
      <c r="A5" s="29" t="s">
        <v>25</v>
      </c>
      <c r="B5" s="30">
        <v>388000</v>
      </c>
      <c r="C5" s="30">
        <v>245000</v>
      </c>
      <c r="D5" s="30">
        <v>542000</v>
      </c>
      <c r="E5" s="31">
        <v>0.25</v>
      </c>
      <c r="F5" s="31">
        <v>0.25</v>
      </c>
      <c r="G5" s="31">
        <v>0.25</v>
      </c>
    </row>
    <row r="6" spans="1:7">
      <c r="A6" s="29" t="s">
        <v>26</v>
      </c>
      <c r="B6" s="30">
        <v>388000</v>
      </c>
      <c r="C6" s="30">
        <v>245000</v>
      </c>
      <c r="D6" s="30">
        <v>542000</v>
      </c>
      <c r="E6" s="31">
        <v>0.25</v>
      </c>
      <c r="F6" s="31">
        <v>0.25</v>
      </c>
      <c r="G6" s="31">
        <v>0.25</v>
      </c>
    </row>
    <row r="7" spans="1:7">
      <c r="A7" s="29" t="s">
        <v>27</v>
      </c>
      <c r="B7" s="30">
        <v>388000</v>
      </c>
      <c r="C7" s="30">
        <v>256000</v>
      </c>
      <c r="D7" s="30">
        <v>553000</v>
      </c>
      <c r="E7" s="31">
        <v>0.25</v>
      </c>
      <c r="F7" s="31">
        <v>0.25</v>
      </c>
      <c r="G7" s="31">
        <v>0.25</v>
      </c>
    </row>
  </sheetData>
  <mergeCells count="2">
    <mergeCell ref="B1:D1"/>
    <mergeCell ref="E1:G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第1号様式_別紙1（経費所要額調書）</vt:lpstr>
      <vt:lpstr>入力規則</vt:lpstr>
      <vt:lpstr>'第1号様式_別紙1（経費所要額調書）'!Print_Area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ちよ</dc:creator>
  <cp:lastModifiedBy>ちよ</cp:lastModifiedBy>
  <cp:lastPrinted>2025-06-30T00:18:48Z</cp:lastPrinted>
  <dcterms:created xsi:type="dcterms:W3CDTF">2025-06-30T00:18:19Z</dcterms:created>
  <dcterms:modified xsi:type="dcterms:W3CDTF">2025-09-25T02:24:16Z</dcterms:modified>
</cp:coreProperties>
</file>