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1369\01_調整グループ\10_交付金\03_新興感染症対応力強化事業補助金\05_交付申請\01_申請案内\申請様式\"/>
    </mc:Choice>
  </mc:AlternateContent>
  <bookViews>
    <workbookView xWindow="0" yWindow="0" windowWidth="19200" windowHeight="7485" tabRatio="860"/>
  </bookViews>
  <sheets>
    <sheet name="はじめにお読みください。" sheetId="1" r:id="rId1"/>
    <sheet name="基礎情報入力シート（要入力）" sheetId="2" r:id="rId2"/>
    <sheet name="確認書（病室整備）" sheetId="3" r:id="rId3"/>
    <sheet name="確認書（病棟整備）" sheetId="4" r:id="rId4"/>
    <sheet name="確認書（個人防護具保管庫）" sheetId="5" r:id="rId5"/>
    <sheet name="（別紙2）事業計画書（病室整備）" sheetId="29" r:id="rId6"/>
    <sheet name="（別紙2）事業計画書（病棟整備）" sheetId="32" r:id="rId7"/>
    <sheet name="（別紙2）事業計画書（個人防護具保管庫）" sheetId="33" r:id="rId8"/>
    <sheet name="第１号様式（交付申請書）" sheetId="9" r:id="rId9"/>
    <sheet name="（別紙1）経費所要額調" sheetId="10" r:id="rId10"/>
    <sheet name="（別紙3）歳入歳出予算書抄本" sheetId="14" r:id="rId11"/>
  </sheets>
  <externalReferences>
    <externalReference r:id="rId12"/>
  </externalReferences>
  <definedNames>
    <definedName name="_xlnm._FilterDatabase" localSheetId="1" hidden="1">'基礎情報入力シート（要入力）'!#REF!</definedName>
    <definedName name="〇×">[1]処遇改善状況!$J$29:$J$30</definedName>
    <definedName name="a" localSheetId="7">#REF!</definedName>
    <definedName name="a" localSheetId="6">#REF!</definedName>
    <definedName name="a" localSheetId="10">#REF!</definedName>
    <definedName name="a" localSheetId="8">#REF!</definedName>
    <definedName name="a">#REF!</definedName>
    <definedName name="aaaa" localSheetId="7">#REF!</definedName>
    <definedName name="aaaa" localSheetId="6">#REF!</definedName>
    <definedName name="aaaa" localSheetId="10">#REF!</definedName>
    <definedName name="aaaa" localSheetId="8">#REF!</definedName>
    <definedName name="aaaa">#REF!</definedName>
    <definedName name="b" localSheetId="7">#REF!</definedName>
    <definedName name="b" localSheetId="6">#REF!</definedName>
    <definedName name="b">#REF!</definedName>
    <definedName name="_xlnm.Print_Area" localSheetId="9">'（別紙1）経費所要額調'!$A$1:$U$26</definedName>
    <definedName name="_xlnm.Print_Area" localSheetId="7">'（別紙2）事業計画書（個人防護具保管庫）'!$A$1:$I$65</definedName>
    <definedName name="_xlnm.Print_Area" localSheetId="5">'（別紙2）事業計画書（病室整備）'!$A$1:$I$65</definedName>
    <definedName name="_xlnm.Print_Area" localSheetId="6">'（別紙2）事業計画書（病棟整備）'!$A$1:$I$65</definedName>
    <definedName name="_xlnm.Print_Area" localSheetId="10">'（別紙3）歳入歳出予算書抄本'!$A$1:$F$29</definedName>
    <definedName name="_xlnm.Print_Area" localSheetId="0">はじめにお読みください。!$B$1:$K$51</definedName>
    <definedName name="_xlnm.Print_Area" localSheetId="4">'確認書（個人防護具保管庫）'!$A$2:$AF$203</definedName>
    <definedName name="_xlnm.Print_Area" localSheetId="2">'確認書（病室整備）'!$A$2:$AF$113</definedName>
    <definedName name="_xlnm.Print_Area" localSheetId="3">'確認書（病棟整備）'!$A$2:$AF$105</definedName>
    <definedName name="_xlnm.Print_Area" localSheetId="1">'基礎情報入力シート（要入力）'!$B$2:$D$16</definedName>
    <definedName name="_xlnm.Print_Area" localSheetId="8">'第１号様式（交付申請書）'!$A$1:$AE$44</definedName>
    <definedName name="Z_00E5FA86_1172_4EED_8DB5_202766590116_.wvu.PrintArea" localSheetId="1" hidden="1">'基礎情報入力シート（要入力）'!$B$2:$D$16</definedName>
    <definedName name="Z_00E5FA86_1172_4EED_8DB5_202766590116_.wvu.PrintArea" localSheetId="8" hidden="1">'第１号様式（交付申請書）'!$A$1:$AE$37</definedName>
    <definedName name="Z_9EA9614F_2E1B_408A_94DE_883A46E7B9CA_.wvu.PrintArea" localSheetId="9" hidden="1">'（別紙1）経費所要額調'!$B$1:$U$32</definedName>
    <definedName name="Z_9EA9614F_2E1B_408A_94DE_883A46E7B9CA_.wvu.PrintArea" localSheetId="10" hidden="1">'（別紙3）歳入歳出予算書抄本'!$A$1:$F$29</definedName>
    <definedName name="Z_9EA9614F_2E1B_408A_94DE_883A46E7B9CA_.wvu.PrintArea" localSheetId="0" hidden="1">はじめにお読みください。!$B$1:$K$52</definedName>
    <definedName name="Z_9EA9614F_2E1B_408A_94DE_883A46E7B9CA_.wvu.PrintArea" localSheetId="4" hidden="1">'確認書（個人防護具保管庫）'!$A$2:$AF$203</definedName>
    <definedName name="Z_9EA9614F_2E1B_408A_94DE_883A46E7B9CA_.wvu.PrintArea" localSheetId="2" hidden="1">'確認書（病室整備）'!$A$2:$AF$114</definedName>
    <definedName name="Z_9EA9614F_2E1B_408A_94DE_883A46E7B9CA_.wvu.PrintArea" localSheetId="3" hidden="1">'確認書（病棟整備）'!$A$2:$AF$105</definedName>
    <definedName name="Z_9EA9614F_2E1B_408A_94DE_883A46E7B9CA_.wvu.PrintArea" localSheetId="1" hidden="1">'基礎情報入力シート（要入力）'!$B$2:$D$16</definedName>
    <definedName name="Z_9EA9614F_2E1B_408A_94DE_883A46E7B9CA_.wvu.PrintArea" localSheetId="8" hidden="1">'第１号様式（交付申請書）'!$A$1:$AE$44</definedName>
    <definedName name="Z_9EA9614F_2E1B_408A_94DE_883A46E7B9CA_.wvu.Rows" localSheetId="9" hidden="1">'（別紙1）経費所要額調'!$14:$14</definedName>
    <definedName name="Z_9EA9614F_2E1B_408A_94DE_883A46E7B9CA_.wvu.Rows" localSheetId="2" hidden="1">'確認書（病室整備）'!$63:$63</definedName>
    <definedName name="ああ" localSheetId="7">#REF!</definedName>
    <definedName name="ああ" localSheetId="6">#REF!</definedName>
    <definedName name="ああ" localSheetId="10">#REF!</definedName>
    <definedName name="ああ" localSheetId="8">#REF!</definedName>
    <definedName name="ああ">#REF!</definedName>
    <definedName name="かかか" localSheetId="7">#REF!</definedName>
    <definedName name="かかか" localSheetId="6">#REF!</definedName>
    <definedName name="かかか">#REF!</definedName>
    <definedName name="クラスター" localSheetId="7">#REF!</definedName>
    <definedName name="クラスター" localSheetId="6">#REF!</definedName>
    <definedName name="クラスター" localSheetId="10">#REF!</definedName>
    <definedName name="クラスター" localSheetId="8">#REF!</definedName>
    <definedName name="クラスター">#REF!</definedName>
    <definedName name="へき地医療拠点病院施設整備事業" localSheetId="7">#REF!</definedName>
    <definedName name="へき地医療拠点病院施設整備事業" localSheetId="6">#REF!</definedName>
    <definedName name="へき地医療拠点病院施設整備事業">#REF!</definedName>
    <definedName name="へき地診療所施設整備事業" localSheetId="7">#REF!</definedName>
    <definedName name="へき地診療所施設整備事業" localSheetId="6">#REF!</definedName>
    <definedName name="へき地診療所施設整備事業">#REF!</definedName>
    <definedName name="へき地保健指導所施設整備事業" localSheetId="7">#REF!</definedName>
    <definedName name="へき地保健指導所施設整備事業" localSheetId="6">#REF!</definedName>
    <definedName name="へき地保健指導所施設整備事業">#REF!</definedName>
    <definedName name="医師臨床研修病院研修医環境整備事業" localSheetId="7">#REF!</definedName>
    <definedName name="医師臨床研修病院研修医環境整備事業" localSheetId="6">#REF!</definedName>
    <definedName name="医師臨床研修病院研修医環境整備事業">#REF!</definedName>
    <definedName name="院内感染対策施設整備事業" localSheetId="7">#REF!</definedName>
    <definedName name="院内感染対策施設整備事業" localSheetId="6">#REF!</definedName>
    <definedName name="院内感染対策施設整備事業">#REF!</definedName>
    <definedName name="過疎地域等特定診療所施設整備事業" localSheetId="7">#REF!</definedName>
    <definedName name="過疎地域等特定診療所施設整備事業" localSheetId="6">#REF!</definedName>
    <definedName name="過疎地域等特定診療所施設整備事業">#REF!</definedName>
    <definedName name="研修医のための研修施設整備事業" localSheetId="7">#REF!</definedName>
    <definedName name="研修医のための研修施設整備事業" localSheetId="6">#REF!</definedName>
    <definedName name="研修医のための研修施設整備事業">#REF!</definedName>
    <definedName name="個人防護具" localSheetId="7">#REF!</definedName>
    <definedName name="個人防護具" localSheetId="6">#REF!</definedName>
    <definedName name="個人防護具">#REF!</definedName>
    <definedName name="産科医療機関施設整備事業" localSheetId="7">#REF!</definedName>
    <definedName name="産科医療機関施設整備事業" localSheetId="6">#REF!</definedName>
    <definedName name="産科医療機関施設整備事業">#REF!</definedName>
    <definedName name="死亡時画像診断システム施設整備事業" localSheetId="7">#REF!</definedName>
    <definedName name="死亡時画像診断システム施設整備事業" localSheetId="6">#REF!</definedName>
    <definedName name="死亡時画像診断システム施設整備事業">#REF!</definedName>
    <definedName name="事業区分">[1]処遇改善状況!$I$29:$I$30</definedName>
    <definedName name="南海トラフ地震に係る津波避難対策緊急事業" localSheetId="7">#REF!</definedName>
    <definedName name="南海トラフ地震に係る津波避難対策緊急事業" localSheetId="6">#REF!</definedName>
    <definedName name="南海トラフ地震に係る津波避難対策緊急事業">#REF!</definedName>
    <definedName name="病床確保料" localSheetId="7">#REF!</definedName>
    <definedName name="病床確保料" localSheetId="6">#REF!</definedName>
    <definedName name="病床確保料" localSheetId="10">#REF!</definedName>
    <definedName name="病床確保料" localSheetId="8">#REF!</definedName>
    <definedName name="病床確保料">#REF!</definedName>
    <definedName name="分娩取扱施設施設整備事業" localSheetId="7">#REF!</definedName>
    <definedName name="分娩取扱施設施設整備事業" localSheetId="6">#REF!</definedName>
    <definedName name="分娩取扱施設施設整備事業">#REF!</definedName>
    <definedName name="補助事業名" localSheetId="7">#REF!</definedName>
    <definedName name="補助事業名" localSheetId="6">#REF!</definedName>
    <definedName name="補助事業名">#REF!</definedName>
    <definedName name="有床診療所等スプリンクラー等施設整備事業" localSheetId="7">#REF!</definedName>
    <definedName name="有床診療所等スプリンクラー等施設整備事業" localSheetId="6">#REF!</definedName>
    <definedName name="有床診療所等スプリンクラー等施設整備事業">#REF!</definedName>
    <definedName name="離島等患者宿泊施設施設整備事業" localSheetId="7">#REF!</definedName>
    <definedName name="離島等患者宿泊施設施設整備事業" localSheetId="6">#REF!</definedName>
    <definedName name="離島等患者宿泊施設施設整備事業">#REF!</definedName>
    <definedName name="臨床研修病院施設整備事業" localSheetId="7">#REF!</definedName>
    <definedName name="臨床研修病院施設整備事業" localSheetId="6">#REF!</definedName>
    <definedName name="臨床研修病院施設整備事業">#REF!</definedName>
  </definedNames>
  <calcPr calcId="162913"/>
  <customWorkbookViews>
    <customWorkbookView name="user - 個人用ビュー" guid="{9EA9614F-2E1B-408A-94DE-883A46E7B9CA}" mergeInterval="0" personalView="1" maximized="1" xWindow="-9" yWindow="-9" windowWidth="1938" windowHeight="1048" tabRatio="860" activeSheetId="13" showComments="commIndAndComment"/>
    <customWorkbookView name="kent_mizuochi - 個人用ビュー" guid="{00E5FA86-1172-4EED-8DB5-202766590116}" mergeInterval="0" personalView="1" maximized="1" xWindow="-11" yWindow="-11" windowWidth="1942" windowHeight="1222" tabRatio="861"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10" l="1"/>
  <c r="F13" i="10"/>
  <c r="I13" i="10"/>
  <c r="E16" i="33"/>
  <c r="C13" i="10" l="1"/>
  <c r="H16" i="33"/>
  <c r="AH78" i="5"/>
  <c r="K187" i="5"/>
  <c r="T189" i="5"/>
  <c r="T187" i="5"/>
  <c r="AH77" i="5"/>
  <c r="F187" i="5"/>
  <c r="B187" i="5"/>
  <c r="O187" i="5" s="1"/>
  <c r="AH76" i="5" l="1"/>
  <c r="H28" i="33" l="1"/>
  <c r="H27" i="33"/>
  <c r="H26" i="33"/>
  <c r="H25" i="33"/>
  <c r="H24" i="33"/>
  <c r="H23" i="33"/>
  <c r="H22" i="33"/>
  <c r="H21" i="33"/>
  <c r="H20" i="33"/>
  <c r="H19" i="33"/>
  <c r="H18" i="33"/>
  <c r="H17" i="33"/>
  <c r="B28" i="33"/>
  <c r="B27" i="33"/>
  <c r="B26" i="33"/>
  <c r="B25" i="33"/>
  <c r="B24" i="33"/>
  <c r="B23" i="33"/>
  <c r="B22" i="33"/>
  <c r="B21" i="33"/>
  <c r="B20" i="33"/>
  <c r="B19" i="33"/>
  <c r="B18" i="33"/>
  <c r="B17" i="33"/>
  <c r="G24" i="33" l="1"/>
  <c r="G26" i="33"/>
  <c r="G25" i="33"/>
  <c r="G27" i="33"/>
  <c r="G28" i="33"/>
  <c r="B81" i="5"/>
  <c r="H16" i="32" l="1"/>
  <c r="P50" i="32"/>
  <c r="H28" i="32"/>
  <c r="G28" i="32" s="1"/>
  <c r="H27" i="32"/>
  <c r="G27" i="32" s="1"/>
  <c r="H26" i="32"/>
  <c r="G26" i="32" s="1"/>
  <c r="H25" i="32"/>
  <c r="G25" i="32" s="1"/>
  <c r="H24" i="32"/>
  <c r="H23" i="32"/>
  <c r="H22" i="32"/>
  <c r="H21" i="32"/>
  <c r="H20" i="32"/>
  <c r="H19" i="32"/>
  <c r="H18" i="32"/>
  <c r="H17" i="32"/>
  <c r="E43" i="29"/>
  <c r="E29" i="29"/>
  <c r="H16" i="29"/>
  <c r="B24" i="32"/>
  <c r="B23" i="32"/>
  <c r="B22" i="32"/>
  <c r="B21" i="32"/>
  <c r="B20" i="32"/>
  <c r="B19" i="32"/>
  <c r="B18" i="32"/>
  <c r="B17" i="32"/>
  <c r="B25" i="32"/>
  <c r="B26" i="32"/>
  <c r="B27" i="32"/>
  <c r="B28" i="32"/>
  <c r="E29" i="32"/>
  <c r="AH53" i="4"/>
  <c r="AH52" i="4"/>
  <c r="P50" i="29"/>
  <c r="H28" i="29"/>
  <c r="G28" i="29" s="1"/>
  <c r="H27" i="29"/>
  <c r="G27" i="29" s="1"/>
  <c r="H26" i="29"/>
  <c r="G26" i="29" s="1"/>
  <c r="H25" i="29"/>
  <c r="G25" i="29" s="1"/>
  <c r="H24" i="29"/>
  <c r="H23" i="29"/>
  <c r="H22" i="29"/>
  <c r="H21" i="29"/>
  <c r="H20" i="29"/>
  <c r="H19" i="29"/>
  <c r="G19" i="29" s="1"/>
  <c r="H18" i="29"/>
  <c r="H17" i="29"/>
  <c r="B28" i="29"/>
  <c r="B27" i="29"/>
  <c r="B26" i="29"/>
  <c r="B25" i="29"/>
  <c r="B24" i="29"/>
  <c r="B23" i="29"/>
  <c r="B22" i="29"/>
  <c r="B21" i="29"/>
  <c r="B20" i="29"/>
  <c r="B19" i="29"/>
  <c r="B18" i="29"/>
  <c r="B17" i="29"/>
  <c r="AH61" i="3"/>
  <c r="H29" i="29" l="1"/>
  <c r="H29" i="32"/>
  <c r="Q4" i="10" l="1"/>
  <c r="B65" i="3" l="1"/>
  <c r="AH60" i="3"/>
  <c r="B57" i="4" l="1"/>
  <c r="P48" i="33" l="1"/>
  <c r="G16" i="32"/>
  <c r="I12" i="33"/>
  <c r="E12" i="33"/>
  <c r="I12" i="32"/>
  <c r="E12" i="32"/>
  <c r="D7" i="33"/>
  <c r="G42" i="33"/>
  <c r="G41" i="33"/>
  <c r="G40" i="33"/>
  <c r="G39" i="33"/>
  <c r="G38" i="33"/>
  <c r="G37" i="33"/>
  <c r="G36" i="33"/>
  <c r="G35" i="33"/>
  <c r="G34" i="33"/>
  <c r="G33" i="33"/>
  <c r="G32" i="33"/>
  <c r="G23" i="33"/>
  <c r="G22" i="33"/>
  <c r="G21" i="33"/>
  <c r="G20" i="33"/>
  <c r="G19" i="33"/>
  <c r="G18" i="33"/>
  <c r="G17" i="33"/>
  <c r="H6" i="33"/>
  <c r="D6" i="33"/>
  <c r="A6" i="33"/>
  <c r="E52" i="32"/>
  <c r="E49" i="32"/>
  <c r="P49" i="32"/>
  <c r="P48" i="32"/>
  <c r="F11" i="10"/>
  <c r="F9" i="10"/>
  <c r="D7" i="32"/>
  <c r="H43" i="32"/>
  <c r="G43" i="32" s="1"/>
  <c r="E43" i="32"/>
  <c r="G42" i="32"/>
  <c r="G41" i="32"/>
  <c r="G40" i="32"/>
  <c r="G39" i="32"/>
  <c r="G38" i="32"/>
  <c r="G37" i="32"/>
  <c r="G36" i="32"/>
  <c r="G35" i="32"/>
  <c r="G34" i="32"/>
  <c r="G33" i="32"/>
  <c r="G32" i="32"/>
  <c r="G31" i="32"/>
  <c r="G24" i="32"/>
  <c r="G23" i="32"/>
  <c r="G22" i="32"/>
  <c r="G21" i="32"/>
  <c r="G20" i="32"/>
  <c r="G19" i="32"/>
  <c r="G18" i="32"/>
  <c r="G17" i="32"/>
  <c r="H6" i="32"/>
  <c r="D6" i="32"/>
  <c r="A6" i="32"/>
  <c r="E50" i="32" l="1"/>
  <c r="E48" i="32"/>
  <c r="E44" i="32"/>
  <c r="G29" i="32"/>
  <c r="H44" i="32"/>
  <c r="E53" i="32" s="1"/>
  <c r="A11" i="10"/>
  <c r="A9" i="10"/>
  <c r="G16" i="29"/>
  <c r="H43" i="29"/>
  <c r="E49" i="29"/>
  <c r="P49" i="29"/>
  <c r="E50" i="29" s="1"/>
  <c r="P48" i="29"/>
  <c r="E52" i="29"/>
  <c r="G32" i="29"/>
  <c r="G42" i="29"/>
  <c r="G41" i="29"/>
  <c r="G40" i="29"/>
  <c r="G33" i="29"/>
  <c r="I12" i="29"/>
  <c r="E12" i="29"/>
  <c r="D7" i="29"/>
  <c r="H6" i="29"/>
  <c r="D6" i="29"/>
  <c r="A6" i="29"/>
  <c r="G39" i="29"/>
  <c r="G38" i="29"/>
  <c r="G37" i="29"/>
  <c r="G36" i="29"/>
  <c r="G35" i="29"/>
  <c r="G34" i="29"/>
  <c r="G24" i="29"/>
  <c r="G23" i="29"/>
  <c r="G22" i="29"/>
  <c r="G21" i="29"/>
  <c r="G20" i="29"/>
  <c r="G18" i="29"/>
  <c r="G17" i="29"/>
  <c r="R11" i="10"/>
  <c r="T14" i="10"/>
  <c r="T15" i="10" s="1"/>
  <c r="S14" i="10"/>
  <c r="S15" i="10" s="1"/>
  <c r="E48" i="29" l="1"/>
  <c r="E55" i="32"/>
  <c r="H55" i="32" s="1"/>
  <c r="G44" i="32"/>
  <c r="G29" i="29"/>
  <c r="E44" i="29"/>
  <c r="G31" i="29"/>
  <c r="G43" i="29"/>
  <c r="H44" i="29" l="1"/>
  <c r="E53" i="29" s="1"/>
  <c r="G44" i="29" l="1"/>
  <c r="AH196" i="5" l="1"/>
  <c r="S82" i="3" l="1"/>
  <c r="D11" i="10" l="1"/>
  <c r="C11" i="10"/>
  <c r="E11" i="10" s="1"/>
  <c r="P170" i="5" l="1"/>
  <c r="P171" i="5"/>
  <c r="P172" i="5"/>
  <c r="P173" i="5"/>
  <c r="P169" i="5"/>
  <c r="B25" i="14" l="1"/>
  <c r="P13" i="10" l="1"/>
  <c r="P14" i="10" s="1"/>
  <c r="P15" i="10" s="1"/>
  <c r="P11" i="10"/>
  <c r="I9" i="10"/>
  <c r="K9" i="10" s="1"/>
  <c r="S116" i="5" l="1"/>
  <c r="S99" i="5"/>
  <c r="S91" i="4"/>
  <c r="S74" i="4"/>
  <c r="AB74" i="4" s="1"/>
  <c r="G65" i="3"/>
  <c r="S99" i="3"/>
  <c r="AB82" i="3"/>
  <c r="AB99" i="5" l="1"/>
  <c r="J37" i="5"/>
  <c r="J37" i="4"/>
  <c r="J37" i="3"/>
  <c r="G57" i="4" l="1"/>
  <c r="R7" i="5" l="1"/>
  <c r="R6" i="5"/>
  <c r="R5" i="5"/>
  <c r="R4" i="5"/>
  <c r="R7" i="4"/>
  <c r="R6" i="4"/>
  <c r="R5" i="4"/>
  <c r="R4" i="4"/>
  <c r="R6" i="3"/>
  <c r="R7" i="3"/>
  <c r="S12" i="9" l="1"/>
  <c r="D13" i="10"/>
  <c r="E52" i="33" l="1"/>
  <c r="D14" i="10"/>
  <c r="D15" i="10" s="1"/>
  <c r="I11" i="10" l="1"/>
  <c r="K11" i="10" s="1"/>
  <c r="V149" i="5"/>
  <c r="K156" i="5" s="1"/>
  <c r="AB116" i="5"/>
  <c r="AB91" i="4"/>
  <c r="AH57" i="4"/>
  <c r="H11" i="10" l="1"/>
  <c r="D9" i="10"/>
  <c r="AB99" i="3"/>
  <c r="L11" i="10" l="1"/>
  <c r="M11" i="10" s="1"/>
  <c r="O11" i="10" s="1"/>
  <c r="Q11" i="10" s="1"/>
  <c r="G11" i="10"/>
  <c r="H9" i="10" l="1"/>
  <c r="L9" i="10" l="1"/>
  <c r="G9" i="10"/>
  <c r="N27" i="9"/>
  <c r="W2" i="9"/>
  <c r="Q150" i="5"/>
  <c r="E157" i="5" s="1"/>
  <c r="D28" i="14" l="1"/>
  <c r="V150" i="5"/>
  <c r="K157" i="5" s="1"/>
  <c r="V151" i="5"/>
  <c r="K158" i="5" s="1"/>
  <c r="V152" i="5"/>
  <c r="K159" i="5" s="1"/>
  <c r="V153" i="5"/>
  <c r="K160" i="5" s="1"/>
  <c r="AH160" i="5" l="1"/>
  <c r="R5" i="3"/>
  <c r="AH65" i="3" l="1"/>
  <c r="D27" i="14" l="1"/>
  <c r="S6" i="9"/>
  <c r="S8" i="9"/>
  <c r="R4" i="3"/>
  <c r="Q151" i="5" l="1"/>
  <c r="E158" i="5" s="1"/>
  <c r="Q152" i="5"/>
  <c r="E159" i="5" s="1"/>
  <c r="Q153" i="5"/>
  <c r="E160" i="5" s="1"/>
  <c r="Q149" i="5"/>
  <c r="E156" i="5" s="1"/>
  <c r="AG160" i="5" l="1"/>
  <c r="E161" i="5" s="1"/>
  <c r="S181" i="5" s="1"/>
  <c r="S182" i="5" s="1"/>
  <c r="K161" i="5"/>
  <c r="T170" i="5"/>
  <c r="AB170" i="5" s="1"/>
  <c r="T171" i="5"/>
  <c r="AB171" i="5" s="1"/>
  <c r="T172" i="5"/>
  <c r="AB172" i="5" s="1"/>
  <c r="T173" i="5"/>
  <c r="AB173" i="5" s="1"/>
  <c r="T169" i="5"/>
  <c r="AB169" i="5" s="1"/>
  <c r="AI196" i="5" l="1"/>
  <c r="AM196" i="5" s="1"/>
  <c r="AG196" i="5" s="1"/>
  <c r="G135" i="5"/>
  <c r="Q139" i="5"/>
  <c r="Q138" i="5"/>
  <c r="Q137" i="5"/>
  <c r="Q136" i="5"/>
  <c r="Q135" i="5"/>
  <c r="L135" i="5"/>
  <c r="L139" i="5"/>
  <c r="L138" i="5"/>
  <c r="L137" i="5"/>
  <c r="L136" i="5"/>
  <c r="G139" i="5"/>
  <c r="G138" i="5"/>
  <c r="G137" i="5"/>
  <c r="G136" i="5"/>
  <c r="AL182" i="5" l="1"/>
  <c r="T136" i="5"/>
  <c r="X136" i="5" s="1"/>
  <c r="Q157" i="5" s="1"/>
  <c r="V157" i="5" s="1"/>
  <c r="T137" i="5"/>
  <c r="X137" i="5" s="1"/>
  <c r="Q158" i="5" s="1"/>
  <c r="V158" i="5" s="1"/>
  <c r="T138" i="5"/>
  <c r="X138" i="5" s="1"/>
  <c r="Q159" i="5" s="1"/>
  <c r="V159" i="5" s="1"/>
  <c r="T135" i="5"/>
  <c r="X135" i="5" s="1"/>
  <c r="Q156" i="5" s="1"/>
  <c r="V156" i="5" s="1"/>
  <c r="T139" i="5"/>
  <c r="X139" i="5" s="1"/>
  <c r="Q160" i="5" s="1"/>
  <c r="V160" i="5" s="1"/>
  <c r="AH187" i="5" l="1"/>
  <c r="E29" i="33" l="1"/>
  <c r="E13" i="10"/>
  <c r="E43" i="33"/>
  <c r="C14" i="10" l="1"/>
  <c r="C15" i="10" s="1"/>
  <c r="E44" i="33"/>
  <c r="K13" i="10"/>
  <c r="K14" i="10" s="1"/>
  <c r="K15" i="10" s="1"/>
  <c r="E10" i="14"/>
  <c r="L13" i="10" l="1"/>
  <c r="L14" i="10" s="1"/>
  <c r="L15" i="10" s="1"/>
  <c r="G13" i="10"/>
  <c r="H14" i="10"/>
  <c r="H15" i="10" s="1"/>
  <c r="H29" i="33"/>
  <c r="G29" i="33" s="1"/>
  <c r="G16" i="33"/>
  <c r="M13" i="10"/>
  <c r="E14" i="10"/>
  <c r="E15" i="10" s="1"/>
  <c r="H43" i="33" l="1"/>
  <c r="G43" i="33" s="1"/>
  <c r="G31" i="33"/>
  <c r="O13" i="10"/>
  <c r="M14" i="10"/>
  <c r="M15" i="10" s="1"/>
  <c r="E9" i="14"/>
  <c r="H44" i="33" l="1"/>
  <c r="G44" i="33" s="1"/>
  <c r="Q13" i="10"/>
  <c r="O14" i="10"/>
  <c r="O15" i="10" s="1"/>
  <c r="P9" i="10"/>
  <c r="C9" i="10"/>
  <c r="P49" i="33" l="1"/>
  <c r="R13" i="10"/>
  <c r="Q14" i="10"/>
  <c r="E9" i="10"/>
  <c r="M9" i="10" s="1"/>
  <c r="O9" i="10" s="1"/>
  <c r="Q9" i="10" s="1"/>
  <c r="R9" i="10" s="1"/>
  <c r="E8" i="14"/>
  <c r="E20" i="14" s="1"/>
  <c r="Q15" i="10" l="1"/>
  <c r="E49" i="33"/>
  <c r="R14" i="10"/>
  <c r="E12" i="10"/>
  <c r="E10" i="10"/>
  <c r="E50" i="33" l="1"/>
  <c r="P50" i="33" s="1"/>
  <c r="R15" i="10"/>
  <c r="B11" i="14"/>
  <c r="S10" i="9"/>
  <c r="E48" i="33" l="1"/>
  <c r="E53" i="33"/>
  <c r="E55" i="33" s="1"/>
  <c r="H55" i="33" s="1"/>
  <c r="B8" i="14"/>
  <c r="V11" i="10"/>
  <c r="H4" i="14" l="1"/>
  <c r="B9" i="14" s="1"/>
  <c r="N25" i="9"/>
  <c r="B10" i="14" l="1"/>
  <c r="B20" i="14" s="1"/>
  <c r="E55" i="29" l="1"/>
  <c r="H55" i="29" s="1"/>
</calcChain>
</file>

<file path=xl/comments1.xml><?xml version="1.0" encoding="utf-8"?>
<comments xmlns="http://schemas.openxmlformats.org/spreadsheetml/2006/main">
  <authors>
    <author>morikawa</author>
  </authors>
  <commentList>
    <comment ref="N37" authorId="0" shapeId="0">
      <text>
        <r>
          <rPr>
            <b/>
            <sz val="8"/>
            <color indexed="81"/>
            <rFont val="BIZ UDPゴシック"/>
            <family val="3"/>
            <charset val="128"/>
          </rPr>
          <t>新築：</t>
        </r>
        <r>
          <rPr>
            <sz val="8"/>
            <color indexed="81"/>
            <rFont val="BIZ UDPゴシック"/>
            <family val="3"/>
            <charset val="128"/>
          </rPr>
          <t xml:space="preserve">新たに建物を建築する場合
</t>
        </r>
        <r>
          <rPr>
            <b/>
            <sz val="8"/>
            <color indexed="81"/>
            <rFont val="BIZ UDPゴシック"/>
            <family val="3"/>
            <charset val="128"/>
          </rPr>
          <t>移転新築：</t>
        </r>
        <r>
          <rPr>
            <sz val="8"/>
            <color indexed="81"/>
            <rFont val="BIZ UDPゴシック"/>
            <family val="3"/>
            <charset val="128"/>
          </rPr>
          <t xml:space="preserve">現在建物が存在する敷地とは別の敷地に新たに建物を建築し、かつ、現在の建物の機能を移転する場合
</t>
        </r>
        <r>
          <rPr>
            <b/>
            <sz val="8"/>
            <color indexed="81"/>
            <rFont val="BIZ UDPゴシック"/>
            <family val="3"/>
            <charset val="128"/>
          </rPr>
          <t>改築：</t>
        </r>
        <r>
          <rPr>
            <sz val="8"/>
            <color indexed="81"/>
            <rFont val="BIZ UDPゴシック"/>
            <family val="3"/>
            <charset val="128"/>
          </rPr>
          <t xml:space="preserve">従前の建物を取りこわして、これと位置・構造・規模がほぼ同程度のものを建築する場合
</t>
        </r>
        <r>
          <rPr>
            <b/>
            <sz val="8"/>
            <color indexed="81"/>
            <rFont val="BIZ UDPゴシック"/>
            <family val="3"/>
            <charset val="128"/>
          </rPr>
          <t>増築：</t>
        </r>
        <r>
          <rPr>
            <sz val="8"/>
            <color indexed="81"/>
            <rFont val="BIZ UDPゴシック"/>
            <family val="3"/>
            <charset val="128"/>
          </rPr>
          <t xml:space="preserve">敷地内の既存の建物を建て増しする場合で、敷地内に別に建物を新築する場合を含む
</t>
        </r>
        <r>
          <rPr>
            <b/>
            <sz val="8"/>
            <color indexed="81"/>
            <rFont val="BIZ UDPゴシック"/>
            <family val="3"/>
            <charset val="128"/>
          </rPr>
          <t>改修：</t>
        </r>
        <r>
          <rPr>
            <sz val="8"/>
            <color indexed="81"/>
            <rFont val="BIZ UDPゴシック"/>
            <family val="3"/>
            <charset val="128"/>
          </rPr>
          <t>建物の主要構造部分を取りこわさない模様替及び内部改修</t>
        </r>
      </text>
    </comment>
    <comment ref="B62" authorId="0" shapeId="0">
      <text>
        <r>
          <rPr>
            <u/>
            <sz val="9"/>
            <color indexed="81"/>
            <rFont val="BIZ UDPゴシック"/>
            <family val="3"/>
            <charset val="128"/>
          </rPr>
          <t>補助対象事業の総事業費</t>
        </r>
        <r>
          <rPr>
            <sz val="9"/>
            <color indexed="81"/>
            <rFont val="BIZ UDPゴシック"/>
            <family val="3"/>
            <charset val="128"/>
          </rPr>
          <t>を入力してください。</t>
        </r>
      </text>
    </comment>
    <comment ref="G62" authorId="0" shapeId="0">
      <text>
        <r>
          <rPr>
            <sz val="9"/>
            <color indexed="81"/>
            <rFont val="BIZ UDPゴシック"/>
            <family val="3"/>
            <charset val="128"/>
          </rPr>
          <t>補助対象外経費は、Q&amp;A　No.８参照</t>
        </r>
      </text>
    </comment>
  </commentList>
</comments>
</file>

<file path=xl/comments2.xml><?xml version="1.0" encoding="utf-8"?>
<comments xmlns="http://schemas.openxmlformats.org/spreadsheetml/2006/main">
  <authors>
    <author>morikawa</author>
  </authors>
  <commentList>
    <comment ref="N37" authorId="0" shapeId="0">
      <text>
        <r>
          <rPr>
            <b/>
            <sz val="8"/>
            <color indexed="81"/>
            <rFont val="BIZ UDPゴシック"/>
            <family val="3"/>
            <charset val="128"/>
          </rPr>
          <t>新築：</t>
        </r>
        <r>
          <rPr>
            <sz val="8"/>
            <color indexed="81"/>
            <rFont val="BIZ UDPゴシック"/>
            <family val="3"/>
            <charset val="128"/>
          </rPr>
          <t xml:space="preserve">新たに建物を建築する場合
</t>
        </r>
        <r>
          <rPr>
            <b/>
            <sz val="8"/>
            <color indexed="81"/>
            <rFont val="BIZ UDPゴシック"/>
            <family val="3"/>
            <charset val="128"/>
          </rPr>
          <t>移転新築：</t>
        </r>
        <r>
          <rPr>
            <sz val="8"/>
            <color indexed="81"/>
            <rFont val="BIZ UDPゴシック"/>
            <family val="3"/>
            <charset val="128"/>
          </rPr>
          <t xml:space="preserve">現在建物が存在する敷地とは別の敷地に新たに建物を建築し、かつ、現在の建物の機能を移転する場合
</t>
        </r>
        <r>
          <rPr>
            <b/>
            <sz val="8"/>
            <color indexed="81"/>
            <rFont val="BIZ UDPゴシック"/>
            <family val="3"/>
            <charset val="128"/>
          </rPr>
          <t>改築：</t>
        </r>
        <r>
          <rPr>
            <sz val="8"/>
            <color indexed="81"/>
            <rFont val="BIZ UDPゴシック"/>
            <family val="3"/>
            <charset val="128"/>
          </rPr>
          <t xml:space="preserve">従前の建物を取りこわして、これと位置・構造・規模がほぼ同程度のものを建築する場合
</t>
        </r>
        <r>
          <rPr>
            <b/>
            <sz val="8"/>
            <color indexed="81"/>
            <rFont val="BIZ UDPゴシック"/>
            <family val="3"/>
            <charset val="128"/>
          </rPr>
          <t>増築：</t>
        </r>
        <r>
          <rPr>
            <sz val="8"/>
            <color indexed="81"/>
            <rFont val="BIZ UDPゴシック"/>
            <family val="3"/>
            <charset val="128"/>
          </rPr>
          <t xml:space="preserve">敷地内の既存の建物を建て増しする場合で、敷地内に別に建物を新築する場合を含む
</t>
        </r>
        <r>
          <rPr>
            <b/>
            <sz val="8"/>
            <color indexed="81"/>
            <rFont val="BIZ UDPゴシック"/>
            <family val="3"/>
            <charset val="128"/>
          </rPr>
          <t>改修：</t>
        </r>
        <r>
          <rPr>
            <sz val="8"/>
            <color indexed="81"/>
            <rFont val="BIZ UDPゴシック"/>
            <family val="3"/>
            <charset val="128"/>
          </rPr>
          <t>建物の主要構造部分を取りこわさない模様替及び内部改修</t>
        </r>
      </text>
    </comment>
    <comment ref="B54" authorId="0" shapeId="0">
      <text>
        <r>
          <rPr>
            <u/>
            <sz val="9"/>
            <color indexed="81"/>
            <rFont val="BIZ UDPゴシック"/>
            <family val="3"/>
            <charset val="128"/>
          </rPr>
          <t>補助対象事業の総事業費</t>
        </r>
        <r>
          <rPr>
            <sz val="9"/>
            <color indexed="81"/>
            <rFont val="BIZ UDPゴシック"/>
            <family val="3"/>
            <charset val="128"/>
          </rPr>
          <t>を入力してください。</t>
        </r>
      </text>
    </comment>
    <comment ref="G54" authorId="0" shapeId="0">
      <text>
        <r>
          <rPr>
            <sz val="9"/>
            <color indexed="81"/>
            <rFont val="BIZ UDPゴシック"/>
            <family val="3"/>
            <charset val="128"/>
          </rPr>
          <t>補助対象外経費は、Q&amp;A　No.８参照</t>
        </r>
      </text>
    </comment>
    <comment ref="AA54" authorId="0" shapeId="0">
      <text>
        <r>
          <rPr>
            <sz val="9"/>
            <color indexed="81"/>
            <rFont val="BIZ UDPゴシック"/>
            <family val="3"/>
            <charset val="128"/>
          </rPr>
          <t>付帯工事の工事面積も含めてください。</t>
        </r>
      </text>
    </comment>
  </commentList>
</comments>
</file>

<file path=xl/comments3.xml><?xml version="1.0" encoding="utf-8"?>
<comments xmlns="http://schemas.openxmlformats.org/spreadsheetml/2006/main">
  <authors>
    <author>morikawa</author>
  </authors>
  <commentList>
    <comment ref="N37" authorId="0" shapeId="0">
      <text>
        <r>
          <rPr>
            <b/>
            <sz val="8"/>
            <color indexed="81"/>
            <rFont val="BIZ UDPゴシック"/>
            <family val="3"/>
            <charset val="128"/>
          </rPr>
          <t>新築：</t>
        </r>
        <r>
          <rPr>
            <sz val="8"/>
            <color indexed="81"/>
            <rFont val="BIZ UDPゴシック"/>
            <family val="3"/>
            <charset val="128"/>
          </rPr>
          <t xml:space="preserve">新たに建物を建築する場合
</t>
        </r>
        <r>
          <rPr>
            <b/>
            <sz val="8"/>
            <color indexed="81"/>
            <rFont val="BIZ UDPゴシック"/>
            <family val="3"/>
            <charset val="128"/>
          </rPr>
          <t>移転新築：</t>
        </r>
        <r>
          <rPr>
            <sz val="8"/>
            <color indexed="81"/>
            <rFont val="BIZ UDPゴシック"/>
            <family val="3"/>
            <charset val="128"/>
          </rPr>
          <t xml:space="preserve">現在建物が存在する敷地とは別の敷地に新たに建物を建築し、かつ、現在の建物の機能を移転する場合
</t>
        </r>
        <r>
          <rPr>
            <b/>
            <sz val="8"/>
            <color indexed="81"/>
            <rFont val="BIZ UDPゴシック"/>
            <family val="3"/>
            <charset val="128"/>
          </rPr>
          <t>改築：</t>
        </r>
        <r>
          <rPr>
            <sz val="8"/>
            <color indexed="81"/>
            <rFont val="BIZ UDPゴシック"/>
            <family val="3"/>
            <charset val="128"/>
          </rPr>
          <t xml:space="preserve">従前の建物を取りこわして、これと位置・構造・規模がほぼ同程度のものを建築する場合
</t>
        </r>
        <r>
          <rPr>
            <b/>
            <sz val="8"/>
            <color indexed="81"/>
            <rFont val="BIZ UDPゴシック"/>
            <family val="3"/>
            <charset val="128"/>
          </rPr>
          <t>増築：</t>
        </r>
        <r>
          <rPr>
            <sz val="8"/>
            <color indexed="81"/>
            <rFont val="BIZ UDPゴシック"/>
            <family val="3"/>
            <charset val="128"/>
          </rPr>
          <t xml:space="preserve">敷地内の既存の建物を建て増しする場合で、敷地内に別に建物を新築する場合を含む
</t>
        </r>
        <r>
          <rPr>
            <b/>
            <sz val="8"/>
            <color indexed="81"/>
            <rFont val="BIZ UDPゴシック"/>
            <family val="3"/>
            <charset val="128"/>
          </rPr>
          <t>改修：</t>
        </r>
        <r>
          <rPr>
            <sz val="8"/>
            <color indexed="81"/>
            <rFont val="BIZ UDPゴシック"/>
            <family val="3"/>
            <charset val="128"/>
          </rPr>
          <t>建物の主要構造部分を取りこわさない模様替及び内部改修</t>
        </r>
      </text>
    </comment>
    <comment ref="B79" authorId="0" shapeId="0">
      <text>
        <r>
          <rPr>
            <u/>
            <sz val="9"/>
            <color indexed="81"/>
            <rFont val="BIZ UDPゴシック"/>
            <family val="3"/>
            <charset val="128"/>
          </rPr>
          <t>補助対象事業の総事業費</t>
        </r>
        <r>
          <rPr>
            <sz val="9"/>
            <color indexed="81"/>
            <rFont val="BIZ UDPゴシック"/>
            <family val="3"/>
            <charset val="128"/>
          </rPr>
          <t>を入力してください。</t>
        </r>
      </text>
    </comment>
    <comment ref="H79" authorId="0" shapeId="0">
      <text>
        <r>
          <rPr>
            <sz val="9"/>
            <color indexed="81"/>
            <rFont val="BIZ UDPゴシック"/>
            <family val="3"/>
            <charset val="128"/>
          </rPr>
          <t xml:space="preserve">補助対象外経費は、Q&amp;A　No.８参照
</t>
        </r>
      </text>
    </comment>
    <comment ref="X134" authorId="0" shapeId="0">
      <text>
        <r>
          <rPr>
            <sz val="8"/>
            <color indexed="81"/>
            <rFont val="BIZ UDPゴシック"/>
            <family val="3"/>
            <charset val="128"/>
          </rPr>
          <t>備蓄を要する期間の営業日数を入力してください。</t>
        </r>
      </text>
    </comment>
  </commentList>
</comments>
</file>

<file path=xl/sharedStrings.xml><?xml version="1.0" encoding="utf-8"?>
<sst xmlns="http://schemas.openxmlformats.org/spreadsheetml/2006/main" count="1039" uniqueCount="513">
  <si>
    <t>合計</t>
    <rPh sb="0" eb="2">
      <t>ゴウケイ</t>
    </rPh>
    <phoneticPr fontId="4"/>
  </si>
  <si>
    <t>円</t>
    <rPh sb="0" eb="1">
      <t>エン</t>
    </rPh>
    <phoneticPr fontId="2"/>
  </si>
  <si>
    <t>医療機関名</t>
    <phoneticPr fontId="2"/>
  </si>
  <si>
    <t>担当者所属</t>
    <rPh sb="0" eb="3">
      <t>タントウシャ</t>
    </rPh>
    <rPh sb="3" eb="5">
      <t>ショゾク</t>
    </rPh>
    <phoneticPr fontId="2"/>
  </si>
  <si>
    <t>担当者名</t>
    <rPh sb="0" eb="3">
      <t>タントウシャ</t>
    </rPh>
    <rPh sb="3" eb="4">
      <t>メイ</t>
    </rPh>
    <phoneticPr fontId="2"/>
  </si>
  <si>
    <t>電話番号</t>
    <rPh sb="0" eb="2">
      <t>デンワ</t>
    </rPh>
    <rPh sb="2" eb="4">
      <t>バンゴウ</t>
    </rPh>
    <phoneticPr fontId="2"/>
  </si>
  <si>
    <t>ＦＡＸ番号</t>
    <rPh sb="3" eb="5">
      <t>バンゴウ</t>
    </rPh>
    <phoneticPr fontId="2"/>
  </si>
  <si>
    <t>所在地</t>
    <rPh sb="0" eb="3">
      <t>ショザイチ</t>
    </rPh>
    <phoneticPr fontId="2"/>
  </si>
  <si>
    <t>郵便番号</t>
    <rPh sb="0" eb="4">
      <t>ユウビンバンゴウ</t>
    </rPh>
    <phoneticPr fontId="2"/>
  </si>
  <si>
    <t>基礎情報入力シート</t>
    <rPh sb="0" eb="2">
      <t>キソ</t>
    </rPh>
    <rPh sb="2" eb="4">
      <t>ジョウホウ</t>
    </rPh>
    <rPh sb="4" eb="6">
      <t>ニュウリョク</t>
    </rPh>
    <phoneticPr fontId="2"/>
  </si>
  <si>
    <t>申請年月日</t>
    <rPh sb="0" eb="2">
      <t>シンセイ</t>
    </rPh>
    <rPh sb="2" eb="5">
      <t>ネンガッピ</t>
    </rPh>
    <phoneticPr fontId="2"/>
  </si>
  <si>
    <t>代表者氏名
（法人の場合のみ）</t>
    <rPh sb="0" eb="3">
      <t>ダイヒョウシャ</t>
    </rPh>
    <rPh sb="3" eb="5">
      <t>シメイ</t>
    </rPh>
    <rPh sb="7" eb="9">
      <t>ホウジン</t>
    </rPh>
    <rPh sb="10" eb="12">
      <t>バアイ</t>
    </rPh>
    <phoneticPr fontId="2"/>
  </si>
  <si>
    <t>神奈川県知事　殿</t>
    <rPh sb="0" eb="3">
      <t>カナガワ</t>
    </rPh>
    <rPh sb="3" eb="6">
      <t>ケンチジ</t>
    </rPh>
    <rPh sb="7" eb="8">
      <t>トノ</t>
    </rPh>
    <phoneticPr fontId="2"/>
  </si>
  <si>
    <t>郵便番号</t>
    <phoneticPr fontId="2"/>
  </si>
  <si>
    <t>提出者氏名
又は名称</t>
    <rPh sb="0" eb="2">
      <t>テイシュツ</t>
    </rPh>
    <rPh sb="2" eb="3">
      <t>シャ</t>
    </rPh>
    <rPh sb="3" eb="5">
      <t>シメイ</t>
    </rPh>
    <rPh sb="6" eb="7">
      <t>マタ</t>
    </rPh>
    <rPh sb="8" eb="10">
      <t>メイショウ</t>
    </rPh>
    <phoneticPr fontId="2"/>
  </si>
  <si>
    <t>　</t>
    <phoneticPr fontId="2"/>
  </si>
  <si>
    <t>金</t>
    <rPh sb="0" eb="1">
      <t>キン</t>
    </rPh>
    <phoneticPr fontId="2"/>
  </si>
  <si>
    <t>　</t>
    <phoneticPr fontId="2"/>
  </si>
  <si>
    <t>この抄本は原本と相違ないことを証明します。</t>
  </si>
  <si>
    <t>円</t>
  </si>
  <si>
    <t>合    計</t>
  </si>
  <si>
    <t>一般財源</t>
    <rPh sb="0" eb="2">
      <t>イッパン</t>
    </rPh>
    <rPh sb="2" eb="4">
      <t>ザイゲン</t>
    </rPh>
    <phoneticPr fontId="4"/>
  </si>
  <si>
    <t>国庫補助金</t>
    <rPh sb="0" eb="2">
      <t>コッコ</t>
    </rPh>
    <rPh sb="2" eb="4">
      <t>ホジョ</t>
    </rPh>
    <rPh sb="4" eb="5">
      <t>キン</t>
    </rPh>
    <phoneticPr fontId="8"/>
  </si>
  <si>
    <t>金    額</t>
  </si>
  <si>
    <t>項    目</t>
  </si>
  <si>
    <t>歳      出</t>
  </si>
  <si>
    <t>歳      入</t>
  </si>
  <si>
    <t>＜本年度分＞</t>
    <rPh sb="1" eb="2">
      <t>ホン</t>
    </rPh>
    <rPh sb="2" eb="3">
      <t>ネン</t>
    </rPh>
    <rPh sb="3" eb="4">
      <t>ド</t>
    </rPh>
    <rPh sb="4" eb="5">
      <t>ブン</t>
    </rPh>
    <phoneticPr fontId="4"/>
  </si>
  <si>
    <t>歳入歳出予算書抄本</t>
    <rPh sb="4" eb="6">
      <t>ヨサン</t>
    </rPh>
    <rPh sb="6" eb="7">
      <t>ショ</t>
    </rPh>
    <rPh sb="7" eb="9">
      <t>ショウホン</t>
    </rPh>
    <phoneticPr fontId="4"/>
  </si>
  <si>
    <t>選択欄</t>
    <rPh sb="0" eb="2">
      <t>センタク</t>
    </rPh>
    <rPh sb="2" eb="3">
      <t>ラン</t>
    </rPh>
    <phoneticPr fontId="2"/>
  </si>
  <si>
    <t>※月日を入力してください。（例　7/10）</t>
    <rPh sb="1" eb="3">
      <t>ツキヒ</t>
    </rPh>
    <rPh sb="4" eb="6">
      <t>ニュウリョク</t>
    </rPh>
    <rPh sb="14" eb="15">
      <t>レイ</t>
    </rPh>
    <phoneticPr fontId="2"/>
  </si>
  <si>
    <t>※県名から番地まで入力してください。</t>
    <rPh sb="1" eb="3">
      <t>ケンメイ</t>
    </rPh>
    <rPh sb="5" eb="7">
      <t>バンチ</t>
    </rPh>
    <rPh sb="9" eb="11">
      <t>ニュウリョク</t>
    </rPh>
    <phoneticPr fontId="2"/>
  </si>
  <si>
    <t>※法人は法人名を、自治体は市町村名及び管理者名を入力してください。
例）医療法人○○会、　○○市病院事業管理者　神奈川　太郎　　</t>
    <rPh sb="1" eb="3">
      <t>ホウジン</t>
    </rPh>
    <rPh sb="4" eb="6">
      <t>ホウジン</t>
    </rPh>
    <rPh sb="6" eb="7">
      <t>メイ</t>
    </rPh>
    <rPh sb="9" eb="12">
      <t>ジチタイ</t>
    </rPh>
    <rPh sb="13" eb="16">
      <t>シチョウソン</t>
    </rPh>
    <rPh sb="16" eb="17">
      <t>メイ</t>
    </rPh>
    <rPh sb="17" eb="18">
      <t>オヨ</t>
    </rPh>
    <rPh sb="19" eb="22">
      <t>カンリシャ</t>
    </rPh>
    <rPh sb="22" eb="23">
      <t>メイ</t>
    </rPh>
    <rPh sb="24" eb="26">
      <t>ニュウリョク</t>
    </rPh>
    <rPh sb="34" eb="35">
      <t>レイ</t>
    </rPh>
    <rPh sb="36" eb="38">
      <t>イリョウ</t>
    </rPh>
    <rPh sb="38" eb="40">
      <t>ホウジン</t>
    </rPh>
    <rPh sb="42" eb="43">
      <t>カイ</t>
    </rPh>
    <rPh sb="47" eb="48">
      <t>シ</t>
    </rPh>
    <rPh sb="48" eb="50">
      <t>ビョウイン</t>
    </rPh>
    <rPh sb="50" eb="52">
      <t>ジギョウ</t>
    </rPh>
    <rPh sb="52" eb="55">
      <t>カンリシャ</t>
    </rPh>
    <rPh sb="56" eb="59">
      <t>カナガワ</t>
    </rPh>
    <rPh sb="60" eb="62">
      <t>タロウ</t>
    </rPh>
    <phoneticPr fontId="2"/>
  </si>
  <si>
    <t>※半角数字で入力してください。</t>
    <rPh sb="1" eb="3">
      <t>ハンカク</t>
    </rPh>
    <rPh sb="3" eb="5">
      <t>スウジ</t>
    </rPh>
    <rPh sb="6" eb="8">
      <t>ニュウリョク</t>
    </rPh>
    <phoneticPr fontId="2"/>
  </si>
  <si>
    <t>※病院名を入力してください。</t>
    <rPh sb="1" eb="3">
      <t>ビョウイン</t>
    </rPh>
    <rPh sb="3" eb="4">
      <t>メイ</t>
    </rPh>
    <rPh sb="5" eb="7">
      <t>ニュウリョク</t>
    </rPh>
    <phoneticPr fontId="2"/>
  </si>
  <si>
    <t>※担当者個人のメールアドレスでも構いませんが、
確実にメールの送受信ができるものとしてください。</t>
    <rPh sb="1" eb="4">
      <t>タントウシャ</t>
    </rPh>
    <rPh sb="4" eb="6">
      <t>コジン</t>
    </rPh>
    <rPh sb="16" eb="17">
      <t>カマ</t>
    </rPh>
    <phoneticPr fontId="2"/>
  </si>
  <si>
    <t>２ その他医療機関(（２）新型コロナウイルス感染症院内感染発生機関支援事業)</t>
    <rPh sb="4" eb="5">
      <t>タ</t>
    </rPh>
    <rPh sb="5" eb="7">
      <t>イリョウ</t>
    </rPh>
    <rPh sb="7" eb="9">
      <t>キカン</t>
    </rPh>
    <rPh sb="13" eb="15">
      <t>シンガタ</t>
    </rPh>
    <rPh sb="22" eb="25">
      <t>カンセンショウ</t>
    </rPh>
    <rPh sb="25" eb="27">
      <t>インナイ</t>
    </rPh>
    <rPh sb="27" eb="29">
      <t>カンセン</t>
    </rPh>
    <rPh sb="29" eb="31">
      <t>ハッセイ</t>
    </rPh>
    <rPh sb="31" eb="33">
      <t>キカン</t>
    </rPh>
    <rPh sb="33" eb="35">
      <t>シエン</t>
    </rPh>
    <rPh sb="35" eb="37">
      <t>ジギョウ</t>
    </rPh>
    <phoneticPr fontId="2"/>
  </si>
  <si>
    <r>
      <t>第１号様式</t>
    </r>
    <r>
      <rPr>
        <sz val="12"/>
        <color theme="1"/>
        <rFont val="ＭＳ 明朝"/>
        <family val="1"/>
        <charset val="128"/>
      </rPr>
      <t>（用紙　日本産業規格Ａ４縦長型）</t>
    </r>
    <phoneticPr fontId="2"/>
  </si>
  <si>
    <t>次のとおり補助金の交付を申請します。</t>
    <phoneticPr fontId="2"/>
  </si>
  <si>
    <t>２　施設の名称</t>
    <phoneticPr fontId="2"/>
  </si>
  <si>
    <t>３　事業区分</t>
    <rPh sb="4" eb="6">
      <t>クブン</t>
    </rPh>
    <phoneticPr fontId="2"/>
  </si>
  <si>
    <t>１　補助申請額</t>
    <rPh sb="2" eb="4">
      <t>ホジョ</t>
    </rPh>
    <rPh sb="4" eb="6">
      <t>シンセイ</t>
    </rPh>
    <rPh sb="6" eb="7">
      <t>ガク</t>
    </rPh>
    <phoneticPr fontId="2"/>
  </si>
  <si>
    <t>補助事業者名：</t>
    <phoneticPr fontId="4"/>
  </si>
  <si>
    <r>
      <rPr>
        <sz val="9"/>
        <color theme="1"/>
        <rFont val="ＭＳ Ｐゴシック"/>
        <family val="3"/>
        <charset val="128"/>
      </rPr>
      <t>事  業</t>
    </r>
    <r>
      <rPr>
        <sz val="9"/>
        <color indexed="10"/>
        <rFont val="ＭＳ Ｐゴシック"/>
        <family val="3"/>
        <charset val="128"/>
      </rPr>
      <t xml:space="preserve">  </t>
    </r>
    <r>
      <rPr>
        <sz val="9"/>
        <color indexed="8"/>
        <rFont val="ＭＳ Ｐゴシック"/>
        <family val="3"/>
        <charset val="128"/>
      </rPr>
      <t>区  分</t>
    </r>
    <rPh sb="0" eb="1">
      <t>コト</t>
    </rPh>
    <rPh sb="3" eb="4">
      <t>ギョウ</t>
    </rPh>
    <rPh sb="6" eb="7">
      <t>ク</t>
    </rPh>
    <rPh sb="9" eb="10">
      <t>ブン</t>
    </rPh>
    <phoneticPr fontId="4"/>
  </si>
  <si>
    <t>総事業費</t>
  </si>
  <si>
    <t>寄付金その
他の収入額</t>
    <phoneticPr fontId="4"/>
  </si>
  <si>
    <t>差引額</t>
  </si>
  <si>
    <t>対象経費の
支出予定額</t>
    <phoneticPr fontId="4"/>
  </si>
  <si>
    <t>基 準 額</t>
  </si>
  <si>
    <t>選 定 額</t>
  </si>
  <si>
    <t>備　　　考</t>
    <phoneticPr fontId="4"/>
  </si>
  <si>
    <t>(Ａ)</t>
    <phoneticPr fontId="4"/>
  </si>
  <si>
    <t>(Ｂ)</t>
    <phoneticPr fontId="4"/>
  </si>
  <si>
    <t>(A)-(B)=(C)</t>
  </si>
  <si>
    <t>（Ｅ)</t>
    <phoneticPr fontId="4"/>
  </si>
  <si>
    <t xml:space="preserve">         円</t>
  </si>
  <si>
    <t>　　　　円</t>
  </si>
  <si>
    <t xml:space="preserve">       円</t>
  </si>
  <si>
    <t>施設名</t>
  </si>
  <si>
    <t>所在地</t>
    <rPh sb="0" eb="3">
      <t>ショザイチ</t>
    </rPh>
    <phoneticPr fontId="4"/>
  </si>
  <si>
    <t>補助対象事業分</t>
    <rPh sb="0" eb="2">
      <t>ホジョ</t>
    </rPh>
    <rPh sb="2" eb="4">
      <t>タイショウ</t>
    </rPh>
    <rPh sb="4" eb="7">
      <t>ジギョウブン</t>
    </rPh>
    <phoneticPr fontId="4"/>
  </si>
  <si>
    <t>合　計</t>
    <rPh sb="0" eb="1">
      <t>ゴウ</t>
    </rPh>
    <rPh sb="2" eb="3">
      <t>ケイ</t>
    </rPh>
    <phoneticPr fontId="4"/>
  </si>
  <si>
    <t>区分</t>
    <rPh sb="0" eb="2">
      <t>クブン</t>
    </rPh>
    <phoneticPr fontId="4"/>
  </si>
  <si>
    <t>㎡</t>
  </si>
  <si>
    <t>都道府県補助金</t>
    <rPh sb="0" eb="4">
      <t>トドウフケン</t>
    </rPh>
    <rPh sb="4" eb="7">
      <t>ホジョキン</t>
    </rPh>
    <phoneticPr fontId="2"/>
  </si>
  <si>
    <t>別紙３のとおり</t>
    <phoneticPr fontId="2"/>
  </si>
  <si>
    <t>病室の感染対策に係る整備・新興感染症発生・まん延時において、新興感染症の患者を受け入れるための個室の整備（専用の陰圧装置、空調設備、トイレ、バス等の付属設備の整備を含む。）等</t>
  </si>
  <si>
    <t>個人防護具保管施設の整備・個人防護具保管庫の設置・個人防護具保管スペース確保のための建物改修等</t>
  </si>
  <si>
    <t>内示額</t>
    <rPh sb="0" eb="3">
      <t>ナイジガク</t>
    </rPh>
    <phoneticPr fontId="2"/>
  </si>
  <si>
    <t>円</t>
    <rPh sb="0" eb="1">
      <t>エン</t>
    </rPh>
    <phoneticPr fontId="2"/>
  </si>
  <si>
    <t>確認書（病室整備）</t>
    <rPh sb="0" eb="2">
      <t>カクニン</t>
    </rPh>
    <rPh sb="2" eb="3">
      <t>ショ</t>
    </rPh>
    <rPh sb="4" eb="6">
      <t>ビョウシツ</t>
    </rPh>
    <rPh sb="6" eb="8">
      <t>セイビ</t>
    </rPh>
    <phoneticPr fontId="2"/>
  </si>
  <si>
    <t>整備内容を下記選択肢から選んでください。（複数回答可能）</t>
    <rPh sb="0" eb="2">
      <t>セイビ</t>
    </rPh>
    <rPh sb="2" eb="4">
      <t>ナイヨウ</t>
    </rPh>
    <rPh sb="21" eb="23">
      <t>フクスウ</t>
    </rPh>
    <rPh sb="23" eb="25">
      <t>カイトウ</t>
    </rPh>
    <rPh sb="25" eb="27">
      <t>カノウ</t>
    </rPh>
    <phoneticPr fontId="2"/>
  </si>
  <si>
    <t>協定病床の入る病室を陰圧化するため専用の陰圧装置を整備する。</t>
    <rPh sb="0" eb="2">
      <t>キョウテイ</t>
    </rPh>
    <rPh sb="2" eb="4">
      <t>ビョウショウ</t>
    </rPh>
    <rPh sb="5" eb="6">
      <t>ハイ</t>
    </rPh>
    <rPh sb="7" eb="9">
      <t>ビョウシツ</t>
    </rPh>
    <rPh sb="10" eb="12">
      <t>インアツ</t>
    </rPh>
    <rPh sb="12" eb="13">
      <t>カ</t>
    </rPh>
    <rPh sb="17" eb="19">
      <t>センヨウ</t>
    </rPh>
    <rPh sb="20" eb="22">
      <t>インアツ</t>
    </rPh>
    <rPh sb="22" eb="24">
      <t>ソウチ</t>
    </rPh>
    <rPh sb="25" eb="27">
      <t>セイビ</t>
    </rPh>
    <phoneticPr fontId="2"/>
  </si>
  <si>
    <t>協定病床の入る病室の感染対策のために空調設備を整備する。</t>
    <rPh sb="0" eb="2">
      <t>キョウテイ</t>
    </rPh>
    <rPh sb="2" eb="4">
      <t>ビョウショウ</t>
    </rPh>
    <rPh sb="5" eb="6">
      <t>ハイ</t>
    </rPh>
    <rPh sb="7" eb="9">
      <t>ビョウシツ</t>
    </rPh>
    <rPh sb="10" eb="12">
      <t>カンセン</t>
    </rPh>
    <rPh sb="12" eb="14">
      <t>タイサク</t>
    </rPh>
    <rPh sb="18" eb="20">
      <t>クウチョウ</t>
    </rPh>
    <rPh sb="20" eb="22">
      <t>セツビ</t>
    </rPh>
    <rPh sb="23" eb="25">
      <t>セイビ</t>
    </rPh>
    <phoneticPr fontId="2"/>
  </si>
  <si>
    <t>協定病床の入る個室病棟等に感染患者専用のトイレ、バス設備を整備する。</t>
    <rPh sb="0" eb="2">
      <t>キョウテイ</t>
    </rPh>
    <rPh sb="2" eb="4">
      <t>ビョウショウ</t>
    </rPh>
    <rPh sb="5" eb="6">
      <t>ハイ</t>
    </rPh>
    <rPh sb="7" eb="9">
      <t>コシツ</t>
    </rPh>
    <rPh sb="9" eb="11">
      <t>ビョウトウ</t>
    </rPh>
    <rPh sb="11" eb="12">
      <t>トウ</t>
    </rPh>
    <rPh sb="13" eb="15">
      <t>カンセン</t>
    </rPh>
    <rPh sb="15" eb="17">
      <t>カンジャ</t>
    </rPh>
    <rPh sb="17" eb="19">
      <t>センヨウ</t>
    </rPh>
    <rPh sb="26" eb="28">
      <t>セツビ</t>
    </rPh>
    <rPh sb="29" eb="31">
      <t>セイビ</t>
    </rPh>
    <phoneticPr fontId="2"/>
  </si>
  <si>
    <t>その他</t>
    <rPh sb="2" eb="3">
      <t>タ</t>
    </rPh>
    <phoneticPr fontId="2"/>
  </si>
  <si>
    <t>「４　その他」を選択した場合はその具体的な内容を記載してください。</t>
    <rPh sb="5" eb="6">
      <t>ホカ</t>
    </rPh>
    <rPh sb="8" eb="10">
      <t>センタク</t>
    </rPh>
    <rPh sb="12" eb="14">
      <t>バアイ</t>
    </rPh>
    <rPh sb="17" eb="20">
      <t>グタイテキ</t>
    </rPh>
    <rPh sb="21" eb="23">
      <t>ナイヨウ</t>
    </rPh>
    <rPh sb="24" eb="26">
      <t>キサイ</t>
    </rPh>
    <phoneticPr fontId="2"/>
  </si>
  <si>
    <t>整備予定場所を下記選択肢から選んでください。（複数回答可能）</t>
    <rPh sb="0" eb="2">
      <t>セイビ</t>
    </rPh>
    <rPh sb="2" eb="4">
      <t>ヨテイ</t>
    </rPh>
    <rPh sb="4" eb="6">
      <t>バショ</t>
    </rPh>
    <rPh sb="23" eb="25">
      <t>フクスウ</t>
    </rPh>
    <rPh sb="25" eb="27">
      <t>カイトウ</t>
    </rPh>
    <rPh sb="27" eb="29">
      <t>カノウ</t>
    </rPh>
    <phoneticPr fontId="2"/>
  </si>
  <si>
    <t>既存の病室を整備</t>
    <rPh sb="0" eb="2">
      <t>キゾン</t>
    </rPh>
    <rPh sb="3" eb="5">
      <t>ビョウシツ</t>
    </rPh>
    <rPh sb="6" eb="8">
      <t>セイビ</t>
    </rPh>
    <phoneticPr fontId="2"/>
  </si>
  <si>
    <t>病室でない場所を今回新たに病室として整備</t>
    <rPh sb="0" eb="2">
      <t>ビョウシツ</t>
    </rPh>
    <rPh sb="5" eb="7">
      <t>バショ</t>
    </rPh>
    <rPh sb="8" eb="10">
      <t>コンカイ</t>
    </rPh>
    <rPh sb="10" eb="11">
      <t>アラ</t>
    </rPh>
    <rPh sb="13" eb="15">
      <t>ビョウシツ</t>
    </rPh>
    <rPh sb="18" eb="20">
      <t>セイビ</t>
    </rPh>
    <phoneticPr fontId="2"/>
  </si>
  <si>
    <t>内示額</t>
    <rPh sb="0" eb="3">
      <t>ナイジガク</t>
    </rPh>
    <phoneticPr fontId="2"/>
  </si>
  <si>
    <t>２　申請理由</t>
    <rPh sb="2" eb="4">
      <t>シンセイ</t>
    </rPh>
    <rPh sb="4" eb="6">
      <t>リユウ</t>
    </rPh>
    <phoneticPr fontId="2"/>
  </si>
  <si>
    <t>確認書（病棟整備）</t>
    <rPh sb="0" eb="2">
      <t>カクニン</t>
    </rPh>
    <rPh sb="2" eb="3">
      <t>ショ</t>
    </rPh>
    <rPh sb="4" eb="6">
      <t>ビョウトウ</t>
    </rPh>
    <rPh sb="6" eb="8">
      <t>セイビ</t>
    </rPh>
    <phoneticPr fontId="2"/>
  </si>
  <si>
    <t>多床室を個室化するための可動式パーテーションの設置</t>
    <rPh sb="0" eb="3">
      <t>タショウシツ</t>
    </rPh>
    <rPh sb="4" eb="7">
      <t>コシツカ</t>
    </rPh>
    <rPh sb="12" eb="15">
      <t>カドウシキ</t>
    </rPh>
    <rPh sb="23" eb="25">
      <t>セッチ</t>
    </rPh>
    <phoneticPr fontId="2"/>
  </si>
  <si>
    <t>病棟入り口の扉の設置</t>
    <phoneticPr fontId="2"/>
  </si>
  <si>
    <t>その他病棟をゾーニングするための改修。</t>
    <rPh sb="2" eb="3">
      <t>タ</t>
    </rPh>
    <rPh sb="3" eb="5">
      <t>ビョウトウ</t>
    </rPh>
    <rPh sb="16" eb="18">
      <t>カイシュウ</t>
    </rPh>
    <phoneticPr fontId="2"/>
  </si>
  <si>
    <t>「３　その他」を選択した場合はその具体的な内容を記載してください。</t>
    <rPh sb="5" eb="6">
      <t>ホカ</t>
    </rPh>
    <rPh sb="8" eb="10">
      <t>センタク</t>
    </rPh>
    <rPh sb="12" eb="14">
      <t>バアイ</t>
    </rPh>
    <rPh sb="17" eb="20">
      <t>グタイテキ</t>
    </rPh>
    <rPh sb="21" eb="23">
      <t>ナイヨウ</t>
    </rPh>
    <rPh sb="24" eb="26">
      <t>キサイ</t>
    </rPh>
    <phoneticPr fontId="2"/>
  </si>
  <si>
    <t>確認書（個人防護具保管庫）</t>
    <rPh sb="0" eb="2">
      <t>カクニン</t>
    </rPh>
    <rPh sb="2" eb="3">
      <t>ショ</t>
    </rPh>
    <rPh sb="4" eb="6">
      <t>コジン</t>
    </rPh>
    <rPh sb="6" eb="8">
      <t>ボウゴ</t>
    </rPh>
    <rPh sb="8" eb="9">
      <t>グ</t>
    </rPh>
    <rPh sb="9" eb="12">
      <t>ホカンコ</t>
    </rPh>
    <phoneticPr fontId="2"/>
  </si>
  <si>
    <t>個人防護具保管庫に係る整備内容を下記選択肢から選んでください。（複数回答可能）</t>
    <rPh sb="0" eb="2">
      <t>コジン</t>
    </rPh>
    <rPh sb="2" eb="4">
      <t>ボウゴ</t>
    </rPh>
    <rPh sb="4" eb="5">
      <t>グ</t>
    </rPh>
    <rPh sb="5" eb="8">
      <t>ホカンコ</t>
    </rPh>
    <rPh sb="9" eb="10">
      <t>カカ</t>
    </rPh>
    <rPh sb="11" eb="13">
      <t>セイビ</t>
    </rPh>
    <rPh sb="13" eb="15">
      <t>ナイヨウ</t>
    </rPh>
    <rPh sb="32" eb="34">
      <t>フクスウ</t>
    </rPh>
    <rPh sb="34" eb="36">
      <t>カイトウ</t>
    </rPh>
    <rPh sb="36" eb="38">
      <t>カノウ</t>
    </rPh>
    <phoneticPr fontId="2"/>
  </si>
  <si>
    <t>個人防護具保管庫を新築する。</t>
    <rPh sb="0" eb="2">
      <t>コジン</t>
    </rPh>
    <rPh sb="2" eb="4">
      <t>ボウゴ</t>
    </rPh>
    <rPh sb="4" eb="5">
      <t>グ</t>
    </rPh>
    <rPh sb="5" eb="8">
      <t>ホカンコ</t>
    </rPh>
    <rPh sb="9" eb="11">
      <t>シンチク</t>
    </rPh>
    <phoneticPr fontId="2"/>
  </si>
  <si>
    <t>既存施設を改修し、個人防護具保管庫を整備する。</t>
    <rPh sb="0" eb="2">
      <t>キゾン</t>
    </rPh>
    <rPh sb="2" eb="4">
      <t>シセツ</t>
    </rPh>
    <rPh sb="5" eb="7">
      <t>カイシュウ</t>
    </rPh>
    <rPh sb="9" eb="11">
      <t>コジン</t>
    </rPh>
    <rPh sb="11" eb="13">
      <t>ボウゴ</t>
    </rPh>
    <rPh sb="13" eb="14">
      <t>グ</t>
    </rPh>
    <rPh sb="14" eb="17">
      <t>ホカンコ</t>
    </rPh>
    <rPh sb="18" eb="20">
      <t>セイビ</t>
    </rPh>
    <phoneticPr fontId="2"/>
  </si>
  <si>
    <t>医療機関敷地内に倉庫を新築する。</t>
    <rPh sb="0" eb="2">
      <t>イリョウ</t>
    </rPh>
    <rPh sb="2" eb="4">
      <t>キカン</t>
    </rPh>
    <rPh sb="4" eb="6">
      <t>シキチ</t>
    </rPh>
    <rPh sb="6" eb="7">
      <t>ナイ</t>
    </rPh>
    <rPh sb="8" eb="10">
      <t>ソウコ</t>
    </rPh>
    <rPh sb="11" eb="13">
      <t>シンチク</t>
    </rPh>
    <phoneticPr fontId="2"/>
  </si>
  <si>
    <t>今回の整備予定場所を下記選択肢から選んでください。</t>
    <rPh sb="0" eb="2">
      <t>コンカイ</t>
    </rPh>
    <rPh sb="3" eb="5">
      <t>セイビ</t>
    </rPh>
    <rPh sb="5" eb="7">
      <t>ヨテイ</t>
    </rPh>
    <rPh sb="7" eb="9">
      <t>バショ</t>
    </rPh>
    <phoneticPr fontId="2"/>
  </si>
  <si>
    <t>整備内容を下記選択肢から選んでください。</t>
    <rPh sb="0" eb="2">
      <t>セイビ</t>
    </rPh>
    <rPh sb="2" eb="4">
      <t>ナイヨウ</t>
    </rPh>
    <phoneticPr fontId="2"/>
  </si>
  <si>
    <t>個人防護具以外も保管する。</t>
    <rPh sb="0" eb="2">
      <t>コジン</t>
    </rPh>
    <rPh sb="2" eb="4">
      <t>ボウゴ</t>
    </rPh>
    <rPh sb="4" eb="5">
      <t>グ</t>
    </rPh>
    <rPh sb="5" eb="7">
      <t>イガイ</t>
    </rPh>
    <rPh sb="8" eb="10">
      <t>ホカン</t>
    </rPh>
    <phoneticPr fontId="2"/>
  </si>
  <si>
    <t>２　個人防護具の備蓄数及び面積</t>
    <rPh sb="2" eb="4">
      <t>コジン</t>
    </rPh>
    <rPh sb="4" eb="6">
      <t>ボウゴ</t>
    </rPh>
    <rPh sb="6" eb="7">
      <t>グ</t>
    </rPh>
    <rPh sb="8" eb="10">
      <t>ビチク</t>
    </rPh>
    <rPh sb="10" eb="11">
      <t>スウ</t>
    </rPh>
    <rPh sb="11" eb="12">
      <t>オヨ</t>
    </rPh>
    <rPh sb="13" eb="15">
      <t>メンセキ</t>
    </rPh>
    <phoneticPr fontId="2"/>
  </si>
  <si>
    <t>マスク</t>
    <phoneticPr fontId="2"/>
  </si>
  <si>
    <t>枚</t>
    <rPh sb="0" eb="1">
      <t>マイ</t>
    </rPh>
    <phoneticPr fontId="2"/>
  </si>
  <si>
    <t>ガウン</t>
  </si>
  <si>
    <t>着</t>
    <rPh sb="0" eb="1">
      <t>チャク</t>
    </rPh>
    <phoneticPr fontId="2"/>
  </si>
  <si>
    <t>保管箱面積</t>
    <rPh sb="0" eb="2">
      <t>ホカン</t>
    </rPh>
    <rPh sb="2" eb="3">
      <t>バコ</t>
    </rPh>
    <rPh sb="3" eb="5">
      <t>メンセキ</t>
    </rPh>
    <phoneticPr fontId="2"/>
  </si>
  <si>
    <t>たて</t>
    <phoneticPr fontId="2"/>
  </si>
  <si>
    <t>よこ</t>
    <phoneticPr fontId="2"/>
  </si>
  <si>
    <t>保管庫内の動線等に必要な面積</t>
    <rPh sb="0" eb="3">
      <t>ホカンコ</t>
    </rPh>
    <rPh sb="3" eb="4">
      <t>ナイ</t>
    </rPh>
    <rPh sb="5" eb="7">
      <t>ドウセン</t>
    </rPh>
    <rPh sb="7" eb="8">
      <t>トウ</t>
    </rPh>
    <rPh sb="9" eb="11">
      <t>ヒツヨウ</t>
    </rPh>
    <rPh sb="12" eb="14">
      <t>メンセキ</t>
    </rPh>
    <phoneticPr fontId="2"/>
  </si>
  <si>
    <t>３　申請理由</t>
    <rPh sb="2" eb="4">
      <t>シンセイ</t>
    </rPh>
    <rPh sb="4" eb="6">
      <t>リユウ</t>
    </rPh>
    <phoneticPr fontId="2"/>
  </si>
  <si>
    <t>病棟等の感染対策に係る整備・新興感染症発生・まん延時において、多床室を個室化するための可動式パーテーションの設置・病棟入り口の扉の設置・病棟のゾーニングを行うための改修等</t>
  </si>
  <si>
    <t>非滅菌手袋</t>
    <rPh sb="0" eb="1">
      <t>ヒ</t>
    </rPh>
    <rPh sb="1" eb="3">
      <t>メッキン</t>
    </rPh>
    <rPh sb="3" eb="5">
      <t>テブクロ</t>
    </rPh>
    <phoneticPr fontId="2"/>
  </si>
  <si>
    <t>cm</t>
  </si>
  <si>
    <t>cm</t>
    <phoneticPr fontId="2"/>
  </si>
  <si>
    <t>㎠</t>
  </si>
  <si>
    <t>建築工事</t>
    <rPh sb="0" eb="2">
      <t>ケンチク</t>
    </rPh>
    <rPh sb="2" eb="4">
      <t>コウジ</t>
    </rPh>
    <phoneticPr fontId="2"/>
  </si>
  <si>
    <t>整備種別</t>
    <rPh sb="0" eb="2">
      <t>セイビ</t>
    </rPh>
    <rPh sb="2" eb="4">
      <t>シュベツ</t>
    </rPh>
    <phoneticPr fontId="2"/>
  </si>
  <si>
    <t>新築</t>
    <rPh sb="0" eb="2">
      <t>シンチク</t>
    </rPh>
    <phoneticPr fontId="2"/>
  </si>
  <si>
    <t>移転新築</t>
    <rPh sb="0" eb="2">
      <t>イテン</t>
    </rPh>
    <rPh sb="2" eb="4">
      <t>シンチク</t>
    </rPh>
    <phoneticPr fontId="2"/>
  </si>
  <si>
    <t>増築</t>
    <rPh sb="0" eb="2">
      <t>ゾウチク</t>
    </rPh>
    <phoneticPr fontId="2"/>
  </si>
  <si>
    <t>改築</t>
    <rPh sb="0" eb="2">
      <t>カイチク</t>
    </rPh>
    <phoneticPr fontId="2"/>
  </si>
  <si>
    <t>（２）整備内容</t>
    <rPh sb="3" eb="5">
      <t>セイビ</t>
    </rPh>
    <rPh sb="5" eb="7">
      <t>ナイヨウ</t>
    </rPh>
    <phoneticPr fontId="2"/>
  </si>
  <si>
    <t>（３）整備予定場所</t>
    <rPh sb="3" eb="5">
      <t>セイビ</t>
    </rPh>
    <rPh sb="5" eb="7">
      <t>ヨテイ</t>
    </rPh>
    <rPh sb="7" eb="9">
      <t>バショ</t>
    </rPh>
    <phoneticPr fontId="2"/>
  </si>
  <si>
    <t>（１）整備種別</t>
    <rPh sb="3" eb="5">
      <t>セイビ</t>
    </rPh>
    <rPh sb="5" eb="7">
      <t>シュベツ</t>
    </rPh>
    <phoneticPr fontId="2"/>
  </si>
  <si>
    <t>工事種別</t>
    <rPh sb="0" eb="2">
      <t>コウジ</t>
    </rPh>
    <rPh sb="2" eb="4">
      <t>シュベツ</t>
    </rPh>
    <phoneticPr fontId="2"/>
  </si>
  <si>
    <t>（４）内示額及び工事費用</t>
    <rPh sb="3" eb="6">
      <t>ナイジガク</t>
    </rPh>
    <rPh sb="6" eb="7">
      <t>オヨ</t>
    </rPh>
    <rPh sb="8" eb="10">
      <t>コウジ</t>
    </rPh>
    <rPh sb="10" eb="12">
      <t>ヒヨウ</t>
    </rPh>
    <phoneticPr fontId="2"/>
  </si>
  <si>
    <t>本事業についての内示額及び工事費用を以下に記載してください。</t>
    <rPh sb="0" eb="1">
      <t>ホン</t>
    </rPh>
    <rPh sb="1" eb="3">
      <t>ジギョウ</t>
    </rPh>
    <rPh sb="8" eb="11">
      <t>ナイジガク</t>
    </rPh>
    <rPh sb="11" eb="12">
      <t>オヨ</t>
    </rPh>
    <rPh sb="13" eb="15">
      <t>コウジ</t>
    </rPh>
    <rPh sb="15" eb="17">
      <t>ヒヨウ</t>
    </rPh>
    <rPh sb="18" eb="20">
      <t>イカ</t>
    </rPh>
    <rPh sb="21" eb="23">
      <t>キサイ</t>
    </rPh>
    <phoneticPr fontId="2"/>
  </si>
  <si>
    <t>補助基準単価</t>
    <rPh sb="0" eb="2">
      <t>ホジョ</t>
    </rPh>
    <rPh sb="2" eb="4">
      <t>キジュン</t>
    </rPh>
    <rPh sb="4" eb="6">
      <t>タンカ</t>
    </rPh>
    <phoneticPr fontId="2"/>
  </si>
  <si>
    <t>円</t>
    <rPh sb="0" eb="1">
      <t>エン</t>
    </rPh>
    <phoneticPr fontId="2"/>
  </si>
  <si>
    <t>マスク</t>
    <phoneticPr fontId="2"/>
  </si>
  <si>
    <t xml:space="preserve">N95 </t>
    <phoneticPr fontId="2"/>
  </si>
  <si>
    <t>ガウン</t>
    <phoneticPr fontId="2"/>
  </si>
  <si>
    <t>シールド</t>
    <phoneticPr fontId="2"/>
  </si>
  <si>
    <t>医師</t>
    <rPh sb="0" eb="2">
      <t>イシ</t>
    </rPh>
    <phoneticPr fontId="2"/>
  </si>
  <si>
    <t>看護師</t>
    <rPh sb="0" eb="3">
      <t>カンゴシ</t>
    </rPh>
    <phoneticPr fontId="2"/>
  </si>
  <si>
    <t>名</t>
    <rPh sb="0" eb="1">
      <t>メイ</t>
    </rPh>
    <phoneticPr fontId="2"/>
  </si>
  <si>
    <t>1名/1日</t>
    <rPh sb="1" eb="2">
      <t>メイ</t>
    </rPh>
    <rPh sb="4" eb="5">
      <t>ニチ</t>
    </rPh>
    <phoneticPr fontId="2"/>
  </si>
  <si>
    <t>1名/1日</t>
    <phoneticPr fontId="2"/>
  </si>
  <si>
    <t>日</t>
    <rPh sb="0" eb="1">
      <t>ニチ</t>
    </rPh>
    <phoneticPr fontId="2"/>
  </si>
  <si>
    <t>枚</t>
    <rPh sb="0" eb="1">
      <t>マイ</t>
    </rPh>
    <phoneticPr fontId="2"/>
  </si>
  <si>
    <t>着</t>
    <rPh sb="0" eb="1">
      <t>チャク</t>
    </rPh>
    <phoneticPr fontId="2"/>
  </si>
  <si>
    <t>その他の医療従事者</t>
    <rPh sb="2" eb="3">
      <t>タ</t>
    </rPh>
    <rPh sb="4" eb="6">
      <t>イリョウ</t>
    </rPh>
    <rPh sb="6" eb="8">
      <t>ジュウジ</t>
    </rPh>
    <rPh sb="8" eb="9">
      <t>シャ</t>
    </rPh>
    <phoneticPr fontId="2"/>
  </si>
  <si>
    <t>人</t>
    <rPh sb="0" eb="1">
      <t>ニン</t>
    </rPh>
    <phoneticPr fontId="2"/>
  </si>
  <si>
    <t>新興感染症対応力強化事業 
（協定締結医療機関施設整備事業）の内病室整備</t>
    <rPh sb="31" eb="32">
      <t>ウチ</t>
    </rPh>
    <rPh sb="32" eb="34">
      <t>ビョウシツ</t>
    </rPh>
    <rPh sb="34" eb="36">
      <t>セイビ</t>
    </rPh>
    <phoneticPr fontId="2"/>
  </si>
  <si>
    <t>新興感染症対応力強化事業 
（協定締結医療機関施設整備事業）の内病棟整備</t>
    <rPh sb="31" eb="32">
      <t>ウチ</t>
    </rPh>
    <rPh sb="32" eb="34">
      <t>ビョウトウ</t>
    </rPh>
    <rPh sb="34" eb="36">
      <t>セイビ</t>
    </rPh>
    <phoneticPr fontId="2"/>
  </si>
  <si>
    <t>新興感染症対応力強化事業 
（協定締結医療機関施設整備事業）の内個人防護具保管庫の整備整備</t>
    <rPh sb="31" eb="32">
      <t>ウチ</t>
    </rPh>
    <rPh sb="32" eb="34">
      <t>コジン</t>
    </rPh>
    <rPh sb="34" eb="36">
      <t>ボウゴ</t>
    </rPh>
    <rPh sb="36" eb="37">
      <t>グ</t>
    </rPh>
    <rPh sb="37" eb="40">
      <t>ホカンコ</t>
    </rPh>
    <rPh sb="41" eb="43">
      <t>セイビ</t>
    </rPh>
    <rPh sb="43" eb="45">
      <t>セイビ</t>
    </rPh>
    <phoneticPr fontId="2"/>
  </si>
  <si>
    <t>選択欄</t>
    <rPh sb="0" eb="2">
      <t>センタク</t>
    </rPh>
    <rPh sb="2" eb="3">
      <t>ラン</t>
    </rPh>
    <phoneticPr fontId="2"/>
  </si>
  <si>
    <t>整備を予定する物置等の整備内容を下記選択肢から選んでください。</t>
    <rPh sb="0" eb="2">
      <t>セイビ</t>
    </rPh>
    <rPh sb="3" eb="5">
      <t>ヨテイ</t>
    </rPh>
    <rPh sb="7" eb="9">
      <t>モノオキ</t>
    </rPh>
    <rPh sb="9" eb="10">
      <t>トウ</t>
    </rPh>
    <rPh sb="11" eb="13">
      <t>セイビ</t>
    </rPh>
    <rPh sb="13" eb="15">
      <t>ナイヨウ</t>
    </rPh>
    <rPh sb="16" eb="18">
      <t>カキ</t>
    </rPh>
    <rPh sb="18" eb="21">
      <t>センタクシ</t>
    </rPh>
    <rPh sb="23" eb="24">
      <t>エラ</t>
    </rPh>
    <phoneticPr fontId="2"/>
  </si>
  <si>
    <t>整備後には建築基準法に適合する建築物として取り扱う。</t>
    <rPh sb="0" eb="2">
      <t>セイビ</t>
    </rPh>
    <rPh sb="2" eb="3">
      <t>ゴ</t>
    </rPh>
    <rPh sb="5" eb="7">
      <t>ケンチク</t>
    </rPh>
    <rPh sb="7" eb="10">
      <t>キジュンホウ</t>
    </rPh>
    <rPh sb="11" eb="13">
      <t>テキゴウ</t>
    </rPh>
    <rPh sb="15" eb="18">
      <t>ケンチクブツ</t>
    </rPh>
    <rPh sb="21" eb="22">
      <t>ト</t>
    </rPh>
    <rPh sb="23" eb="24">
      <t>アツカ</t>
    </rPh>
    <phoneticPr fontId="2"/>
  </si>
  <si>
    <t>整備後には建築物として取り扱わない。</t>
    <rPh sb="0" eb="2">
      <t>セイビ</t>
    </rPh>
    <rPh sb="2" eb="3">
      <t>ゴ</t>
    </rPh>
    <rPh sb="5" eb="8">
      <t>ケンチクブツ</t>
    </rPh>
    <rPh sb="11" eb="12">
      <t>ト</t>
    </rPh>
    <rPh sb="13" eb="14">
      <t>アツカ</t>
    </rPh>
    <phoneticPr fontId="2"/>
  </si>
  <si>
    <t>非滅菌手袋</t>
    <rPh sb="0" eb="5">
      <t>ヒメッキンテブクロ</t>
    </rPh>
    <phoneticPr fontId="2"/>
  </si>
  <si>
    <t>前提項目</t>
    <rPh sb="0" eb="2">
      <t>ゼンテイ</t>
    </rPh>
    <rPh sb="2" eb="4">
      <t>コウモク</t>
    </rPh>
    <phoneticPr fontId="2"/>
  </si>
  <si>
    <t>申請者自身</t>
    <rPh sb="0" eb="3">
      <t>シンセイシャ</t>
    </rPh>
    <rPh sb="3" eb="5">
      <t>ジシン</t>
    </rPh>
    <phoneticPr fontId="2"/>
  </si>
  <si>
    <t>協定締結期間について以下の選択肢より回答してください。</t>
    <rPh sb="0" eb="4">
      <t>キョウテイテイケツ</t>
    </rPh>
    <rPh sb="4" eb="6">
      <t>キカン</t>
    </rPh>
    <rPh sb="10" eb="12">
      <t>イカ</t>
    </rPh>
    <rPh sb="13" eb="16">
      <t>センタクシ</t>
    </rPh>
    <rPh sb="18" eb="20">
      <t>カイトウ</t>
    </rPh>
    <phoneticPr fontId="2"/>
  </si>
  <si>
    <t>前提項目</t>
    <rPh sb="0" eb="2">
      <t>ゼンテイ</t>
    </rPh>
    <rPh sb="2" eb="4">
      <t>コウモク</t>
    </rPh>
    <phoneticPr fontId="2"/>
  </si>
  <si>
    <t>（２）整備内容について</t>
    <rPh sb="3" eb="5">
      <t>セイビ</t>
    </rPh>
    <rPh sb="5" eb="7">
      <t>ナイヨウ</t>
    </rPh>
    <phoneticPr fontId="2"/>
  </si>
  <si>
    <t>（３）（２）で１を選択した医療機関は以下の選択肢から回答を選択してください。</t>
    <rPh sb="9" eb="11">
      <t>センタク</t>
    </rPh>
    <rPh sb="13" eb="15">
      <t>イリョウ</t>
    </rPh>
    <rPh sb="15" eb="17">
      <t>キカン</t>
    </rPh>
    <rPh sb="18" eb="20">
      <t>イカ</t>
    </rPh>
    <rPh sb="21" eb="24">
      <t>センタクシ</t>
    </rPh>
    <rPh sb="26" eb="28">
      <t>カイトウ</t>
    </rPh>
    <rPh sb="29" eb="31">
      <t>センタク</t>
    </rPh>
    <phoneticPr fontId="2"/>
  </si>
  <si>
    <t>（８）当該整備に係る工事面積及び工事費用を下記に記載してください。</t>
    <rPh sb="3" eb="5">
      <t>トウガイ</t>
    </rPh>
    <rPh sb="5" eb="7">
      <t>セイビ</t>
    </rPh>
    <rPh sb="8" eb="9">
      <t>カカ</t>
    </rPh>
    <rPh sb="10" eb="12">
      <t>コウジ</t>
    </rPh>
    <rPh sb="12" eb="14">
      <t>メンセキ</t>
    </rPh>
    <rPh sb="14" eb="15">
      <t>オヨ</t>
    </rPh>
    <rPh sb="16" eb="18">
      <t>コウジ</t>
    </rPh>
    <rPh sb="18" eb="20">
      <t>ヒヨウ</t>
    </rPh>
    <rPh sb="21" eb="23">
      <t>カキ</t>
    </rPh>
    <rPh sb="24" eb="26">
      <t>キサイ</t>
    </rPh>
    <phoneticPr fontId="2"/>
  </si>
  <si>
    <t>（１）申請工事の契約相手について</t>
    <rPh sb="3" eb="5">
      <t>シンセイ</t>
    </rPh>
    <rPh sb="5" eb="7">
      <t>コウジ</t>
    </rPh>
    <rPh sb="8" eb="10">
      <t>ケイヤク</t>
    </rPh>
    <rPh sb="10" eb="12">
      <t>アイテ</t>
    </rPh>
    <phoneticPr fontId="2"/>
  </si>
  <si>
    <t>申請工事により得られる財産について、国が定める財産処分制限期間中（※）は協定締結内容を破棄しない。</t>
    <rPh sb="0" eb="2">
      <t>シンセイ</t>
    </rPh>
    <rPh sb="2" eb="4">
      <t>コウジ</t>
    </rPh>
    <rPh sb="7" eb="8">
      <t>エ</t>
    </rPh>
    <rPh sb="11" eb="13">
      <t>ザイサン</t>
    </rPh>
    <rPh sb="18" eb="19">
      <t>クニ</t>
    </rPh>
    <rPh sb="20" eb="21">
      <t>サダ</t>
    </rPh>
    <rPh sb="23" eb="25">
      <t>ザイサン</t>
    </rPh>
    <rPh sb="25" eb="27">
      <t>ショブン</t>
    </rPh>
    <rPh sb="27" eb="29">
      <t>セイゲン</t>
    </rPh>
    <rPh sb="29" eb="31">
      <t>キカン</t>
    </rPh>
    <rPh sb="31" eb="32">
      <t>チュウ</t>
    </rPh>
    <rPh sb="36" eb="42">
      <t>キョウテイテイケツナイヨウ</t>
    </rPh>
    <rPh sb="43" eb="45">
      <t>ハキ</t>
    </rPh>
    <phoneticPr fontId="2"/>
  </si>
  <si>
    <t>申請工事により得られる財産について、国が定める財産処分制限期間前に協定締結内容の破棄を予定している。</t>
    <rPh sb="0" eb="2">
      <t>シンセイ</t>
    </rPh>
    <rPh sb="2" eb="4">
      <t>コウジ</t>
    </rPh>
    <rPh sb="7" eb="8">
      <t>エ</t>
    </rPh>
    <rPh sb="11" eb="13">
      <t>ザイサン</t>
    </rPh>
    <rPh sb="18" eb="19">
      <t>クニ</t>
    </rPh>
    <rPh sb="20" eb="21">
      <t>サダ</t>
    </rPh>
    <rPh sb="23" eb="25">
      <t>ザイサン</t>
    </rPh>
    <rPh sb="25" eb="27">
      <t>ショブン</t>
    </rPh>
    <rPh sb="27" eb="29">
      <t>セイゲン</t>
    </rPh>
    <rPh sb="29" eb="31">
      <t>キカン</t>
    </rPh>
    <rPh sb="31" eb="32">
      <t>マエ</t>
    </rPh>
    <rPh sb="33" eb="35">
      <t>キョウテイ</t>
    </rPh>
    <rPh sb="35" eb="37">
      <t>テイケツ</t>
    </rPh>
    <rPh sb="37" eb="39">
      <t>ナイヨウ</t>
    </rPh>
    <rPh sb="40" eb="42">
      <t>ハキ</t>
    </rPh>
    <rPh sb="43" eb="45">
      <t>ヨテイ</t>
    </rPh>
    <phoneticPr fontId="2"/>
  </si>
  <si>
    <t xml:space="preserve"> </t>
    <phoneticPr fontId="2"/>
  </si>
  <si>
    <t>施設名</t>
    <rPh sb="0" eb="2">
      <t>シセツ</t>
    </rPh>
    <phoneticPr fontId="2"/>
  </si>
  <si>
    <t>連絡先</t>
  </si>
  <si>
    <t>前提項目</t>
    <rPh sb="0" eb="2">
      <t>ゼンテイ</t>
    </rPh>
    <rPh sb="2" eb="4">
      <t>コウモク</t>
    </rPh>
    <phoneticPr fontId="2"/>
  </si>
  <si>
    <t>（２）申請工事発注予定先の選定方法について</t>
    <rPh sb="3" eb="5">
      <t>シンセイ</t>
    </rPh>
    <rPh sb="5" eb="7">
      <t>コウジ</t>
    </rPh>
    <rPh sb="7" eb="9">
      <t>ハッチュウ</t>
    </rPh>
    <rPh sb="9" eb="11">
      <t>ヨテイ</t>
    </rPh>
    <rPh sb="11" eb="12">
      <t>サキ</t>
    </rPh>
    <rPh sb="13" eb="15">
      <t>センテイ</t>
    </rPh>
    <rPh sb="15" eb="17">
      <t>ホウホウ</t>
    </rPh>
    <phoneticPr fontId="2"/>
  </si>
  <si>
    <t>申請整備工事発注予定先の選定方法について以下の選択肢より回答してください。</t>
    <rPh sb="0" eb="2">
      <t>シンセイ</t>
    </rPh>
    <rPh sb="2" eb="4">
      <t>セイビ</t>
    </rPh>
    <rPh sb="4" eb="6">
      <t>コウジ</t>
    </rPh>
    <rPh sb="6" eb="11">
      <t>ハッチュウヨテイサキ</t>
    </rPh>
    <rPh sb="12" eb="14">
      <t>センテイ</t>
    </rPh>
    <rPh sb="14" eb="16">
      <t>ホウホウ</t>
    </rPh>
    <rPh sb="20" eb="22">
      <t>イカ</t>
    </rPh>
    <rPh sb="23" eb="26">
      <t>センタクシ</t>
    </rPh>
    <rPh sb="28" eb="30">
      <t>カイトウ</t>
    </rPh>
    <phoneticPr fontId="2"/>
  </si>
  <si>
    <t>（３）協定締結期間について</t>
    <rPh sb="3" eb="5">
      <t>キョウテイ</t>
    </rPh>
    <rPh sb="5" eb="7">
      <t>テイケツ</t>
    </rPh>
    <rPh sb="7" eb="9">
      <t>キカン</t>
    </rPh>
    <phoneticPr fontId="2"/>
  </si>
  <si>
    <t>（２）申請工事発注予定先の選定方法について</t>
    <rPh sb="3" eb="5">
      <t>シンセイ</t>
    </rPh>
    <rPh sb="5" eb="7">
      <t>コウジ</t>
    </rPh>
    <rPh sb="7" eb="12">
      <t>ハッチュウヨテイサキ</t>
    </rPh>
    <rPh sb="13" eb="15">
      <t>センテイ</t>
    </rPh>
    <rPh sb="15" eb="17">
      <t>ホウホウ</t>
    </rPh>
    <phoneticPr fontId="2"/>
  </si>
  <si>
    <t>（２）申請工事発注予定先の選定方法について</t>
    <phoneticPr fontId="2"/>
  </si>
  <si>
    <t>（作成要領）</t>
    <rPh sb="1" eb="3">
      <t>サクセイ</t>
    </rPh>
    <rPh sb="3" eb="5">
      <t>ヨウリョウ</t>
    </rPh>
    <phoneticPr fontId="3"/>
  </si>
  <si>
    <t xml:space="preserve"> </t>
    <phoneticPr fontId="2"/>
  </si>
  <si>
    <t>保管予定箱数</t>
    <rPh sb="0" eb="2">
      <t>ホカン</t>
    </rPh>
    <rPh sb="2" eb="4">
      <t>ヨテイ</t>
    </rPh>
    <rPh sb="4" eb="6">
      <t>ハコスウ</t>
    </rPh>
    <phoneticPr fontId="2"/>
  </si>
  <si>
    <t>積載方法</t>
    <rPh sb="0" eb="2">
      <t>セキサイ</t>
    </rPh>
    <rPh sb="2" eb="4">
      <t>ホウホウ</t>
    </rPh>
    <phoneticPr fontId="2"/>
  </si>
  <si>
    <t>個</t>
    <rPh sb="0" eb="1">
      <t>コ</t>
    </rPh>
    <phoneticPr fontId="2"/>
  </si>
  <si>
    <t>段</t>
    <rPh sb="0" eb="1">
      <t>ダン</t>
    </rPh>
    <phoneticPr fontId="2"/>
  </si>
  <si>
    <t>保管箱体積</t>
    <rPh sb="0" eb="2">
      <t>ホカン</t>
    </rPh>
    <rPh sb="2" eb="3">
      <t>バコ</t>
    </rPh>
    <rPh sb="3" eb="5">
      <t>タイセキ</t>
    </rPh>
    <phoneticPr fontId="2"/>
  </si>
  <si>
    <t>高さ</t>
    <rPh sb="0" eb="1">
      <t>タカ</t>
    </rPh>
    <phoneticPr fontId="2"/>
  </si>
  <si>
    <t>個人防護具保存箱規格</t>
    <rPh sb="0" eb="2">
      <t>コジン</t>
    </rPh>
    <rPh sb="2" eb="4">
      <t>ボウゴ</t>
    </rPh>
    <rPh sb="4" eb="5">
      <t>グ</t>
    </rPh>
    <rPh sb="5" eb="7">
      <t>ホゾン</t>
    </rPh>
    <rPh sb="7" eb="8">
      <t>バコ</t>
    </rPh>
    <rPh sb="8" eb="10">
      <t>キカク</t>
    </rPh>
    <phoneticPr fontId="2"/>
  </si>
  <si>
    <t>計</t>
    <rPh sb="0" eb="1">
      <t>ケイ</t>
    </rPh>
    <phoneticPr fontId="2"/>
  </si>
  <si>
    <t>マスク</t>
    <phoneticPr fontId="2"/>
  </si>
  <si>
    <t>フェイスシールド</t>
  </si>
  <si>
    <t>たて</t>
    <phoneticPr fontId="2"/>
  </si>
  <si>
    <t>よこ</t>
    <phoneticPr fontId="2"/>
  </si>
  <si>
    <t>高さ</t>
    <rPh sb="0" eb="1">
      <t>タカ</t>
    </rPh>
    <phoneticPr fontId="2"/>
  </si>
  <si>
    <t>1箱当たりの面積</t>
    <rPh sb="1" eb="2">
      <t>ハコ</t>
    </rPh>
    <rPh sb="2" eb="3">
      <t>ア</t>
    </rPh>
    <rPh sb="6" eb="8">
      <t>メンセキ</t>
    </rPh>
    <phoneticPr fontId="2"/>
  </si>
  <si>
    <t>計(※）</t>
    <rPh sb="0" eb="1">
      <t>ケイ</t>
    </rPh>
    <phoneticPr fontId="2"/>
  </si>
  <si>
    <t>経　　費　　所　　要　　額　　調　</t>
    <phoneticPr fontId="4"/>
  </si>
  <si>
    <t>＊県の新型コロナウイルス感染症患者物品等配送支援事業で使用した個人防護具を基準としています。</t>
    <rPh sb="1" eb="2">
      <t>ケン</t>
    </rPh>
    <rPh sb="3" eb="5">
      <t>シンガタ</t>
    </rPh>
    <rPh sb="12" eb="15">
      <t>カンセンショウ</t>
    </rPh>
    <rPh sb="15" eb="17">
      <t>カンジャ</t>
    </rPh>
    <rPh sb="17" eb="19">
      <t>ブッピン</t>
    </rPh>
    <rPh sb="19" eb="20">
      <t>トウ</t>
    </rPh>
    <rPh sb="20" eb="22">
      <t>ハイソウ</t>
    </rPh>
    <rPh sb="22" eb="24">
      <t>シエン</t>
    </rPh>
    <rPh sb="24" eb="26">
      <t>ジギョウ</t>
    </rPh>
    <rPh sb="27" eb="29">
      <t>シヨウ</t>
    </rPh>
    <rPh sb="31" eb="33">
      <t>コジン</t>
    </rPh>
    <rPh sb="33" eb="35">
      <t>ボウゴ</t>
    </rPh>
    <rPh sb="35" eb="36">
      <t>グ</t>
    </rPh>
    <rPh sb="37" eb="39">
      <t>キジュン</t>
    </rPh>
    <phoneticPr fontId="2"/>
  </si>
  <si>
    <t>別紙１</t>
    <phoneticPr fontId="4"/>
  </si>
  <si>
    <t>４　経費所要額調</t>
    <phoneticPr fontId="2"/>
  </si>
  <si>
    <t>別紙１のとおり</t>
    <phoneticPr fontId="2"/>
  </si>
  <si>
    <t>６　添付書類</t>
    <phoneticPr fontId="2"/>
  </si>
  <si>
    <t>円</t>
    <rPh sb="0" eb="1">
      <t>エン</t>
    </rPh>
    <phoneticPr fontId="2"/>
  </si>
  <si>
    <t>補助対象経費</t>
    <rPh sb="0" eb="2">
      <t>ホジョ</t>
    </rPh>
    <rPh sb="2" eb="4">
      <t>タイショウ</t>
    </rPh>
    <rPh sb="4" eb="6">
      <t>ケイヒ</t>
    </rPh>
    <phoneticPr fontId="2"/>
  </si>
  <si>
    <t>本工事費用</t>
    <rPh sb="0" eb="1">
      <t>ホン</t>
    </rPh>
    <rPh sb="1" eb="3">
      <t>コウジ</t>
    </rPh>
    <rPh sb="3" eb="5">
      <t>ヒヨウ</t>
    </rPh>
    <phoneticPr fontId="2"/>
  </si>
  <si>
    <t>選定面積</t>
    <rPh sb="0" eb="2">
      <t>センテイ</t>
    </rPh>
    <rPh sb="2" eb="4">
      <t>メンセキ</t>
    </rPh>
    <phoneticPr fontId="2"/>
  </si>
  <si>
    <t>円</t>
    <rPh sb="0" eb="1">
      <t>エン</t>
    </rPh>
    <phoneticPr fontId="2"/>
  </si>
  <si>
    <t>補助基準単価</t>
    <rPh sb="0" eb="2">
      <t>ホジョ</t>
    </rPh>
    <rPh sb="2" eb="4">
      <t>キジュン</t>
    </rPh>
    <rPh sb="4" eb="6">
      <t>タンカ</t>
    </rPh>
    <phoneticPr fontId="2"/>
  </si>
  <si>
    <t>補助基準額</t>
    <rPh sb="0" eb="2">
      <t>ホジョ</t>
    </rPh>
    <rPh sb="2" eb="4">
      <t>キジュン</t>
    </rPh>
    <rPh sb="4" eb="5">
      <t>ガク</t>
    </rPh>
    <phoneticPr fontId="2"/>
  </si>
  <si>
    <t>改修工事</t>
    <rPh sb="0" eb="2">
      <t>カイシュウ</t>
    </rPh>
    <rPh sb="2" eb="4">
      <t>コウジ</t>
    </rPh>
    <phoneticPr fontId="2"/>
  </si>
  <si>
    <t>　本事業の整備種別を以下から選択してください。建築工事の場合は工事種別も併せて選択してください。</t>
    <rPh sb="1" eb="2">
      <t>ホン</t>
    </rPh>
    <rPh sb="2" eb="4">
      <t>ジギョウ</t>
    </rPh>
    <rPh sb="5" eb="7">
      <t>セイビ</t>
    </rPh>
    <rPh sb="7" eb="9">
      <t>シュベツ</t>
    </rPh>
    <rPh sb="10" eb="12">
      <t>イカ</t>
    </rPh>
    <rPh sb="14" eb="16">
      <t>センタク</t>
    </rPh>
    <rPh sb="23" eb="25">
      <t>ケンチク</t>
    </rPh>
    <rPh sb="25" eb="27">
      <t>コウジ</t>
    </rPh>
    <rPh sb="28" eb="30">
      <t>バアイ</t>
    </rPh>
    <rPh sb="31" eb="33">
      <t>コウジ</t>
    </rPh>
    <rPh sb="33" eb="35">
      <t>シュベツ</t>
    </rPh>
    <rPh sb="36" eb="37">
      <t>アワ</t>
    </rPh>
    <rPh sb="39" eb="41">
      <t>センタク</t>
    </rPh>
    <phoneticPr fontId="2"/>
  </si>
  <si>
    <t>寄付金その他収入</t>
  </si>
  <si>
    <t>【作成手順】</t>
    <rPh sb="1" eb="3">
      <t>サクセイ</t>
    </rPh>
    <rPh sb="3" eb="5">
      <t>テジュン</t>
    </rPh>
    <phoneticPr fontId="2"/>
  </si>
  <si>
    <t>・　別紙１　「経費所要額調」</t>
    <rPh sb="2" eb="4">
      <t>ベッシ</t>
    </rPh>
    <rPh sb="7" eb="9">
      <t>ケイヒ</t>
    </rPh>
    <rPh sb="9" eb="11">
      <t>ショヨウ</t>
    </rPh>
    <rPh sb="11" eb="12">
      <t>ガク</t>
    </rPh>
    <rPh sb="12" eb="13">
      <t>シラ</t>
    </rPh>
    <phoneticPr fontId="2"/>
  </si>
  <si>
    <t>・　別紙３　「歳入歳出予算書抄本」</t>
    <rPh sb="2" eb="4">
      <t>ベッシ</t>
    </rPh>
    <rPh sb="7" eb="9">
      <t>サイニュウ</t>
    </rPh>
    <rPh sb="9" eb="11">
      <t>サイシュツ</t>
    </rPh>
    <rPh sb="11" eb="13">
      <t>ヨサン</t>
    </rPh>
    <rPh sb="13" eb="14">
      <t>ショ</t>
    </rPh>
    <rPh sb="14" eb="16">
      <t>ショウホン</t>
    </rPh>
    <phoneticPr fontId="2"/>
  </si>
  <si>
    <t>・　補助対象区域の工事設計図</t>
    <rPh sb="2" eb="4">
      <t>ホジョ</t>
    </rPh>
    <rPh sb="4" eb="6">
      <t>タイショウ</t>
    </rPh>
    <rPh sb="6" eb="8">
      <t>クイキ</t>
    </rPh>
    <rPh sb="9" eb="11">
      <t>コウジ</t>
    </rPh>
    <rPh sb="11" eb="14">
      <t>セッケイズ</t>
    </rPh>
    <phoneticPr fontId="2"/>
  </si>
  <si>
    <t>・　役員等氏名一覧表（第１号様式付表）</t>
    <phoneticPr fontId="2"/>
  </si>
  <si>
    <t>４　書類の提出</t>
    <rPh sb="2" eb="4">
      <t>ショルイ</t>
    </rPh>
    <rPh sb="5" eb="7">
      <t>テイシュツ</t>
    </rPh>
    <phoneticPr fontId="2"/>
  </si>
  <si>
    <t xml:space="preserve">連絡先
</t>
    <rPh sb="0" eb="3">
      <t>レンラクサキ</t>
    </rPh>
    <phoneticPr fontId="2"/>
  </si>
  <si>
    <t xml:space="preserve">新興感染症対応力強化事業 
（協定締結医療機関施設整備事業）
</t>
    <phoneticPr fontId="2"/>
  </si>
  <si>
    <t>５　歳入歳出予算書抄本</t>
    <phoneticPr fontId="2"/>
  </si>
  <si>
    <t>令和６年度神奈川県協定締結医療機関施設整備費補助金交付申請書</t>
    <rPh sb="0" eb="2">
      <t>レイワ</t>
    </rPh>
    <rPh sb="25" eb="27">
      <t>コウフ</t>
    </rPh>
    <rPh sb="27" eb="30">
      <t>シンセイショ</t>
    </rPh>
    <phoneticPr fontId="2"/>
  </si>
  <si>
    <t>　別紙３</t>
    <phoneticPr fontId="2"/>
  </si>
  <si>
    <t>　エクセル内「基礎情報入力シート」に入力してください。</t>
    <rPh sb="5" eb="6">
      <t>ナイ</t>
    </rPh>
    <rPh sb="7" eb="9">
      <t>キソ</t>
    </rPh>
    <rPh sb="9" eb="11">
      <t>ジョウホウ</t>
    </rPh>
    <rPh sb="11" eb="13">
      <t>ニュウリョク</t>
    </rPh>
    <rPh sb="18" eb="20">
      <t>ニュウリョク</t>
    </rPh>
    <phoneticPr fontId="2"/>
  </si>
  <si>
    <t>※事務担当者氏名ではありません。
※役職名から入力してください。</t>
    <rPh sb="18" eb="21">
      <t>ヤクショクメイ</t>
    </rPh>
    <rPh sb="23" eb="25">
      <t>ニュウリョク</t>
    </rPh>
    <phoneticPr fontId="2"/>
  </si>
  <si>
    <t>法人又は
個人の
情報</t>
    <rPh sb="0" eb="2">
      <t>ホウジン</t>
    </rPh>
    <rPh sb="2" eb="3">
      <t>マタ</t>
    </rPh>
    <rPh sb="5" eb="7">
      <t>コジン</t>
    </rPh>
    <rPh sb="9" eb="11">
      <t>ジョウホウ</t>
    </rPh>
    <phoneticPr fontId="2"/>
  </si>
  <si>
    <t>100％同一の資本に属するグループ企業</t>
    <rPh sb="17" eb="19">
      <t>キギョウ</t>
    </rPh>
    <phoneticPr fontId="2"/>
  </si>
  <si>
    <t>＊２を選択した場合は補助対象外となります。</t>
    <rPh sb="3" eb="5">
      <t>センタク</t>
    </rPh>
    <rPh sb="7" eb="9">
      <t>バアイ</t>
    </rPh>
    <rPh sb="10" eb="12">
      <t>ホジョ</t>
    </rPh>
    <rPh sb="12" eb="14">
      <t>タイショウ</t>
    </rPh>
    <rPh sb="14" eb="15">
      <t>ガイ</t>
    </rPh>
    <phoneticPr fontId="2"/>
  </si>
  <si>
    <t>＊２を選択した場合、申請内容によっては財産処分制限期間の残年数に応じた補助額の返還が必要になります。</t>
    <rPh sb="3" eb="5">
      <t>センタク</t>
    </rPh>
    <rPh sb="7" eb="9">
      <t>バアイ</t>
    </rPh>
    <rPh sb="10" eb="12">
      <t>シンセイ</t>
    </rPh>
    <rPh sb="12" eb="14">
      <t>ナイヨウ</t>
    </rPh>
    <rPh sb="19" eb="21">
      <t>ザイサン</t>
    </rPh>
    <rPh sb="21" eb="23">
      <t>ショブン</t>
    </rPh>
    <rPh sb="23" eb="25">
      <t>セイゲン</t>
    </rPh>
    <rPh sb="25" eb="27">
      <t>キカン</t>
    </rPh>
    <rPh sb="28" eb="29">
      <t>ザン</t>
    </rPh>
    <rPh sb="29" eb="31">
      <t>ネンスウ</t>
    </rPh>
    <rPh sb="32" eb="33">
      <t>オウ</t>
    </rPh>
    <rPh sb="35" eb="37">
      <t>ホジョ</t>
    </rPh>
    <rPh sb="37" eb="38">
      <t>ガク</t>
    </rPh>
    <rPh sb="39" eb="41">
      <t>ヘンカン</t>
    </rPh>
    <rPh sb="42" eb="44">
      <t>ヒツヨウ</t>
    </rPh>
    <phoneticPr fontId="2"/>
  </si>
  <si>
    <t>１　整備工事について</t>
    <rPh sb="2" eb="4">
      <t>セイビ</t>
    </rPh>
    <rPh sb="4" eb="6">
      <t>コウジ</t>
    </rPh>
    <phoneticPr fontId="2"/>
  </si>
  <si>
    <t>＊令和６年度中に完了する整備事業に補助を行います。</t>
    <rPh sb="1" eb="3">
      <t>レイワ</t>
    </rPh>
    <rPh sb="4" eb="5">
      <t>ネン</t>
    </rPh>
    <rPh sb="5" eb="6">
      <t>ド</t>
    </rPh>
    <rPh sb="6" eb="7">
      <t>チュウ</t>
    </rPh>
    <rPh sb="8" eb="10">
      <t>カンリョウ</t>
    </rPh>
    <rPh sb="12" eb="14">
      <t>セイビ</t>
    </rPh>
    <rPh sb="14" eb="16">
      <t>ジギョウ</t>
    </rPh>
    <rPh sb="17" eb="19">
      <t>ホジョ</t>
    </rPh>
    <rPh sb="20" eb="21">
      <t>オコナ</t>
    </rPh>
    <phoneticPr fontId="2"/>
  </si>
  <si>
    <t>100％同一の資本に属するグループ企業</t>
    <phoneticPr fontId="2"/>
  </si>
  <si>
    <t>（４）（２）で２を選択した医療機関は以下の選択肢より回答してください。</t>
    <rPh sb="9" eb="11">
      <t>センタク</t>
    </rPh>
    <rPh sb="13" eb="15">
      <t>イリョウ</t>
    </rPh>
    <rPh sb="15" eb="17">
      <t>キカン</t>
    </rPh>
    <rPh sb="18" eb="20">
      <t>イカ</t>
    </rPh>
    <rPh sb="21" eb="24">
      <t>センタクシ</t>
    </rPh>
    <rPh sb="26" eb="28">
      <t>カイトウ</t>
    </rPh>
    <phoneticPr fontId="2"/>
  </si>
  <si>
    <t>（５）物置等を購入し個人防護具倉庫として使用する医療機関は以下の選択肢より回答してください。（それ以外の申請の場合は記載不要です。）</t>
    <rPh sb="3" eb="5">
      <t>モノオキ</t>
    </rPh>
    <rPh sb="5" eb="6">
      <t>トウ</t>
    </rPh>
    <rPh sb="7" eb="9">
      <t>コウニュウ</t>
    </rPh>
    <rPh sb="10" eb="12">
      <t>コジン</t>
    </rPh>
    <rPh sb="12" eb="14">
      <t>ボウゴ</t>
    </rPh>
    <rPh sb="14" eb="15">
      <t>グ</t>
    </rPh>
    <rPh sb="15" eb="17">
      <t>ソウコ</t>
    </rPh>
    <rPh sb="20" eb="22">
      <t>シヨウ</t>
    </rPh>
    <rPh sb="24" eb="26">
      <t>イリョウ</t>
    </rPh>
    <rPh sb="26" eb="28">
      <t>キカン</t>
    </rPh>
    <rPh sb="29" eb="31">
      <t>イカ</t>
    </rPh>
    <rPh sb="32" eb="35">
      <t>センタクシ</t>
    </rPh>
    <rPh sb="37" eb="39">
      <t>カイトウ</t>
    </rPh>
    <rPh sb="60" eb="62">
      <t>フヨウ</t>
    </rPh>
    <phoneticPr fontId="2"/>
  </si>
  <si>
    <t>個人防護具の備蓄を
要する日数
（２か月分目安）</t>
    <rPh sb="0" eb="2">
      <t>コジン</t>
    </rPh>
    <rPh sb="2" eb="4">
      <t>ボウゴ</t>
    </rPh>
    <rPh sb="4" eb="5">
      <t>グ</t>
    </rPh>
    <rPh sb="6" eb="8">
      <t>ビチク</t>
    </rPh>
    <rPh sb="10" eb="11">
      <t>ヨウ</t>
    </rPh>
    <rPh sb="13" eb="15">
      <t>ニッスウ</t>
    </rPh>
    <rPh sb="19" eb="21">
      <t>ゲツブン</t>
    </rPh>
    <rPh sb="21" eb="23">
      <t>メヤス</t>
    </rPh>
    <phoneticPr fontId="2"/>
  </si>
  <si>
    <t>（２）（１）で記載した各記載項目（想定患者数、医師看護師等の医療従事者数、１日１人当たりの使用数、個人防護具が必要となる日数）の算出根拠を以下に記載してください。</t>
    <rPh sb="7" eb="9">
      <t>キサイ</t>
    </rPh>
    <rPh sb="11" eb="12">
      <t>カク</t>
    </rPh>
    <rPh sb="12" eb="14">
      <t>キサイ</t>
    </rPh>
    <rPh sb="14" eb="16">
      <t>コウモク</t>
    </rPh>
    <rPh sb="17" eb="19">
      <t>ソウテイ</t>
    </rPh>
    <rPh sb="19" eb="21">
      <t>カンジャ</t>
    </rPh>
    <rPh sb="21" eb="22">
      <t>スウ</t>
    </rPh>
    <rPh sb="23" eb="25">
      <t>イシ</t>
    </rPh>
    <rPh sb="25" eb="28">
      <t>カンゴシ</t>
    </rPh>
    <rPh sb="28" eb="29">
      <t>トウ</t>
    </rPh>
    <rPh sb="30" eb="32">
      <t>イリョウ</t>
    </rPh>
    <rPh sb="32" eb="35">
      <t>ジュウジシャ</t>
    </rPh>
    <rPh sb="35" eb="36">
      <t>スウ</t>
    </rPh>
    <rPh sb="38" eb="39">
      <t>ニチ</t>
    </rPh>
    <rPh sb="40" eb="41">
      <t>ニン</t>
    </rPh>
    <rPh sb="41" eb="42">
      <t>ア</t>
    </rPh>
    <rPh sb="45" eb="47">
      <t>シヨウ</t>
    </rPh>
    <rPh sb="47" eb="48">
      <t>スウ</t>
    </rPh>
    <rPh sb="49" eb="51">
      <t>コジン</t>
    </rPh>
    <rPh sb="51" eb="53">
      <t>ボウゴ</t>
    </rPh>
    <rPh sb="53" eb="54">
      <t>グ</t>
    </rPh>
    <rPh sb="55" eb="57">
      <t>ヒツヨウ</t>
    </rPh>
    <rPh sb="60" eb="62">
      <t>ニッスウ</t>
    </rPh>
    <rPh sb="64" eb="66">
      <t>サンシュツ</t>
    </rPh>
    <rPh sb="66" eb="68">
      <t>コンキョ</t>
    </rPh>
    <rPh sb="69" eb="71">
      <t>イカ</t>
    </rPh>
    <rPh sb="72" eb="74">
      <t>キサイ</t>
    </rPh>
    <phoneticPr fontId="2"/>
  </si>
  <si>
    <t>㎤</t>
    <phoneticPr fontId="2"/>
  </si>
  <si>
    <t>開設者</t>
    <rPh sb="0" eb="3">
      <t>カイセツシャ</t>
    </rPh>
    <phoneticPr fontId="2"/>
  </si>
  <si>
    <t>補助基礎額</t>
    <rPh sb="0" eb="2">
      <t>ホジョ</t>
    </rPh>
    <rPh sb="2" eb="4">
      <t>キソ</t>
    </rPh>
    <rPh sb="4" eb="5">
      <t>ガク</t>
    </rPh>
    <phoneticPr fontId="2"/>
  </si>
  <si>
    <t>補助基本額</t>
    <rPh sb="0" eb="2">
      <t>ホジョ</t>
    </rPh>
    <rPh sb="2" eb="4">
      <t>キホン</t>
    </rPh>
    <rPh sb="4" eb="5">
      <t>ガク</t>
    </rPh>
    <phoneticPr fontId="2"/>
  </si>
  <si>
    <t>補助率</t>
    <rPh sb="0" eb="2">
      <t>ホジョ</t>
    </rPh>
    <rPh sb="2" eb="3">
      <t>リツ</t>
    </rPh>
    <phoneticPr fontId="2"/>
  </si>
  <si>
    <t>補助額</t>
    <rPh sb="0" eb="2">
      <t>ホジョ</t>
    </rPh>
    <rPh sb="2" eb="3">
      <t>ガク</t>
    </rPh>
    <phoneticPr fontId="4"/>
  </si>
  <si>
    <t>単価</t>
    <rPh sb="0" eb="2">
      <t>タンカ</t>
    </rPh>
    <phoneticPr fontId="2"/>
  </si>
  <si>
    <t>面積（病室の場合は室数）</t>
    <rPh sb="0" eb="2">
      <t>メンセキ</t>
    </rPh>
    <rPh sb="3" eb="5">
      <t>ビョウシツ</t>
    </rPh>
    <rPh sb="6" eb="8">
      <t>バアイ</t>
    </rPh>
    <rPh sb="9" eb="10">
      <t>シツ</t>
    </rPh>
    <rPh sb="10" eb="11">
      <t>スウ</t>
    </rPh>
    <phoneticPr fontId="2"/>
  </si>
  <si>
    <t>（D)</t>
    <phoneticPr fontId="4"/>
  </si>
  <si>
    <t>円</t>
    <rPh sb="0" eb="1">
      <t>エン</t>
    </rPh>
    <phoneticPr fontId="2"/>
  </si>
  <si>
    <t>室</t>
    <rPh sb="0" eb="1">
      <t>シツ</t>
    </rPh>
    <phoneticPr fontId="2"/>
  </si>
  <si>
    <t>国庫補助所要額</t>
    <rPh sb="0" eb="2">
      <t>コッコ</t>
    </rPh>
    <rPh sb="2" eb="4">
      <t>ホジョ</t>
    </rPh>
    <rPh sb="4" eb="6">
      <t>ショヨウ</t>
    </rPh>
    <rPh sb="6" eb="7">
      <t>ガク</t>
    </rPh>
    <phoneticPr fontId="2"/>
  </si>
  <si>
    <t>経費種別（例：法定福利費）</t>
    <rPh sb="0" eb="2">
      <t>ケイヒ</t>
    </rPh>
    <rPh sb="2" eb="4">
      <t>シュベツ</t>
    </rPh>
    <rPh sb="5" eb="6">
      <t>レイ</t>
    </rPh>
    <rPh sb="7" eb="9">
      <t>ホウテイ</t>
    </rPh>
    <rPh sb="9" eb="11">
      <t>フクリ</t>
    </rPh>
    <rPh sb="11" eb="12">
      <t>ヒ</t>
    </rPh>
    <phoneticPr fontId="2"/>
  </si>
  <si>
    <t>NO.</t>
    <phoneticPr fontId="2"/>
  </si>
  <si>
    <t>合計</t>
    <rPh sb="0" eb="2">
      <t>ゴウケイ</t>
    </rPh>
    <phoneticPr fontId="2"/>
  </si>
  <si>
    <t>経費種別（例：電気設備工事）</t>
    <rPh sb="0" eb="2">
      <t>ケイヒ</t>
    </rPh>
    <rPh sb="2" eb="4">
      <t>シュベツ</t>
    </rPh>
    <rPh sb="5" eb="6">
      <t>レイ</t>
    </rPh>
    <rPh sb="7" eb="9">
      <t>デンキ</t>
    </rPh>
    <rPh sb="9" eb="11">
      <t>セツビ</t>
    </rPh>
    <rPh sb="11" eb="13">
      <t>コウジ</t>
    </rPh>
    <phoneticPr fontId="2"/>
  </si>
  <si>
    <t>㎡</t>
    <phoneticPr fontId="2"/>
  </si>
  <si>
    <t>個人防護具保管に要する面積</t>
    <rPh sb="0" eb="2">
      <t>コジン</t>
    </rPh>
    <rPh sb="2" eb="4">
      <t>ボウゴ</t>
    </rPh>
    <rPh sb="4" eb="5">
      <t>グ</t>
    </rPh>
    <rPh sb="5" eb="7">
      <t>ホカン</t>
    </rPh>
    <rPh sb="8" eb="9">
      <t>ヨウ</t>
    </rPh>
    <rPh sb="11" eb="13">
      <t>メンセキ</t>
    </rPh>
    <phoneticPr fontId="2"/>
  </si>
  <si>
    <t>円</t>
    <rPh sb="0" eb="1">
      <t>エン</t>
    </rPh>
    <phoneticPr fontId="2"/>
  </si>
  <si>
    <t>（12）整備予定期間</t>
    <rPh sb="4" eb="6">
      <t>セイビ</t>
    </rPh>
    <rPh sb="6" eb="8">
      <t>ヨテイ</t>
    </rPh>
    <rPh sb="8" eb="10">
      <t>キカン</t>
    </rPh>
    <phoneticPr fontId="2"/>
  </si>
  <si>
    <t>（７）整備予定期間</t>
    <rPh sb="3" eb="5">
      <t>セイビ</t>
    </rPh>
    <rPh sb="5" eb="7">
      <t>ヨテイ</t>
    </rPh>
    <rPh sb="7" eb="9">
      <t>キカン</t>
    </rPh>
    <phoneticPr fontId="2"/>
  </si>
  <si>
    <t>（３）内示額及び工事費用</t>
    <rPh sb="3" eb="6">
      <t>ナイジガク</t>
    </rPh>
    <rPh sb="6" eb="7">
      <t>オヨ</t>
    </rPh>
    <rPh sb="8" eb="10">
      <t>コウジ</t>
    </rPh>
    <rPh sb="10" eb="12">
      <t>ヒヨウ</t>
    </rPh>
    <phoneticPr fontId="2"/>
  </si>
  <si>
    <t>（４）（３）で記載した補助対象外経費（B)の内訳を以下に回答してください。</t>
    <rPh sb="7" eb="9">
      <t>キサイ</t>
    </rPh>
    <rPh sb="11" eb="13">
      <t>ホジョ</t>
    </rPh>
    <rPh sb="13" eb="15">
      <t>タイショウ</t>
    </rPh>
    <rPh sb="15" eb="16">
      <t>ガイ</t>
    </rPh>
    <rPh sb="16" eb="18">
      <t>ケイヒ</t>
    </rPh>
    <rPh sb="22" eb="24">
      <t>ウチワケ</t>
    </rPh>
    <rPh sb="25" eb="27">
      <t>イカ</t>
    </rPh>
    <rPh sb="28" eb="30">
      <t>カイトウ</t>
    </rPh>
    <phoneticPr fontId="2"/>
  </si>
  <si>
    <t>（６）整備予定期間</t>
    <rPh sb="3" eb="5">
      <t>セイビ</t>
    </rPh>
    <rPh sb="5" eb="7">
      <t>ヨテイ</t>
    </rPh>
    <rPh sb="7" eb="9">
      <t>キカン</t>
    </rPh>
    <phoneticPr fontId="2"/>
  </si>
  <si>
    <t>改築</t>
    <rPh sb="0" eb="2">
      <t>カイチク</t>
    </rPh>
    <phoneticPr fontId="2"/>
  </si>
  <si>
    <t>担当者</t>
    <rPh sb="0" eb="3">
      <t>タントウシャ</t>
    </rPh>
    <phoneticPr fontId="2"/>
  </si>
  <si>
    <t>寄付金その他収入額（D）</t>
    <rPh sb="0" eb="3">
      <t>キフキン</t>
    </rPh>
    <rPh sb="5" eb="6">
      <t>タ</t>
    </rPh>
    <rPh sb="6" eb="8">
      <t>シュウニュウ</t>
    </rPh>
    <rPh sb="8" eb="9">
      <t>ガク</t>
    </rPh>
    <phoneticPr fontId="2"/>
  </si>
  <si>
    <t>病室数（E）</t>
    <rPh sb="0" eb="2">
      <t>ビョウシツ</t>
    </rPh>
    <rPh sb="2" eb="3">
      <t>スウ</t>
    </rPh>
    <phoneticPr fontId="2"/>
  </si>
  <si>
    <t>金額（円）</t>
    <rPh sb="0" eb="2">
      <t>キンガク</t>
    </rPh>
    <rPh sb="3" eb="4">
      <t>エン</t>
    </rPh>
    <phoneticPr fontId="2"/>
  </si>
  <si>
    <t>（５）（４）で記載した補助対象外経費（Ｂ）の内訳を以下に回答してください。</t>
    <rPh sb="7" eb="9">
      <t>キサイ</t>
    </rPh>
    <rPh sb="11" eb="13">
      <t>ホジョ</t>
    </rPh>
    <rPh sb="13" eb="15">
      <t>タイショウ</t>
    </rPh>
    <rPh sb="15" eb="16">
      <t>ガイ</t>
    </rPh>
    <rPh sb="16" eb="18">
      <t>ケイヒ</t>
    </rPh>
    <rPh sb="22" eb="24">
      <t>ウチワケ</t>
    </rPh>
    <rPh sb="25" eb="27">
      <t>イカ</t>
    </rPh>
    <rPh sb="28" eb="30">
      <t>カイトウ</t>
    </rPh>
    <phoneticPr fontId="2"/>
  </si>
  <si>
    <t>（６）（４）で記載した付帯工事費用（Ｃ）の内訳を以下に回答してください。</t>
    <rPh sb="7" eb="9">
      <t>キサイ</t>
    </rPh>
    <rPh sb="11" eb="15">
      <t>フタイコウジ</t>
    </rPh>
    <rPh sb="15" eb="17">
      <t>ヒヨウ</t>
    </rPh>
    <rPh sb="21" eb="23">
      <t>ウチワケ</t>
    </rPh>
    <rPh sb="24" eb="26">
      <t>イカ</t>
    </rPh>
    <rPh sb="27" eb="29">
      <t>カイトウ</t>
    </rPh>
    <phoneticPr fontId="2"/>
  </si>
  <si>
    <t>対象経費支出予定額
（A）-（B）=（F）</t>
    <rPh sb="0" eb="2">
      <t>タイショウ</t>
    </rPh>
    <rPh sb="2" eb="4">
      <t>ケイヒ</t>
    </rPh>
    <rPh sb="4" eb="6">
      <t>シシュツ</t>
    </rPh>
    <rPh sb="6" eb="8">
      <t>ヨテイ</t>
    </rPh>
    <rPh sb="8" eb="9">
      <t>ガク</t>
    </rPh>
    <phoneticPr fontId="2"/>
  </si>
  <si>
    <t>開設者氏名（個人の場合）又は名称（法人の場合）</t>
    <rPh sb="0" eb="3">
      <t>カイセツシャ</t>
    </rPh>
    <phoneticPr fontId="2"/>
  </si>
  <si>
    <t>＊土地に定着させるための工事を伴うなど、建築物として物置等を整備しない限り補助対象となりません。</t>
    <rPh sb="1" eb="3">
      <t>トチ</t>
    </rPh>
    <rPh sb="26" eb="28">
      <t>モノオキ</t>
    </rPh>
    <rPh sb="28" eb="29">
      <t>トウ</t>
    </rPh>
    <phoneticPr fontId="2"/>
  </si>
  <si>
    <t>（10）（８）で記載した付帯工事費用（Ｃ）の内訳を以下に回答してください。</t>
    <rPh sb="8" eb="10">
      <t>キサイ</t>
    </rPh>
    <rPh sb="12" eb="16">
      <t>フタイコウジ</t>
    </rPh>
    <rPh sb="16" eb="18">
      <t>ヒヨウ</t>
    </rPh>
    <rPh sb="22" eb="24">
      <t>ウチワケ</t>
    </rPh>
    <rPh sb="25" eb="27">
      <t>イカ</t>
    </rPh>
    <rPh sb="28" eb="30">
      <t>カイトウ</t>
    </rPh>
    <phoneticPr fontId="2"/>
  </si>
  <si>
    <t>N95</t>
    <phoneticPr fontId="2"/>
  </si>
  <si>
    <t>㎤</t>
    <phoneticPr fontId="2"/>
  </si>
  <si>
    <t>個人防護具
１単位当たりの専有体積</t>
    <rPh sb="0" eb="2">
      <t>コジン</t>
    </rPh>
    <rPh sb="2" eb="4">
      <t>ボウゴ</t>
    </rPh>
    <rPh sb="4" eb="5">
      <t>グ</t>
    </rPh>
    <rPh sb="7" eb="9">
      <t>タンイ</t>
    </rPh>
    <rPh sb="9" eb="10">
      <t>ア</t>
    </rPh>
    <rPh sb="13" eb="15">
      <t>センユウ</t>
    </rPh>
    <rPh sb="15" eb="17">
      <t>タイセキ</t>
    </rPh>
    <phoneticPr fontId="2"/>
  </si>
  <si>
    <t>(基準規格)</t>
    <rPh sb="1" eb="3">
      <t>キジュン</t>
    </rPh>
    <rPh sb="3" eb="5">
      <t>キカク</t>
    </rPh>
    <phoneticPr fontId="2"/>
  </si>
  <si>
    <t>１箱当たりの面積</t>
    <rPh sb="1" eb="2">
      <t>ハコ</t>
    </rPh>
    <rPh sb="2" eb="3">
      <t>ア</t>
    </rPh>
    <rPh sb="6" eb="8">
      <t>メンセキ</t>
    </rPh>
    <phoneticPr fontId="2"/>
  </si>
  <si>
    <t>１箱当たりの体積</t>
    <rPh sb="1" eb="2">
      <t>ハコ</t>
    </rPh>
    <rPh sb="2" eb="3">
      <t>ア</t>
    </rPh>
    <rPh sb="6" eb="8">
      <t>タイセキ</t>
    </rPh>
    <phoneticPr fontId="2"/>
  </si>
  <si>
    <t>１箱当たりの入数</t>
    <rPh sb="1" eb="2">
      <t>ハコ</t>
    </rPh>
    <rPh sb="2" eb="3">
      <t>ア</t>
    </rPh>
    <rPh sb="6" eb="7">
      <t>イ</t>
    </rPh>
    <rPh sb="7" eb="8">
      <t>スウ</t>
    </rPh>
    <phoneticPr fontId="2"/>
  </si>
  <si>
    <t>１営業日の
使用数</t>
    <rPh sb="1" eb="4">
      <t>エイギョウビ</t>
    </rPh>
    <rPh sb="6" eb="8">
      <t>シヨウ</t>
    </rPh>
    <rPh sb="8" eb="9">
      <t>スウ</t>
    </rPh>
    <phoneticPr fontId="2"/>
  </si>
  <si>
    <t>内示額</t>
    <rPh sb="0" eb="3">
      <t>ナイジガク</t>
    </rPh>
    <phoneticPr fontId="2"/>
  </si>
  <si>
    <t>（F)</t>
    <phoneticPr fontId="2"/>
  </si>
  <si>
    <t>(G)</t>
    <phoneticPr fontId="2"/>
  </si>
  <si>
    <t>(I)</t>
    <phoneticPr fontId="2"/>
  </si>
  <si>
    <t>総工事面積
（E)</t>
    <rPh sb="0" eb="1">
      <t>ソウ</t>
    </rPh>
    <rPh sb="1" eb="3">
      <t>コウジ</t>
    </rPh>
    <rPh sb="3" eb="5">
      <t>メンセキ</t>
    </rPh>
    <phoneticPr fontId="2"/>
  </si>
  <si>
    <t>（９）（８）で記載した補助対象外経費（Ｂ)の内訳を以下に回答してください。</t>
    <rPh sb="7" eb="9">
      <t>キサイ</t>
    </rPh>
    <rPh sb="11" eb="13">
      <t>ホジョ</t>
    </rPh>
    <rPh sb="13" eb="15">
      <t>タイショウ</t>
    </rPh>
    <rPh sb="15" eb="16">
      <t>ガイ</t>
    </rPh>
    <rPh sb="16" eb="18">
      <t>ケイヒ</t>
    </rPh>
    <rPh sb="22" eb="24">
      <t>ウチワケ</t>
    </rPh>
    <rPh sb="25" eb="27">
      <t>イカ</t>
    </rPh>
    <rPh sb="28" eb="30">
      <t>カイトウ</t>
    </rPh>
    <phoneticPr fontId="2"/>
  </si>
  <si>
    <t>（７）１（８）で回答した工事面積と（５）で算出した個人防護具保管に要する面積の差が２倍以上ある場合、差が生じている理由を記載してください。</t>
    <rPh sb="8" eb="10">
      <t>カイトウ</t>
    </rPh>
    <rPh sb="12" eb="14">
      <t>コウジ</t>
    </rPh>
    <rPh sb="14" eb="16">
      <t>メンセキ</t>
    </rPh>
    <rPh sb="21" eb="23">
      <t>サンシュツ</t>
    </rPh>
    <rPh sb="25" eb="27">
      <t>コジン</t>
    </rPh>
    <rPh sb="27" eb="29">
      <t>ボウゴ</t>
    </rPh>
    <rPh sb="29" eb="30">
      <t>グ</t>
    </rPh>
    <rPh sb="30" eb="32">
      <t>ホカン</t>
    </rPh>
    <rPh sb="33" eb="34">
      <t>ヨウ</t>
    </rPh>
    <rPh sb="36" eb="38">
      <t>メンセキ</t>
    </rPh>
    <rPh sb="39" eb="40">
      <t>サ</t>
    </rPh>
    <rPh sb="42" eb="43">
      <t>バイ</t>
    </rPh>
    <rPh sb="43" eb="45">
      <t>イジョウ</t>
    </rPh>
    <rPh sb="47" eb="49">
      <t>バアイ</t>
    </rPh>
    <rPh sb="50" eb="51">
      <t>サ</t>
    </rPh>
    <rPh sb="52" eb="53">
      <t>ショウ</t>
    </rPh>
    <rPh sb="57" eb="59">
      <t>リユウ</t>
    </rPh>
    <rPh sb="60" eb="62">
      <t>キサイ</t>
    </rPh>
    <phoneticPr fontId="2"/>
  </si>
  <si>
    <t>「２」を選択した場合はその具体的な内容を記載してください。</t>
    <rPh sb="4" eb="6">
      <t>センタク</t>
    </rPh>
    <rPh sb="8" eb="10">
      <t>バアイ</t>
    </rPh>
    <rPh sb="13" eb="16">
      <t>グタイテキ</t>
    </rPh>
    <rPh sb="17" eb="19">
      <t>ナイヨウ</t>
    </rPh>
    <rPh sb="20" eb="22">
      <t>キサイ</t>
    </rPh>
    <phoneticPr fontId="2"/>
  </si>
  <si>
    <t>対象経費支出
予定額
（A）-（B)=
（F)</t>
    <rPh sb="0" eb="2">
      <t>タイショウ</t>
    </rPh>
    <rPh sb="2" eb="4">
      <t>ケイヒ</t>
    </rPh>
    <rPh sb="4" eb="6">
      <t>シシュツ</t>
    </rPh>
    <rPh sb="7" eb="9">
      <t>ヨテイ</t>
    </rPh>
    <rPh sb="9" eb="10">
      <t>ガク</t>
    </rPh>
    <phoneticPr fontId="2"/>
  </si>
  <si>
    <t>１室あたりの
支出額
（F）÷（E）=
（G）</t>
    <rPh sb="1" eb="2">
      <t>シツ</t>
    </rPh>
    <rPh sb="7" eb="9">
      <t>シシュツ</t>
    </rPh>
    <rPh sb="9" eb="10">
      <t>ガク</t>
    </rPh>
    <phoneticPr fontId="2"/>
  </si>
  <si>
    <t>工事面積１㎡
あたりの支出額
（F）÷（E）=
（G）</t>
    <rPh sb="0" eb="2">
      <t>コウジ</t>
    </rPh>
    <rPh sb="2" eb="4">
      <t>メンセキ</t>
    </rPh>
    <rPh sb="11" eb="13">
      <t>シシュツ</t>
    </rPh>
    <rPh sb="13" eb="14">
      <t>ガク</t>
    </rPh>
    <phoneticPr fontId="2"/>
  </si>
  <si>
    <t>総工事面積
（E）</t>
    <rPh sb="0" eb="1">
      <t>ソウ</t>
    </rPh>
    <rPh sb="1" eb="3">
      <t>コウジ</t>
    </rPh>
    <rPh sb="3" eb="5">
      <t>メンセキ</t>
    </rPh>
    <phoneticPr fontId="2"/>
  </si>
  <si>
    <t>総事業費
（A）</t>
    <rPh sb="0" eb="4">
      <t>ソウジギョウヒ</t>
    </rPh>
    <phoneticPr fontId="2"/>
  </si>
  <si>
    <t>寄付金その他
収入額（D）</t>
    <rPh sb="0" eb="3">
      <t>キフキン</t>
    </rPh>
    <rPh sb="5" eb="6">
      <t>タ</t>
    </rPh>
    <rPh sb="7" eb="9">
      <t>シュウニュウ</t>
    </rPh>
    <rPh sb="9" eb="10">
      <t>ガク</t>
    </rPh>
    <phoneticPr fontId="2"/>
  </si>
  <si>
    <t>寄付金その他
収入額
（D）</t>
    <rPh sb="0" eb="3">
      <t>キフキン</t>
    </rPh>
    <rPh sb="5" eb="6">
      <t>タ</t>
    </rPh>
    <rPh sb="7" eb="9">
      <t>シュウニュウ</t>
    </rPh>
    <rPh sb="9" eb="10">
      <t>ガク</t>
    </rPh>
    <phoneticPr fontId="2"/>
  </si>
  <si>
    <r>
      <t xml:space="preserve"> 神奈川県協定締結医療機関施設整備費補助金</t>
    </r>
    <r>
      <rPr>
        <sz val="12"/>
        <rFont val="ＭＳ 明朝"/>
        <family val="1"/>
        <charset val="128"/>
      </rPr>
      <t>交付要綱第６条第１項の規定に基づき</t>
    </r>
    <phoneticPr fontId="2"/>
  </si>
  <si>
    <r>
      <t>○　エクセルシート内で、</t>
    </r>
    <r>
      <rPr>
        <b/>
        <u/>
        <sz val="12"/>
        <color rgb="FFFF0000"/>
        <rFont val="BIZ UDPゴシック"/>
        <family val="3"/>
        <charset val="128"/>
      </rPr>
      <t>行や列の追加はしない</t>
    </r>
    <r>
      <rPr>
        <sz val="12"/>
        <rFont val="BIZ UDPゴシック"/>
        <family val="3"/>
        <charset val="128"/>
      </rPr>
      <t>でください。</t>
    </r>
    <rPh sb="9" eb="10">
      <t>ナイ</t>
    </rPh>
    <rPh sb="12" eb="13">
      <t>ギョウ</t>
    </rPh>
    <rPh sb="14" eb="15">
      <t>レツ</t>
    </rPh>
    <rPh sb="16" eb="18">
      <t>ツイカ</t>
    </rPh>
    <phoneticPr fontId="2"/>
  </si>
  <si>
    <t>＊ここで入力いただいた情報が、各申請書類に反映します。</t>
    <rPh sb="15" eb="16">
      <t>カク</t>
    </rPh>
    <phoneticPr fontId="2"/>
  </si>
  <si>
    <t>《記載内容》</t>
    <rPh sb="1" eb="3">
      <t>キサイ</t>
    </rPh>
    <rPh sb="3" eb="5">
      <t>ナイヨウ</t>
    </rPh>
    <phoneticPr fontId="2"/>
  </si>
  <si>
    <r>
      <t>　入力項目は以上になります。
　上記【作成手順】により必要事項を入力することで、次の申請書類が作成されますので、</t>
    </r>
    <r>
      <rPr>
        <b/>
        <u/>
        <sz val="12"/>
        <color rgb="FFFF0000"/>
        <rFont val="BIZ UDPゴシック"/>
        <family val="3"/>
        <charset val="128"/>
      </rPr>
      <t>入力内容に不備がないか、それぞれ必ずご確認ください</t>
    </r>
    <r>
      <rPr>
        <sz val="12"/>
        <color theme="1"/>
        <rFont val="BIZ UDPゴシック"/>
        <family val="3"/>
        <charset val="128"/>
      </rPr>
      <t>。</t>
    </r>
    <rPh sb="1" eb="3">
      <t>ニュウリョク</t>
    </rPh>
    <rPh sb="3" eb="5">
      <t>コウモク</t>
    </rPh>
    <rPh sb="6" eb="8">
      <t>イジョウ</t>
    </rPh>
    <rPh sb="16" eb="18">
      <t>ジョウキ</t>
    </rPh>
    <rPh sb="19" eb="21">
      <t>サクセイ</t>
    </rPh>
    <rPh sb="21" eb="23">
      <t>テジュン</t>
    </rPh>
    <rPh sb="27" eb="29">
      <t>ヒツヨウ</t>
    </rPh>
    <rPh sb="29" eb="31">
      <t>ジコウ</t>
    </rPh>
    <rPh sb="32" eb="34">
      <t>ニュウリョク</t>
    </rPh>
    <rPh sb="40" eb="41">
      <t>ツギ</t>
    </rPh>
    <rPh sb="42" eb="44">
      <t>シンセイ</t>
    </rPh>
    <rPh sb="44" eb="46">
      <t>ショルイ</t>
    </rPh>
    <rPh sb="47" eb="49">
      <t>サクセイ</t>
    </rPh>
    <rPh sb="56" eb="58">
      <t>ニュウリョク</t>
    </rPh>
    <rPh sb="58" eb="60">
      <t>ナイヨウ</t>
    </rPh>
    <rPh sb="61" eb="63">
      <t>フビ</t>
    </rPh>
    <rPh sb="72" eb="73">
      <t>カナラ</t>
    </rPh>
    <rPh sb="75" eb="77">
      <t>カクニン</t>
    </rPh>
    <phoneticPr fontId="2"/>
  </si>
  <si>
    <t>【添付資料】</t>
    <rPh sb="1" eb="3">
      <t>テンプ</t>
    </rPh>
    <rPh sb="3" eb="5">
      <t>シリョウ</t>
    </rPh>
    <phoneticPr fontId="2"/>
  </si>
  <si>
    <r>
      <t>　このエクセルファイルの他に、申請様式を補完するものとして、</t>
    </r>
    <r>
      <rPr>
        <b/>
        <u/>
        <sz val="12"/>
        <color rgb="FFFF0000"/>
        <rFont val="BIZ UDPゴシック"/>
        <family val="3"/>
        <charset val="128"/>
      </rPr>
      <t>次の資料を提出</t>
    </r>
    <r>
      <rPr>
        <sz val="12"/>
        <rFont val="BIZ UDPゴシック"/>
        <family val="3"/>
        <charset val="128"/>
      </rPr>
      <t>していただく必要があります</t>
    </r>
    <r>
      <rPr>
        <sz val="12"/>
        <color theme="1"/>
        <rFont val="BIZ UDPゴシック"/>
        <family val="3"/>
        <charset val="128"/>
      </rPr>
      <t>。</t>
    </r>
    <rPh sb="12" eb="13">
      <t>ホカ</t>
    </rPh>
    <rPh sb="15" eb="17">
      <t>シンセイ</t>
    </rPh>
    <rPh sb="17" eb="19">
      <t>ヨウシキ</t>
    </rPh>
    <rPh sb="20" eb="22">
      <t>ホカン</t>
    </rPh>
    <rPh sb="30" eb="31">
      <t>ツギ</t>
    </rPh>
    <rPh sb="32" eb="34">
      <t>シリョウ</t>
    </rPh>
    <rPh sb="35" eb="37">
      <t>テイシュツ</t>
    </rPh>
    <rPh sb="43" eb="45">
      <t>ヒツヨウ</t>
    </rPh>
    <phoneticPr fontId="2"/>
  </si>
  <si>
    <r>
      <t xml:space="preserve">医療機関コード
</t>
    </r>
    <r>
      <rPr>
        <sz val="6"/>
        <color theme="1"/>
        <rFont val="BIZ UDPゴシック"/>
        <family val="3"/>
        <charset val="128"/>
      </rPr>
      <t>14から始まる10桁の医療機関コードを記載してください。</t>
    </r>
    <phoneticPr fontId="2"/>
  </si>
  <si>
    <r>
      <t xml:space="preserve">メールアドレス
</t>
    </r>
    <r>
      <rPr>
        <sz val="7"/>
        <color theme="1"/>
        <rFont val="BIZ UDPゴシック"/>
        <family val="3"/>
        <charset val="128"/>
      </rPr>
      <t>（メールの見逃しを防ぐため、組織のメールアドレスを記載してください。）</t>
    </r>
    <phoneticPr fontId="2"/>
  </si>
  <si>
    <r>
      <t>※申請書類の内容確認などで連絡することがあります。
　</t>
    </r>
    <r>
      <rPr>
        <sz val="10"/>
        <color theme="1"/>
        <rFont val="BIZ UDPゴシック"/>
        <family val="3"/>
        <charset val="128"/>
      </rPr>
      <t>書類の作成者など、申請内容の確認ができる方の連絡先を記載してください。</t>
    </r>
    <rPh sb="1" eb="3">
      <t>シンセイ</t>
    </rPh>
    <rPh sb="3" eb="5">
      <t>ショルイ</t>
    </rPh>
    <rPh sb="6" eb="8">
      <t>ナイヨウ</t>
    </rPh>
    <rPh sb="8" eb="10">
      <t>カクニン</t>
    </rPh>
    <rPh sb="13" eb="15">
      <t>レンラク</t>
    </rPh>
    <rPh sb="27" eb="29">
      <t>ショルイ</t>
    </rPh>
    <rPh sb="30" eb="32">
      <t>サクセイ</t>
    </rPh>
    <rPh sb="32" eb="33">
      <t>シャ</t>
    </rPh>
    <rPh sb="36" eb="38">
      <t>シンセイ</t>
    </rPh>
    <rPh sb="38" eb="40">
      <t>ナイヨウ</t>
    </rPh>
    <rPh sb="41" eb="43">
      <t>カクニン</t>
    </rPh>
    <rPh sb="47" eb="48">
      <t>カタ</t>
    </rPh>
    <rPh sb="49" eb="52">
      <t>レンラクサキ</t>
    </rPh>
    <rPh sb="53" eb="55">
      <t>キサイ</t>
    </rPh>
    <phoneticPr fontId="2"/>
  </si>
  <si>
    <t>新興感染症発生・まん延時に使用する個人防護具のみ保管する。</t>
    <rPh sb="0" eb="2">
      <t>シンコウ</t>
    </rPh>
    <rPh sb="2" eb="5">
      <t>カンセンショウ</t>
    </rPh>
    <rPh sb="5" eb="7">
      <t>ハッセイ</t>
    </rPh>
    <rPh sb="11" eb="12">
      <t>ジ</t>
    </rPh>
    <rPh sb="13" eb="15">
      <t>シヨウ</t>
    </rPh>
    <rPh sb="17" eb="19">
      <t>コジン</t>
    </rPh>
    <rPh sb="19" eb="21">
      <t>ボウゴ</t>
    </rPh>
    <rPh sb="21" eb="22">
      <t>グ</t>
    </rPh>
    <rPh sb="24" eb="26">
      <t>ホカン</t>
    </rPh>
    <phoneticPr fontId="2"/>
  </si>
  <si>
    <t>１日の
想定患者数</t>
    <rPh sb="1" eb="2">
      <t>ニチ</t>
    </rPh>
    <rPh sb="4" eb="6">
      <t>ソウテイ</t>
    </rPh>
    <rPh sb="6" eb="8">
      <t>カンジャ</t>
    </rPh>
    <rPh sb="8" eb="9">
      <t>スウ</t>
    </rPh>
    <phoneticPr fontId="2"/>
  </si>
  <si>
    <t>＊１以外を選択した場合、県交付要綱第５条に基づき、補助対象経費から利益等相当分の排除を行いますので、別途資料が必要となります。資料については、後日県からご案内します。</t>
    <phoneticPr fontId="2"/>
  </si>
  <si>
    <t>(B)との一致</t>
    <rPh sb="5" eb="7">
      <t>イッチ</t>
    </rPh>
    <phoneticPr fontId="2"/>
  </si>
  <si>
    <t>(C)との一致</t>
    <rPh sb="5" eb="7">
      <t>イッチ</t>
    </rPh>
    <phoneticPr fontId="2"/>
  </si>
  <si>
    <t>　新興感染症発生・まん延時に医療措置協定締結内容を履行するために必要な病室整備事業を補助します。
　その前提のもと、以下に掲げる項目にご回答ください。</t>
    <rPh sb="1" eb="3">
      <t>シンコウ</t>
    </rPh>
    <rPh sb="3" eb="6">
      <t>カンセンショウ</t>
    </rPh>
    <rPh sb="6" eb="8">
      <t>ハッセイ</t>
    </rPh>
    <rPh sb="12" eb="13">
      <t>ジ</t>
    </rPh>
    <rPh sb="14" eb="16">
      <t>イリョウ</t>
    </rPh>
    <rPh sb="16" eb="18">
      <t>ソチ</t>
    </rPh>
    <rPh sb="18" eb="20">
      <t>キョウテイ</t>
    </rPh>
    <rPh sb="20" eb="24">
      <t>テイケツナイヨウ</t>
    </rPh>
    <rPh sb="25" eb="27">
      <t>リコウ</t>
    </rPh>
    <rPh sb="32" eb="34">
      <t>ヒツヨウ</t>
    </rPh>
    <rPh sb="35" eb="37">
      <t>ビョウシツ</t>
    </rPh>
    <rPh sb="37" eb="39">
      <t>セイビ</t>
    </rPh>
    <rPh sb="39" eb="41">
      <t>ジギョウ</t>
    </rPh>
    <rPh sb="42" eb="44">
      <t>ホジョ</t>
    </rPh>
    <rPh sb="52" eb="54">
      <t>ゼンテイ</t>
    </rPh>
    <rPh sb="58" eb="60">
      <t>イカ</t>
    </rPh>
    <rPh sb="61" eb="62">
      <t>カカ</t>
    </rPh>
    <rPh sb="64" eb="66">
      <t>コウモク</t>
    </rPh>
    <rPh sb="68" eb="70">
      <t>カイトウ</t>
    </rPh>
    <phoneticPr fontId="2"/>
  </si>
  <si>
    <t>　本事業の整備種別を以下から選択してください。
　なお、建築工事の場合は工事種別も併せて選択してください。</t>
    <rPh sb="1" eb="2">
      <t>ホン</t>
    </rPh>
    <rPh sb="2" eb="4">
      <t>ジギョウ</t>
    </rPh>
    <rPh sb="5" eb="7">
      <t>セイビ</t>
    </rPh>
    <rPh sb="7" eb="9">
      <t>シュベツ</t>
    </rPh>
    <rPh sb="10" eb="12">
      <t>イカ</t>
    </rPh>
    <rPh sb="14" eb="16">
      <t>センタク</t>
    </rPh>
    <rPh sb="28" eb="30">
      <t>ケンチク</t>
    </rPh>
    <rPh sb="30" eb="32">
      <t>コウジ</t>
    </rPh>
    <rPh sb="33" eb="35">
      <t>バアイ</t>
    </rPh>
    <rPh sb="36" eb="38">
      <t>コウジ</t>
    </rPh>
    <rPh sb="38" eb="40">
      <t>シュベツ</t>
    </rPh>
    <rPh sb="41" eb="42">
      <t>アワ</t>
    </rPh>
    <rPh sb="44" eb="46">
      <t>センタク</t>
    </rPh>
    <phoneticPr fontId="2"/>
  </si>
  <si>
    <t>　当該補助事業の申請理由及び整備内容を、（１）新興感染症発生・まん延時における現状の感染対策に係る不具合から（２）導入後の効果まで具体的かつ詳細に記載してください。</t>
    <rPh sb="1" eb="3">
      <t>トウガイ</t>
    </rPh>
    <rPh sb="3" eb="5">
      <t>ホジョ</t>
    </rPh>
    <rPh sb="5" eb="7">
      <t>ジギョウ</t>
    </rPh>
    <rPh sb="8" eb="10">
      <t>シンセイ</t>
    </rPh>
    <rPh sb="10" eb="12">
      <t>リユウ</t>
    </rPh>
    <rPh sb="12" eb="13">
      <t>オヨ</t>
    </rPh>
    <rPh sb="14" eb="16">
      <t>セイビ</t>
    </rPh>
    <rPh sb="16" eb="18">
      <t>ナイヨウ</t>
    </rPh>
    <rPh sb="23" eb="25">
      <t>シンコウ</t>
    </rPh>
    <rPh sb="25" eb="28">
      <t>カンセンショウ</t>
    </rPh>
    <rPh sb="28" eb="30">
      <t>ハッセイ</t>
    </rPh>
    <rPh sb="34" eb="35">
      <t>ジ</t>
    </rPh>
    <rPh sb="39" eb="41">
      <t>ゲンジョウ</t>
    </rPh>
    <rPh sb="42" eb="44">
      <t>カンセン</t>
    </rPh>
    <rPh sb="44" eb="46">
      <t>タイサク</t>
    </rPh>
    <rPh sb="47" eb="48">
      <t>カカ</t>
    </rPh>
    <rPh sb="49" eb="52">
      <t>フグアイ</t>
    </rPh>
    <rPh sb="57" eb="59">
      <t>ドウニュウ</t>
    </rPh>
    <rPh sb="59" eb="60">
      <t>ゴ</t>
    </rPh>
    <rPh sb="61" eb="63">
      <t>コウカ</t>
    </rPh>
    <rPh sb="65" eb="68">
      <t>グタイテキ</t>
    </rPh>
    <rPh sb="70" eb="72">
      <t>ショウサイ</t>
    </rPh>
    <rPh sb="73" eb="75">
      <t>キサイ</t>
    </rPh>
    <phoneticPr fontId="2"/>
  </si>
  <si>
    <r>
      <t>＊参考として</t>
    </r>
    <r>
      <rPr>
        <u/>
        <sz val="12"/>
        <color rgb="FFFF0000"/>
        <rFont val="BIZ UDPゴシック"/>
        <family val="3"/>
        <charset val="128"/>
      </rPr>
      <t>協定締結病床の配置図等に整備を予定している場所を黄色に塗りつぶすなどして明示し、添付資料として提出</t>
    </r>
    <r>
      <rPr>
        <sz val="12"/>
        <color theme="1"/>
        <rFont val="BIZ UDPゴシック"/>
        <family val="3"/>
        <charset val="128"/>
      </rPr>
      <t>してください。</t>
    </r>
    <rPh sb="6" eb="8">
      <t>キョウテイ</t>
    </rPh>
    <rPh sb="8" eb="10">
      <t>テイケツ</t>
    </rPh>
    <rPh sb="10" eb="12">
      <t>ビョウショウ</t>
    </rPh>
    <rPh sb="18" eb="20">
      <t>セイビ</t>
    </rPh>
    <rPh sb="21" eb="23">
      <t>ヨテイ</t>
    </rPh>
    <rPh sb="27" eb="29">
      <t>バショ</t>
    </rPh>
    <rPh sb="30" eb="32">
      <t>キイロ</t>
    </rPh>
    <rPh sb="33" eb="34">
      <t>ヌ</t>
    </rPh>
    <phoneticPr fontId="2"/>
  </si>
  <si>
    <r>
      <t>＊参考資料として</t>
    </r>
    <r>
      <rPr>
        <u/>
        <sz val="12"/>
        <color rgb="FFFF0000"/>
        <rFont val="BIZ UDPゴシック"/>
        <family val="3"/>
        <charset val="128"/>
      </rPr>
      <t>整備予定場所の現状がわかる写真を提出</t>
    </r>
    <r>
      <rPr>
        <sz val="12"/>
        <rFont val="BIZ UDPゴシック"/>
        <family val="3"/>
        <charset val="128"/>
      </rPr>
      <t>して</t>
    </r>
    <r>
      <rPr>
        <sz val="12"/>
        <color theme="1"/>
        <rFont val="BIZ UDPゴシック"/>
        <family val="3"/>
        <charset val="128"/>
      </rPr>
      <t>ください。</t>
    </r>
    <rPh sb="1" eb="3">
      <t>サンコウ</t>
    </rPh>
    <rPh sb="3" eb="5">
      <t>シリョウ</t>
    </rPh>
    <rPh sb="8" eb="10">
      <t>セイビ</t>
    </rPh>
    <rPh sb="10" eb="12">
      <t>ヨテイ</t>
    </rPh>
    <rPh sb="12" eb="14">
      <t>バショ</t>
    </rPh>
    <rPh sb="15" eb="17">
      <t>ゲンジョウ</t>
    </rPh>
    <rPh sb="21" eb="23">
      <t>シャシン</t>
    </rPh>
    <rPh sb="24" eb="26">
      <t>テイシュツ</t>
    </rPh>
    <phoneticPr fontId="2"/>
  </si>
  <si>
    <r>
      <t>総事業費</t>
    </r>
    <r>
      <rPr>
        <u/>
        <sz val="12"/>
        <color rgb="FFFF0000"/>
        <rFont val="BIZ UDPゴシック"/>
        <family val="3"/>
        <charset val="128"/>
      </rPr>
      <t>の内</t>
    </r>
    <r>
      <rPr>
        <sz val="12"/>
        <color rgb="FFFF0000"/>
        <rFont val="BIZ UDPゴシック"/>
        <family val="3"/>
        <charset val="128"/>
      </rPr>
      <t xml:space="preserve">
</t>
    </r>
    <r>
      <rPr>
        <sz val="12"/>
        <color theme="1"/>
        <rFont val="BIZ UDPゴシック"/>
        <family val="3"/>
        <charset val="128"/>
      </rPr>
      <t>補助対象外経費（B）</t>
    </r>
    <rPh sb="0" eb="4">
      <t>ソウジギョウヒ</t>
    </rPh>
    <rPh sb="5" eb="6">
      <t>ウチ</t>
    </rPh>
    <rPh sb="7" eb="9">
      <t>ホジョ</t>
    </rPh>
    <rPh sb="9" eb="11">
      <t>タイショウ</t>
    </rPh>
    <rPh sb="11" eb="12">
      <t>ガイ</t>
    </rPh>
    <rPh sb="12" eb="14">
      <t>ケイヒ</t>
    </rPh>
    <phoneticPr fontId="2"/>
  </si>
  <si>
    <r>
      <t>総事業費</t>
    </r>
    <r>
      <rPr>
        <b/>
        <u/>
        <sz val="12"/>
        <color rgb="FFFF0000"/>
        <rFont val="BIZ UDPゴシック"/>
        <family val="3"/>
        <charset val="128"/>
      </rPr>
      <t>の内</t>
    </r>
    <r>
      <rPr>
        <sz val="12"/>
        <rFont val="BIZ UDPゴシック"/>
        <family val="3"/>
        <charset val="128"/>
      </rPr>
      <t xml:space="preserve">
付帯工事費用
（C）</t>
    </r>
    <rPh sb="0" eb="1">
      <t>ソウ</t>
    </rPh>
    <rPh sb="1" eb="3">
      <t>ジギョウ</t>
    </rPh>
    <rPh sb="3" eb="4">
      <t>ヒ</t>
    </rPh>
    <rPh sb="5" eb="6">
      <t>ウチ</t>
    </rPh>
    <rPh sb="7" eb="9">
      <t>フタイ</t>
    </rPh>
    <phoneticPr fontId="2"/>
  </si>
  <si>
    <r>
      <t>総事業費</t>
    </r>
    <r>
      <rPr>
        <b/>
        <u/>
        <sz val="12"/>
        <color rgb="FFFF0000"/>
        <rFont val="BIZ UDPゴシック"/>
        <family val="3"/>
        <charset val="128"/>
      </rPr>
      <t>の内</t>
    </r>
    <r>
      <rPr>
        <sz val="12"/>
        <rFont val="BIZ UDPゴシック"/>
        <family val="3"/>
        <charset val="128"/>
      </rPr>
      <t xml:space="preserve">
補助対象外経費（B）</t>
    </r>
    <rPh sb="0" eb="4">
      <t>ソウジギョウヒ</t>
    </rPh>
    <rPh sb="5" eb="6">
      <t>ウチ</t>
    </rPh>
    <rPh sb="7" eb="9">
      <t>ホジョ</t>
    </rPh>
    <rPh sb="9" eb="11">
      <t>タイショウ</t>
    </rPh>
    <rPh sb="11" eb="12">
      <t>ガイ</t>
    </rPh>
    <rPh sb="12" eb="14">
      <t>ケイヒ</t>
    </rPh>
    <phoneticPr fontId="2"/>
  </si>
  <si>
    <t>←不一致の場合、(C)又は(5)の金額に誤りがあると思われるため、再度ご確認お願いします。</t>
    <rPh sb="1" eb="4">
      <t>フイッチ</t>
    </rPh>
    <rPh sb="5" eb="7">
      <t>バアイ</t>
    </rPh>
    <rPh sb="11" eb="12">
      <t>マタ</t>
    </rPh>
    <rPh sb="17" eb="19">
      <t>キンガク</t>
    </rPh>
    <rPh sb="20" eb="21">
      <t>アヤマ</t>
    </rPh>
    <rPh sb="26" eb="27">
      <t>オモ</t>
    </rPh>
    <rPh sb="33" eb="35">
      <t>サイド</t>
    </rPh>
    <rPh sb="36" eb="38">
      <t>カクニン</t>
    </rPh>
    <rPh sb="39" eb="40">
      <t>ネガ</t>
    </rPh>
    <phoneticPr fontId="2"/>
  </si>
  <si>
    <t>←不一致の場合、(B)又は(4)の金額に誤りがあると思われるため、再度ご確認お願いします。</t>
    <rPh sb="1" eb="4">
      <t>フイッチ</t>
    </rPh>
    <rPh sb="5" eb="7">
      <t>バアイ</t>
    </rPh>
    <rPh sb="11" eb="12">
      <t>マタ</t>
    </rPh>
    <rPh sb="17" eb="19">
      <t>キンガク</t>
    </rPh>
    <rPh sb="20" eb="21">
      <t>アヤマ</t>
    </rPh>
    <rPh sb="26" eb="27">
      <t>オモ</t>
    </rPh>
    <rPh sb="33" eb="35">
      <t>サイド</t>
    </rPh>
    <rPh sb="36" eb="38">
      <t>カクニン</t>
    </rPh>
    <rPh sb="39" eb="40">
      <t>ネガ</t>
    </rPh>
    <phoneticPr fontId="2"/>
  </si>
  <si>
    <t>（５）（３）で記載した付帯工事費用（C)の内訳を以下に回答してください。</t>
    <rPh sb="7" eb="9">
      <t>キサイ</t>
    </rPh>
    <rPh sb="11" eb="15">
      <t>フタイコウジ</t>
    </rPh>
    <rPh sb="15" eb="17">
      <t>ヒヨウ</t>
    </rPh>
    <rPh sb="21" eb="23">
      <t>ウチワケ</t>
    </rPh>
    <rPh sb="24" eb="26">
      <t>イカ</t>
    </rPh>
    <rPh sb="27" eb="29">
      <t>カイトウ</t>
    </rPh>
    <phoneticPr fontId="2"/>
  </si>
  <si>
    <t>　新興感染症発生・まん延時に医療措置協定締結内容を履行するために必要な病棟整備事業を補助します。
　その前提のもと、以下に掲げる項目にご回答ください。</t>
    <rPh sb="1" eb="3">
      <t>シンコウ</t>
    </rPh>
    <rPh sb="3" eb="6">
      <t>カンセンショウ</t>
    </rPh>
    <rPh sb="6" eb="8">
      <t>ハッセイ</t>
    </rPh>
    <rPh sb="12" eb="13">
      <t>ジ</t>
    </rPh>
    <rPh sb="14" eb="16">
      <t>イリョウ</t>
    </rPh>
    <rPh sb="16" eb="18">
      <t>ソチ</t>
    </rPh>
    <rPh sb="18" eb="20">
      <t>キョウテイ</t>
    </rPh>
    <rPh sb="20" eb="24">
      <t>テイケツナイヨウ</t>
    </rPh>
    <rPh sb="25" eb="27">
      <t>リコウ</t>
    </rPh>
    <rPh sb="32" eb="34">
      <t>ヒツヨウ</t>
    </rPh>
    <rPh sb="35" eb="37">
      <t>ビョウトウ</t>
    </rPh>
    <rPh sb="37" eb="39">
      <t>セイビ</t>
    </rPh>
    <rPh sb="39" eb="41">
      <t>ジギョウ</t>
    </rPh>
    <rPh sb="42" eb="44">
      <t>ホジョ</t>
    </rPh>
    <rPh sb="52" eb="54">
      <t>ゼンテイ</t>
    </rPh>
    <rPh sb="58" eb="60">
      <t>イカ</t>
    </rPh>
    <rPh sb="61" eb="62">
      <t>カカ</t>
    </rPh>
    <rPh sb="64" eb="66">
      <t>コウモク</t>
    </rPh>
    <rPh sb="68" eb="70">
      <t>カイトウ</t>
    </rPh>
    <phoneticPr fontId="2"/>
  </si>
  <si>
    <t>　新興感染症発生・まん延時に医療措置協定締結内容を履行するために必要な個人防護具保管庫の整備事業を補助します。
　その前提のもと、以下に掲げる項目にご回答ください。</t>
    <rPh sb="1" eb="3">
      <t>シンコウ</t>
    </rPh>
    <rPh sb="3" eb="6">
      <t>カンセンショウ</t>
    </rPh>
    <rPh sb="6" eb="8">
      <t>ハッセイ</t>
    </rPh>
    <rPh sb="12" eb="13">
      <t>ジ</t>
    </rPh>
    <rPh sb="14" eb="16">
      <t>イリョウ</t>
    </rPh>
    <rPh sb="16" eb="18">
      <t>ソチ</t>
    </rPh>
    <rPh sb="18" eb="20">
      <t>キョウテイ</t>
    </rPh>
    <rPh sb="20" eb="24">
      <t>テイケツナイヨウ</t>
    </rPh>
    <rPh sb="25" eb="27">
      <t>リコウ</t>
    </rPh>
    <rPh sb="32" eb="34">
      <t>ヒツヨウ</t>
    </rPh>
    <rPh sb="35" eb="37">
      <t>コジン</t>
    </rPh>
    <rPh sb="37" eb="39">
      <t>ボウゴ</t>
    </rPh>
    <rPh sb="39" eb="40">
      <t>グ</t>
    </rPh>
    <rPh sb="40" eb="43">
      <t>ホカンコ</t>
    </rPh>
    <rPh sb="44" eb="46">
      <t>セイビ</t>
    </rPh>
    <rPh sb="46" eb="48">
      <t>ジギョウ</t>
    </rPh>
    <rPh sb="49" eb="51">
      <t>ホジョ</t>
    </rPh>
    <rPh sb="59" eb="61">
      <t>ゼンテイ</t>
    </rPh>
    <rPh sb="65" eb="67">
      <t>イカ</t>
    </rPh>
    <rPh sb="68" eb="69">
      <t>カカ</t>
    </rPh>
    <rPh sb="71" eb="73">
      <t>コウモク</t>
    </rPh>
    <rPh sb="75" eb="77">
      <t>カイトウ</t>
    </rPh>
    <phoneticPr fontId="2"/>
  </si>
  <si>
    <r>
      <t>医療機関（もしくは開設者）所有の</t>
    </r>
    <r>
      <rPr>
        <sz val="12"/>
        <rFont val="BIZ UDPゴシック"/>
        <family val="3"/>
        <charset val="128"/>
      </rPr>
      <t>土地</t>
    </r>
    <r>
      <rPr>
        <sz val="12"/>
        <color theme="1"/>
        <rFont val="BIZ UDPゴシック"/>
        <family val="3"/>
        <charset val="128"/>
      </rPr>
      <t>に倉庫を新築する。</t>
    </r>
    <rPh sb="0" eb="2">
      <t>イリョウ</t>
    </rPh>
    <rPh sb="2" eb="4">
      <t>キカン</t>
    </rPh>
    <rPh sb="9" eb="12">
      <t>カイセツシャ</t>
    </rPh>
    <rPh sb="13" eb="15">
      <t>ショユウ</t>
    </rPh>
    <rPh sb="16" eb="18">
      <t>トチ</t>
    </rPh>
    <rPh sb="19" eb="21">
      <t>ソウコ</t>
    </rPh>
    <rPh sb="22" eb="24">
      <t>シンチク</t>
    </rPh>
    <phoneticPr fontId="2"/>
  </si>
  <si>
    <t>＊２を選択した場合は、補助対象外になります。</t>
    <rPh sb="3" eb="5">
      <t>センタク</t>
    </rPh>
    <rPh sb="7" eb="9">
      <t>バアイ</t>
    </rPh>
    <rPh sb="11" eb="13">
      <t>ホジョ</t>
    </rPh>
    <rPh sb="13" eb="15">
      <t>タイショウ</t>
    </rPh>
    <rPh sb="15" eb="16">
      <t>ガイ</t>
    </rPh>
    <phoneticPr fontId="2"/>
  </si>
  <si>
    <t>＊「２　その他」を選択した場合は補助対象外になります。</t>
    <rPh sb="6" eb="7">
      <t>タ</t>
    </rPh>
    <rPh sb="9" eb="11">
      <t>センタク</t>
    </rPh>
    <rPh sb="13" eb="15">
      <t>バアイ</t>
    </rPh>
    <rPh sb="16" eb="18">
      <t>ホジョ</t>
    </rPh>
    <rPh sb="18" eb="20">
      <t>タイショウ</t>
    </rPh>
    <rPh sb="20" eb="21">
      <t>ガイ</t>
    </rPh>
    <phoneticPr fontId="2"/>
  </si>
  <si>
    <t>＊「３　その他」を選択した場合は補助対象外になります。</t>
    <rPh sb="6" eb="7">
      <t>タ</t>
    </rPh>
    <rPh sb="9" eb="11">
      <t>センタク</t>
    </rPh>
    <rPh sb="13" eb="15">
      <t>バアイ</t>
    </rPh>
    <rPh sb="16" eb="18">
      <t>ホジョ</t>
    </rPh>
    <rPh sb="18" eb="20">
      <t>タイショウ</t>
    </rPh>
    <rPh sb="20" eb="21">
      <t>ガイ</t>
    </rPh>
    <phoneticPr fontId="2"/>
  </si>
  <si>
    <r>
      <t>＊建築物であるかの判断は当課では行えません。整備内容が建築物であるかについて疑義がある場合は、</t>
    </r>
    <r>
      <rPr>
        <u/>
        <sz val="12"/>
        <color theme="1"/>
        <rFont val="BIZ UDPゴシック"/>
        <family val="3"/>
        <charset val="128"/>
      </rPr>
      <t>整備予定場所における建築基準を所管する特定行政庁に確認</t>
    </r>
    <r>
      <rPr>
        <sz val="12"/>
        <color theme="1"/>
        <rFont val="BIZ UDPゴシック"/>
        <family val="3"/>
        <charset val="128"/>
      </rPr>
      <t>してください。</t>
    </r>
    <rPh sb="1" eb="4">
      <t>ケンチクブツ</t>
    </rPh>
    <rPh sb="9" eb="11">
      <t>ハンダン</t>
    </rPh>
    <rPh sb="12" eb="14">
      <t>トウカ</t>
    </rPh>
    <rPh sb="16" eb="17">
      <t>オコナ</t>
    </rPh>
    <rPh sb="22" eb="24">
      <t>セイビ</t>
    </rPh>
    <rPh sb="24" eb="26">
      <t>ナイヨウ</t>
    </rPh>
    <rPh sb="27" eb="29">
      <t>ケンチク</t>
    </rPh>
    <rPh sb="29" eb="30">
      <t>ブツ</t>
    </rPh>
    <rPh sb="38" eb="40">
      <t>ギギ</t>
    </rPh>
    <rPh sb="43" eb="45">
      <t>バアイ</t>
    </rPh>
    <rPh sb="47" eb="49">
      <t>セイビ</t>
    </rPh>
    <rPh sb="49" eb="51">
      <t>ヨテイ</t>
    </rPh>
    <rPh sb="51" eb="53">
      <t>バショ</t>
    </rPh>
    <rPh sb="57" eb="59">
      <t>ケンチク</t>
    </rPh>
    <rPh sb="59" eb="61">
      <t>キジュン</t>
    </rPh>
    <rPh sb="62" eb="64">
      <t>ショカン</t>
    </rPh>
    <rPh sb="66" eb="68">
      <t>トクテイ</t>
    </rPh>
    <rPh sb="68" eb="71">
      <t>ギョウセイチョウ</t>
    </rPh>
    <rPh sb="72" eb="74">
      <t>カクニン</t>
    </rPh>
    <phoneticPr fontId="2"/>
  </si>
  <si>
    <t>（６）（５）で１を選択した場合、整備する倉庫の土地への定着方法を具体的かつ詳細に以下に記載してください。
（それ以外の申請の場合は記載不要です。）</t>
    <rPh sb="9" eb="11">
      <t>センタク</t>
    </rPh>
    <rPh sb="13" eb="15">
      <t>バアイ</t>
    </rPh>
    <rPh sb="16" eb="18">
      <t>セイビ</t>
    </rPh>
    <rPh sb="20" eb="22">
      <t>ソウコ</t>
    </rPh>
    <rPh sb="23" eb="25">
      <t>トチ</t>
    </rPh>
    <rPh sb="27" eb="29">
      <t>テイチャク</t>
    </rPh>
    <rPh sb="29" eb="31">
      <t>ホウホウ</t>
    </rPh>
    <rPh sb="32" eb="35">
      <t>グタイテキ</t>
    </rPh>
    <rPh sb="37" eb="39">
      <t>ショウサイ</t>
    </rPh>
    <rPh sb="40" eb="42">
      <t>イカ</t>
    </rPh>
    <rPh sb="43" eb="45">
      <t>キサイ</t>
    </rPh>
    <rPh sb="56" eb="58">
      <t>イガイ</t>
    </rPh>
    <rPh sb="59" eb="61">
      <t>シンセイ</t>
    </rPh>
    <rPh sb="62" eb="64">
      <t>バアイ</t>
    </rPh>
    <rPh sb="65" eb="67">
      <t>キサイ</t>
    </rPh>
    <rPh sb="67" eb="69">
      <t>フヨウ</t>
    </rPh>
    <phoneticPr fontId="2"/>
  </si>
  <si>
    <r>
      <t>＊２を選択した場合、</t>
    </r>
    <r>
      <rPr>
        <u/>
        <sz val="12"/>
        <rFont val="BIZ UDPゴシック"/>
        <family val="3"/>
        <charset val="128"/>
      </rPr>
      <t>個別調整が必要</t>
    </r>
    <r>
      <rPr>
        <sz val="12"/>
        <rFont val="BIZ UDPゴシック"/>
        <family val="3"/>
        <charset val="128"/>
      </rPr>
      <t>になります。（工事費全額を補助申請額とすることはできません。補助申請額の算定根拠となる総事業費は、</t>
    </r>
    <r>
      <rPr>
        <u/>
        <sz val="12"/>
        <rFont val="BIZ UDPゴシック"/>
        <family val="3"/>
        <charset val="128"/>
      </rPr>
      <t>全体の工事面積における個人防護具を置く面積の割合で按分</t>
    </r>
    <r>
      <rPr>
        <sz val="12"/>
        <rFont val="BIZ UDPゴシック"/>
        <family val="3"/>
        <charset val="128"/>
      </rPr>
      <t>が必要になります。）</t>
    </r>
    <rPh sb="3" eb="5">
      <t>センタク</t>
    </rPh>
    <rPh sb="7" eb="9">
      <t>バアイ</t>
    </rPh>
    <rPh sb="10" eb="12">
      <t>コベツ</t>
    </rPh>
    <rPh sb="12" eb="14">
      <t>チョウセイ</t>
    </rPh>
    <rPh sb="15" eb="17">
      <t>ヒツヨウ</t>
    </rPh>
    <rPh sb="24" eb="27">
      <t>コウジヒ</t>
    </rPh>
    <rPh sb="27" eb="29">
      <t>ゼンガク</t>
    </rPh>
    <rPh sb="30" eb="32">
      <t>ホジョ</t>
    </rPh>
    <rPh sb="32" eb="34">
      <t>シンセイ</t>
    </rPh>
    <rPh sb="34" eb="35">
      <t>ガク</t>
    </rPh>
    <rPh sb="47" eb="49">
      <t>ホジョ</t>
    </rPh>
    <rPh sb="49" eb="51">
      <t>シンセイ</t>
    </rPh>
    <rPh sb="51" eb="52">
      <t>ガク</t>
    </rPh>
    <rPh sb="53" eb="55">
      <t>サンテイ</t>
    </rPh>
    <rPh sb="55" eb="57">
      <t>コンキョ</t>
    </rPh>
    <rPh sb="60" eb="64">
      <t>ソウジギョウヒ</t>
    </rPh>
    <rPh sb="66" eb="68">
      <t>ゼンタイ</t>
    </rPh>
    <rPh sb="69" eb="71">
      <t>コウジ</t>
    </rPh>
    <rPh sb="71" eb="73">
      <t>メンセキ</t>
    </rPh>
    <rPh sb="77" eb="79">
      <t>コジン</t>
    </rPh>
    <rPh sb="79" eb="81">
      <t>ボウゴ</t>
    </rPh>
    <rPh sb="81" eb="82">
      <t>グ</t>
    </rPh>
    <rPh sb="83" eb="84">
      <t>オ</t>
    </rPh>
    <rPh sb="85" eb="87">
      <t>メンセキ</t>
    </rPh>
    <rPh sb="88" eb="90">
      <t>ワリアイ</t>
    </rPh>
    <rPh sb="91" eb="93">
      <t>アンブン</t>
    </rPh>
    <rPh sb="94" eb="96">
      <t>ヒツヨウ</t>
    </rPh>
    <phoneticPr fontId="2"/>
  </si>
  <si>
    <t>㎥</t>
    <phoneticPr fontId="2"/>
  </si>
  <si>
    <r>
      <t>＊算出された個人防護具数について、</t>
    </r>
    <r>
      <rPr>
        <b/>
        <u/>
        <sz val="12"/>
        <color theme="1"/>
        <rFont val="BIZ UDPゴシック"/>
        <family val="3"/>
        <charset val="128"/>
      </rPr>
      <t>協定締結内容の個人防護具数以上となる場合は協定締結内容の変更が必要</t>
    </r>
    <r>
      <rPr>
        <sz val="12"/>
        <color theme="1"/>
        <rFont val="BIZ UDPゴシック"/>
        <family val="3"/>
        <charset val="128"/>
      </rPr>
      <t>になります。</t>
    </r>
    <rPh sb="1" eb="3">
      <t>サンシュツ</t>
    </rPh>
    <rPh sb="6" eb="8">
      <t>コジン</t>
    </rPh>
    <rPh sb="8" eb="10">
      <t>ボウゴ</t>
    </rPh>
    <rPh sb="10" eb="11">
      <t>グ</t>
    </rPh>
    <rPh sb="11" eb="12">
      <t>スウ</t>
    </rPh>
    <rPh sb="17" eb="19">
      <t>キョウテイ</t>
    </rPh>
    <rPh sb="19" eb="21">
      <t>テイケツ</t>
    </rPh>
    <rPh sb="21" eb="23">
      <t>ナイヨウ</t>
    </rPh>
    <rPh sb="24" eb="26">
      <t>コジン</t>
    </rPh>
    <rPh sb="26" eb="28">
      <t>ボウゴ</t>
    </rPh>
    <rPh sb="28" eb="29">
      <t>グ</t>
    </rPh>
    <rPh sb="29" eb="30">
      <t>スウ</t>
    </rPh>
    <rPh sb="30" eb="32">
      <t>イジョウ</t>
    </rPh>
    <rPh sb="35" eb="37">
      <t>バアイ</t>
    </rPh>
    <rPh sb="38" eb="40">
      <t>キョウテイ</t>
    </rPh>
    <rPh sb="40" eb="42">
      <t>テイケツ</t>
    </rPh>
    <rPh sb="42" eb="44">
      <t>ナイヨウ</t>
    </rPh>
    <rPh sb="45" eb="47">
      <t>ヘンコウ</t>
    </rPh>
    <rPh sb="48" eb="50">
      <t>ヒツヨウ</t>
    </rPh>
    <phoneticPr fontId="2"/>
  </si>
  <si>
    <t>（３）（１）で回答した個人防護具数について、保管箱１個当たりの大きさ（たて・よこ・高さ）、保管予定箱数、何段重ねで保管するか（積載方法）を記載してください。</t>
    <rPh sb="31" eb="32">
      <t>オオ</t>
    </rPh>
    <rPh sb="41" eb="42">
      <t>タカ</t>
    </rPh>
    <rPh sb="63" eb="67">
      <t>セキサイホウホウ</t>
    </rPh>
    <phoneticPr fontId="2"/>
  </si>
  <si>
    <r>
      <t>＊保管予定箱数は、</t>
    </r>
    <r>
      <rPr>
        <u/>
        <sz val="12"/>
        <rFont val="BIZ UDPゴシック"/>
        <family val="3"/>
        <charset val="128"/>
      </rPr>
      <t>（１）で回答した備蓄予定数に応じた箱数</t>
    </r>
    <r>
      <rPr>
        <sz val="12"/>
        <rFont val="BIZ UDPゴシック"/>
        <family val="3"/>
        <charset val="128"/>
      </rPr>
      <t>としてください。申請審査においてはこの点について精査させていただきます。</t>
    </r>
    <rPh sb="1" eb="3">
      <t>ホカン</t>
    </rPh>
    <rPh sb="3" eb="5">
      <t>ヨテイ</t>
    </rPh>
    <rPh sb="5" eb="7">
      <t>ハコスウ</t>
    </rPh>
    <rPh sb="13" eb="15">
      <t>カイトウ</t>
    </rPh>
    <rPh sb="17" eb="19">
      <t>ビチク</t>
    </rPh>
    <rPh sb="19" eb="21">
      <t>ヨテイ</t>
    </rPh>
    <rPh sb="21" eb="22">
      <t>スウ</t>
    </rPh>
    <rPh sb="23" eb="24">
      <t>オウ</t>
    </rPh>
    <rPh sb="26" eb="27">
      <t>ハコ</t>
    </rPh>
    <rPh sb="27" eb="28">
      <t>スウ</t>
    </rPh>
    <rPh sb="36" eb="38">
      <t>シンセイ</t>
    </rPh>
    <rPh sb="38" eb="40">
      <t>シンサ</t>
    </rPh>
    <rPh sb="47" eb="48">
      <t>テン</t>
    </rPh>
    <rPh sb="52" eb="54">
      <t>セイサ</t>
    </rPh>
    <phoneticPr fontId="2"/>
  </si>
  <si>
    <r>
      <t>＊想定備蓄数が現状の</t>
    </r>
    <r>
      <rPr>
        <u/>
        <sz val="12"/>
        <color theme="1"/>
        <rFont val="BIZ UDPゴシック"/>
        <family val="3"/>
        <charset val="128"/>
      </rPr>
      <t>協定締結数よりも多くなる場合は、協定締結内容の変更が必要</t>
    </r>
    <r>
      <rPr>
        <sz val="12"/>
        <color theme="1"/>
        <rFont val="BIZ UDPゴシック"/>
        <family val="3"/>
        <charset val="128"/>
      </rPr>
      <t>になります。</t>
    </r>
    <rPh sb="1" eb="3">
      <t>ソウテイ</t>
    </rPh>
    <rPh sb="3" eb="5">
      <t>ビチク</t>
    </rPh>
    <rPh sb="5" eb="6">
      <t>スウ</t>
    </rPh>
    <rPh sb="7" eb="9">
      <t>ゲンジョウ</t>
    </rPh>
    <rPh sb="10" eb="12">
      <t>キョウテイ</t>
    </rPh>
    <rPh sb="12" eb="14">
      <t>テイケツ</t>
    </rPh>
    <rPh sb="14" eb="15">
      <t>スウ</t>
    </rPh>
    <rPh sb="18" eb="19">
      <t>オオ</t>
    </rPh>
    <rPh sb="22" eb="24">
      <t>バアイ</t>
    </rPh>
    <rPh sb="26" eb="28">
      <t>キョウテイ</t>
    </rPh>
    <rPh sb="28" eb="30">
      <t>テイケツ</t>
    </rPh>
    <rPh sb="30" eb="32">
      <t>ナイヨウ</t>
    </rPh>
    <rPh sb="33" eb="35">
      <t>ヘンコウ</t>
    </rPh>
    <rPh sb="36" eb="38">
      <t>ヒツヨウ</t>
    </rPh>
    <phoneticPr fontId="2"/>
  </si>
  <si>
    <t>（５） 個人防護具保管に要する面積について、（３）で回答した保管箱面積以外の保管庫内の動線等に必要な面積を以下に記載してください。</t>
    <rPh sb="4" eb="6">
      <t>コジン</t>
    </rPh>
    <rPh sb="6" eb="8">
      <t>ボウゴ</t>
    </rPh>
    <rPh sb="8" eb="9">
      <t>グ</t>
    </rPh>
    <rPh sb="9" eb="11">
      <t>ホカン</t>
    </rPh>
    <rPh sb="12" eb="13">
      <t>ヨウ</t>
    </rPh>
    <rPh sb="15" eb="17">
      <t>メンセキ</t>
    </rPh>
    <rPh sb="26" eb="28">
      <t>カイトウ</t>
    </rPh>
    <rPh sb="30" eb="32">
      <t>ホカン</t>
    </rPh>
    <rPh sb="32" eb="33">
      <t>バコ</t>
    </rPh>
    <rPh sb="33" eb="35">
      <t>メンセキ</t>
    </rPh>
    <rPh sb="35" eb="37">
      <t>イガイ</t>
    </rPh>
    <rPh sb="38" eb="41">
      <t>ホカンコ</t>
    </rPh>
    <rPh sb="41" eb="42">
      <t>ナイ</t>
    </rPh>
    <rPh sb="43" eb="45">
      <t>ドウセン</t>
    </rPh>
    <rPh sb="45" eb="46">
      <t>トウ</t>
    </rPh>
    <rPh sb="47" eb="49">
      <t>ヒツヨウ</t>
    </rPh>
    <rPh sb="50" eb="52">
      <t>メンセキ</t>
    </rPh>
    <rPh sb="53" eb="55">
      <t>イカ</t>
    </rPh>
    <rPh sb="56" eb="58">
      <t>キサイ</t>
    </rPh>
    <phoneticPr fontId="2"/>
  </si>
  <si>
    <t>＊動線等に必要な面積は必要最低限の面積を記載してください。（例えば、倉庫全体の床面積の内、保管箱面積以外の面積について動線等に必要な面積にするようなことはできません。）</t>
    <rPh sb="1" eb="3">
      <t>ドウセン</t>
    </rPh>
    <rPh sb="3" eb="4">
      <t>トウ</t>
    </rPh>
    <rPh sb="5" eb="7">
      <t>ヒツヨウ</t>
    </rPh>
    <rPh sb="8" eb="10">
      <t>メンセキ</t>
    </rPh>
    <rPh sb="11" eb="13">
      <t>ヒツヨウ</t>
    </rPh>
    <rPh sb="13" eb="16">
      <t>サイテイゲン</t>
    </rPh>
    <rPh sb="17" eb="19">
      <t>メンセキ</t>
    </rPh>
    <rPh sb="20" eb="22">
      <t>キサイ</t>
    </rPh>
    <rPh sb="30" eb="31">
      <t>タト</t>
    </rPh>
    <rPh sb="34" eb="36">
      <t>ソウコ</t>
    </rPh>
    <rPh sb="36" eb="38">
      <t>ゼンタイ</t>
    </rPh>
    <rPh sb="39" eb="42">
      <t>ユカメンセキ</t>
    </rPh>
    <rPh sb="43" eb="44">
      <t>ウチ</t>
    </rPh>
    <rPh sb="45" eb="47">
      <t>ホカン</t>
    </rPh>
    <rPh sb="47" eb="48">
      <t>バコ</t>
    </rPh>
    <rPh sb="48" eb="50">
      <t>メンセキ</t>
    </rPh>
    <rPh sb="50" eb="52">
      <t>イガイ</t>
    </rPh>
    <rPh sb="53" eb="55">
      <t>メンセキ</t>
    </rPh>
    <rPh sb="59" eb="61">
      <t>ドウセン</t>
    </rPh>
    <rPh sb="61" eb="62">
      <t>トウ</t>
    </rPh>
    <rPh sb="63" eb="65">
      <t>ヒツヨウ</t>
    </rPh>
    <rPh sb="66" eb="68">
      <t>メンセキ</t>
    </rPh>
    <phoneticPr fontId="2"/>
  </si>
  <si>
    <t>（６）（５）で算出した動線等に必要な面積の算出根拠を、想定備蓄数の関係から計算式などを用い、詳細に記載してください。</t>
    <rPh sb="7" eb="9">
      <t>サンシュツ</t>
    </rPh>
    <rPh sb="11" eb="13">
      <t>ドウセン</t>
    </rPh>
    <rPh sb="13" eb="14">
      <t>トウ</t>
    </rPh>
    <rPh sb="15" eb="17">
      <t>ヒツヨウ</t>
    </rPh>
    <rPh sb="18" eb="20">
      <t>メンセキ</t>
    </rPh>
    <rPh sb="21" eb="23">
      <t>サンシュツ</t>
    </rPh>
    <rPh sb="23" eb="25">
      <t>コンキョ</t>
    </rPh>
    <rPh sb="27" eb="29">
      <t>ソウテイ</t>
    </rPh>
    <rPh sb="29" eb="31">
      <t>ビチク</t>
    </rPh>
    <rPh sb="31" eb="32">
      <t>スウ</t>
    </rPh>
    <rPh sb="33" eb="35">
      <t>カンケイ</t>
    </rPh>
    <rPh sb="37" eb="40">
      <t>ケイサンシキ</t>
    </rPh>
    <rPh sb="43" eb="44">
      <t>モチ</t>
    </rPh>
    <rPh sb="46" eb="48">
      <t>ショウサイ</t>
    </rPh>
    <rPh sb="49" eb="51">
      <t>キサイ</t>
    </rPh>
    <phoneticPr fontId="2"/>
  </si>
  <si>
    <t>＊工事面積について、新興感染症発生時・まん延時に使用する個人防護具を保管する用途以外で使用する箇所は、補助対象とすることはできません。</t>
    <rPh sb="1" eb="3">
      <t>コウジ</t>
    </rPh>
    <rPh sb="3" eb="5">
      <t>メンセキ</t>
    </rPh>
    <rPh sb="10" eb="12">
      <t>シンコウ</t>
    </rPh>
    <rPh sb="12" eb="15">
      <t>カンセンショウ</t>
    </rPh>
    <rPh sb="15" eb="17">
      <t>ハッセイ</t>
    </rPh>
    <rPh sb="17" eb="18">
      <t>ジ</t>
    </rPh>
    <rPh sb="22" eb="23">
      <t>ジ</t>
    </rPh>
    <rPh sb="24" eb="26">
      <t>シヨウ</t>
    </rPh>
    <rPh sb="28" eb="30">
      <t>コジン</t>
    </rPh>
    <rPh sb="30" eb="32">
      <t>ボウゴ</t>
    </rPh>
    <rPh sb="32" eb="33">
      <t>グ</t>
    </rPh>
    <rPh sb="34" eb="36">
      <t>ホカン</t>
    </rPh>
    <rPh sb="38" eb="40">
      <t>ヨウト</t>
    </rPh>
    <rPh sb="40" eb="42">
      <t>イガイ</t>
    </rPh>
    <rPh sb="43" eb="45">
      <t>シヨウ</t>
    </rPh>
    <rPh sb="47" eb="49">
      <t>カショ</t>
    </rPh>
    <rPh sb="51" eb="53">
      <t>ホジョ</t>
    </rPh>
    <rPh sb="53" eb="55">
      <t>タイショウ</t>
    </rPh>
    <phoneticPr fontId="2"/>
  </si>
  <si>
    <t>当該補助事業の申請理由及び整備内容を、（１）新興感染症発生・まん延時における現状の感染対策に係る不具合から（２）導入後の効果まで具体的かつ詳細に記載してください。</t>
    <phoneticPr fontId="2"/>
  </si>
  <si>
    <r>
      <t>総事業費</t>
    </r>
    <r>
      <rPr>
        <b/>
        <u/>
        <sz val="12"/>
        <color rgb="FFFF0000"/>
        <rFont val="BIZ UDPゴシック"/>
        <family val="3"/>
        <charset val="128"/>
      </rPr>
      <t>の内</t>
    </r>
    <r>
      <rPr>
        <sz val="12"/>
        <color theme="1"/>
        <rFont val="BIZ UDPゴシック"/>
        <family val="3"/>
        <charset val="128"/>
      </rPr>
      <t xml:space="preserve">
補助対象外経費（B）</t>
    </r>
    <rPh sb="0" eb="4">
      <t>ソウジギョウヒ</t>
    </rPh>
    <rPh sb="5" eb="6">
      <t>ウチ</t>
    </rPh>
    <rPh sb="7" eb="9">
      <t>ホジョ</t>
    </rPh>
    <rPh sb="9" eb="11">
      <t>タイショウ</t>
    </rPh>
    <rPh sb="11" eb="12">
      <t>ガイ</t>
    </rPh>
    <rPh sb="12" eb="14">
      <t>ケイヒ</t>
    </rPh>
    <phoneticPr fontId="2"/>
  </si>
  <si>
    <r>
      <t>総事業費</t>
    </r>
    <r>
      <rPr>
        <b/>
        <u/>
        <sz val="12"/>
        <color rgb="FFFF0000"/>
        <rFont val="BIZ UDPゴシック"/>
        <family val="3"/>
        <charset val="128"/>
      </rPr>
      <t>の内</t>
    </r>
    <r>
      <rPr>
        <sz val="12"/>
        <color theme="1"/>
        <rFont val="BIZ UDPゴシック"/>
        <family val="3"/>
        <charset val="128"/>
      </rPr>
      <t xml:space="preserve">
付帯工事費用（C）</t>
    </r>
    <rPh sb="0" eb="4">
      <t>ソウジギョウヒ</t>
    </rPh>
    <rPh sb="5" eb="6">
      <t>ウチ</t>
    </rPh>
    <rPh sb="7" eb="11">
      <t>フタイコウジ</t>
    </rPh>
    <rPh sb="11" eb="13">
      <t>ヒヨウ</t>
    </rPh>
    <phoneticPr fontId="2"/>
  </si>
  <si>
    <t>＊合計金額は、（８）で記載した付帯工事費用(C)と同額になるようにしてください。</t>
    <rPh sb="1" eb="3">
      <t>ゴウケイ</t>
    </rPh>
    <rPh sb="3" eb="5">
      <t>キンガク</t>
    </rPh>
    <rPh sb="11" eb="13">
      <t>キサイ</t>
    </rPh>
    <rPh sb="15" eb="19">
      <t>フタイコウジ</t>
    </rPh>
    <rPh sb="19" eb="21">
      <t>ヒヨウ</t>
    </rPh>
    <rPh sb="25" eb="27">
      <t>ドウガク</t>
    </rPh>
    <phoneticPr fontId="2"/>
  </si>
  <si>
    <t>＊合計金額は、（８）で記載した補助対象外経費(B)と同額になるようにしてください。</t>
    <rPh sb="1" eb="3">
      <t>ゴウケイ</t>
    </rPh>
    <rPh sb="3" eb="5">
      <t>キンガク</t>
    </rPh>
    <rPh sb="11" eb="13">
      <t>キサイ</t>
    </rPh>
    <rPh sb="15" eb="17">
      <t>ホジョ</t>
    </rPh>
    <rPh sb="17" eb="19">
      <t>タイショウ</t>
    </rPh>
    <rPh sb="19" eb="20">
      <t>ガイ</t>
    </rPh>
    <rPh sb="20" eb="22">
      <t>ケイヒ</t>
    </rPh>
    <rPh sb="26" eb="28">
      <t>ドウガク</t>
    </rPh>
    <phoneticPr fontId="2"/>
  </si>
  <si>
    <t>←不一致の場合、(4)(B)又は(5)の金額に誤りがあると思われるため、再度ご確認お願いします。</t>
    <rPh sb="1" eb="4">
      <t>フイッチ</t>
    </rPh>
    <rPh sb="5" eb="7">
      <t>バアイ</t>
    </rPh>
    <rPh sb="14" eb="15">
      <t>マタ</t>
    </rPh>
    <rPh sb="20" eb="22">
      <t>キンガク</t>
    </rPh>
    <rPh sb="23" eb="24">
      <t>アヤマ</t>
    </rPh>
    <rPh sb="29" eb="30">
      <t>オモ</t>
    </rPh>
    <rPh sb="36" eb="38">
      <t>サイド</t>
    </rPh>
    <rPh sb="39" eb="41">
      <t>カクニン</t>
    </rPh>
    <rPh sb="42" eb="43">
      <t>ネガ</t>
    </rPh>
    <phoneticPr fontId="2"/>
  </si>
  <si>
    <t>←不一致の場合、(4)(C)又は(6)の金額に誤りがあると思われるため、再度ご確認お願いします。</t>
    <rPh sb="1" eb="4">
      <t>フイッチ</t>
    </rPh>
    <rPh sb="5" eb="7">
      <t>バアイ</t>
    </rPh>
    <rPh sb="14" eb="15">
      <t>マタ</t>
    </rPh>
    <rPh sb="20" eb="22">
      <t>キンガク</t>
    </rPh>
    <rPh sb="23" eb="24">
      <t>アヤマ</t>
    </rPh>
    <rPh sb="29" eb="30">
      <t>オモ</t>
    </rPh>
    <rPh sb="36" eb="38">
      <t>サイド</t>
    </rPh>
    <rPh sb="39" eb="41">
      <t>カクニン</t>
    </rPh>
    <rPh sb="42" eb="43">
      <t>ネガ</t>
    </rPh>
    <phoneticPr fontId="2"/>
  </si>
  <si>
    <t>(4)(C)との一致</t>
    <rPh sb="8" eb="10">
      <t>イッチ</t>
    </rPh>
    <phoneticPr fontId="2"/>
  </si>
  <si>
    <t>(4)(B)との一致</t>
    <rPh sb="8" eb="10">
      <t>イッチ</t>
    </rPh>
    <phoneticPr fontId="2"/>
  </si>
  <si>
    <t>（７）棚等の設置費用の申請を予定している医療機関は、その設置方法の詳細を記載してください。（それ以外の申請の場合は記載不要です。）</t>
    <rPh sb="3" eb="4">
      <t>タナ</t>
    </rPh>
    <rPh sb="4" eb="5">
      <t>トウ</t>
    </rPh>
    <rPh sb="6" eb="8">
      <t>セッチ</t>
    </rPh>
    <rPh sb="8" eb="10">
      <t>ヒヨウ</t>
    </rPh>
    <rPh sb="11" eb="13">
      <t>シンセイ</t>
    </rPh>
    <rPh sb="14" eb="16">
      <t>ヨテイ</t>
    </rPh>
    <rPh sb="20" eb="22">
      <t>イリョウ</t>
    </rPh>
    <rPh sb="22" eb="24">
      <t>キカン</t>
    </rPh>
    <rPh sb="28" eb="30">
      <t>セッチ</t>
    </rPh>
    <rPh sb="30" eb="32">
      <t>ホウホウ</t>
    </rPh>
    <rPh sb="33" eb="35">
      <t>ショウサイ</t>
    </rPh>
    <rPh sb="36" eb="38">
      <t>キサイ</t>
    </rPh>
    <rPh sb="59" eb="61">
      <t>フヨウ</t>
    </rPh>
    <phoneticPr fontId="2"/>
  </si>
  <si>
    <r>
      <t>＊</t>
    </r>
    <r>
      <rPr>
        <u/>
        <sz val="12"/>
        <color rgb="FFFF0000"/>
        <rFont val="BIZ UDPゴシック"/>
        <family val="3"/>
        <charset val="128"/>
      </rPr>
      <t>建築工事を伴わず</t>
    </r>
    <r>
      <rPr>
        <sz val="12"/>
        <color theme="1"/>
        <rFont val="BIZ UDPゴシック"/>
        <family val="3"/>
        <charset val="128"/>
      </rPr>
      <t>、</t>
    </r>
    <r>
      <rPr>
        <sz val="12"/>
        <rFont val="BIZ UDPゴシック"/>
        <family val="3"/>
        <charset val="128"/>
      </rPr>
      <t>キャビネットやロッカー等を購入し設置する場合は、補助対象になりません</t>
    </r>
    <r>
      <rPr>
        <sz val="12"/>
        <color theme="1"/>
        <rFont val="BIZ UDPゴシック"/>
        <family val="3"/>
        <charset val="128"/>
      </rPr>
      <t>。
＊棚等を設置する場合は、設置するための</t>
    </r>
    <r>
      <rPr>
        <b/>
        <u/>
        <sz val="12"/>
        <color rgb="FFFF0000"/>
        <rFont val="BIZ UDPゴシック"/>
        <family val="3"/>
        <charset val="128"/>
      </rPr>
      <t>工事を行い</t>
    </r>
    <r>
      <rPr>
        <sz val="12"/>
        <color theme="1"/>
        <rFont val="BIZ UDPゴシック"/>
        <family val="3"/>
        <charset val="128"/>
      </rPr>
      <t>、購入費まで含めた一連の費用が「工事費」として計上できるかを確認してください。</t>
    </r>
    <rPh sb="47" eb="48">
      <t>タナ</t>
    </rPh>
    <rPh sb="48" eb="49">
      <t>トウ</t>
    </rPh>
    <rPh sb="50" eb="52">
      <t>セッチ</t>
    </rPh>
    <rPh sb="54" eb="56">
      <t>バアイ</t>
    </rPh>
    <rPh sb="58" eb="60">
      <t>セッチ</t>
    </rPh>
    <rPh sb="65" eb="67">
      <t>コウジ</t>
    </rPh>
    <rPh sb="68" eb="69">
      <t>オコナ</t>
    </rPh>
    <rPh sb="71" eb="74">
      <t>コウニュウヒ</t>
    </rPh>
    <rPh sb="76" eb="77">
      <t>フク</t>
    </rPh>
    <rPh sb="79" eb="81">
      <t>イチレン</t>
    </rPh>
    <rPh sb="82" eb="84">
      <t>ヒヨウ</t>
    </rPh>
    <rPh sb="86" eb="89">
      <t>コウジヒ</t>
    </rPh>
    <rPh sb="93" eb="95">
      <t>ケイジョウ</t>
    </rPh>
    <rPh sb="100" eb="102">
      <t>カクニン</t>
    </rPh>
    <phoneticPr fontId="2"/>
  </si>
  <si>
    <r>
      <t>＊総工事面積は、</t>
    </r>
    <r>
      <rPr>
        <u/>
        <sz val="12"/>
        <color rgb="FFFF0000"/>
        <rFont val="BIZ UDPゴシック"/>
        <family val="3"/>
        <charset val="128"/>
      </rPr>
      <t>実際に工事を行う箇所の面積</t>
    </r>
    <r>
      <rPr>
        <sz val="12"/>
        <color theme="1"/>
        <rFont val="BIZ UDPゴシック"/>
        <family val="3"/>
        <charset val="128"/>
      </rPr>
      <t>を記載してください。
 （例えばパーテーションの設置であれば、実際にパーテーションが床に接する面積のみが補助対象となります。）</t>
    </r>
    <rPh sb="1" eb="2">
      <t>ソウ</t>
    </rPh>
    <rPh sb="2" eb="4">
      <t>コウジ</t>
    </rPh>
    <rPh sb="4" eb="6">
      <t>メンセキ</t>
    </rPh>
    <rPh sb="8" eb="10">
      <t>ジッサイ</t>
    </rPh>
    <rPh sb="11" eb="13">
      <t>コウジ</t>
    </rPh>
    <rPh sb="14" eb="15">
      <t>オコナ</t>
    </rPh>
    <rPh sb="16" eb="18">
      <t>カショ</t>
    </rPh>
    <rPh sb="19" eb="21">
      <t>メンセキ</t>
    </rPh>
    <rPh sb="22" eb="24">
      <t>キサイ</t>
    </rPh>
    <rPh sb="34" eb="35">
      <t>タト</t>
    </rPh>
    <rPh sb="45" eb="47">
      <t>セッチ</t>
    </rPh>
    <rPh sb="52" eb="54">
      <t>ジッサイ</t>
    </rPh>
    <rPh sb="63" eb="64">
      <t>ユカ</t>
    </rPh>
    <rPh sb="65" eb="66">
      <t>セッ</t>
    </rPh>
    <rPh sb="68" eb="70">
      <t>メンセキ</t>
    </rPh>
    <rPh sb="73" eb="75">
      <t>ホジョ</t>
    </rPh>
    <rPh sb="75" eb="77">
      <t>タイショウ</t>
    </rPh>
    <phoneticPr fontId="2"/>
  </si>
  <si>
    <t>（11）今回の工事により個人防護具保管庫として区画されたスペースに保管予定の品目について、以下から選択してください。</t>
    <rPh sb="4" eb="6">
      <t>コンカイ</t>
    </rPh>
    <rPh sb="7" eb="9">
      <t>コウジ</t>
    </rPh>
    <rPh sb="12" eb="14">
      <t>コジン</t>
    </rPh>
    <rPh sb="14" eb="16">
      <t>ボウゴ</t>
    </rPh>
    <rPh sb="16" eb="17">
      <t>グ</t>
    </rPh>
    <rPh sb="17" eb="20">
      <t>ホカンコ</t>
    </rPh>
    <rPh sb="23" eb="25">
      <t>クカク</t>
    </rPh>
    <rPh sb="33" eb="35">
      <t>ホカン</t>
    </rPh>
    <rPh sb="35" eb="37">
      <t>ヨテイ</t>
    </rPh>
    <rPh sb="38" eb="40">
      <t>ヒンモク</t>
    </rPh>
    <rPh sb="45" eb="47">
      <t>イカ</t>
    </rPh>
    <rPh sb="49" eb="51">
      <t>センタク</t>
    </rPh>
    <phoneticPr fontId="2"/>
  </si>
  <si>
    <t>(H)</t>
    <phoneticPr fontId="2"/>
  </si>
  <si>
    <t>(J)</t>
    <phoneticPr fontId="2"/>
  </si>
  <si>
    <t>(K)</t>
    <phoneticPr fontId="2"/>
  </si>
  <si>
    <t>(L)</t>
    <phoneticPr fontId="2"/>
  </si>
  <si>
    <t>・　第１号様式「令和６年度神奈川県協定締結医療機関施設整備費補助金
 交付申請書」</t>
    <rPh sb="2" eb="3">
      <t>ダイ</t>
    </rPh>
    <rPh sb="4" eb="5">
      <t>ゴウ</t>
    </rPh>
    <rPh sb="5" eb="7">
      <t>ヨウシキ</t>
    </rPh>
    <phoneticPr fontId="2"/>
  </si>
  <si>
    <t>１　「基礎情報入力シート」の入力＜黄色のシート＞</t>
    <rPh sb="3" eb="5">
      <t>キソ</t>
    </rPh>
    <rPh sb="5" eb="7">
      <t>ジョウホウ</t>
    </rPh>
    <rPh sb="7" eb="9">
      <t>ニュウリョク</t>
    </rPh>
    <rPh sb="14" eb="16">
      <t>ニュウリョク</t>
    </rPh>
    <rPh sb="17" eb="19">
      <t>キイロ</t>
    </rPh>
    <phoneticPr fontId="2"/>
  </si>
  <si>
    <t>２　「確認書」の入力＜オレンジ色のシート＞</t>
    <rPh sb="3" eb="5">
      <t>カクニン</t>
    </rPh>
    <rPh sb="5" eb="6">
      <t>ショ</t>
    </rPh>
    <rPh sb="8" eb="10">
      <t>ニュウリョク</t>
    </rPh>
    <rPh sb="15" eb="16">
      <t>イロ</t>
    </rPh>
    <phoneticPr fontId="2"/>
  </si>
  <si>
    <r>
      <t>　申請整備ごとの事業計画書に、必要事項を入力してください。
　黄色セル以外のセルに、</t>
    </r>
    <r>
      <rPr>
        <b/>
        <u/>
        <sz val="12"/>
        <color rgb="FFFF0000"/>
        <rFont val="BIZ UDPゴシック"/>
        <family val="3"/>
        <charset val="128"/>
      </rPr>
      <t>１、２で入力した情報が正しく反映されているか確認</t>
    </r>
    <r>
      <rPr>
        <sz val="12"/>
        <color theme="1"/>
        <rFont val="BIZ UDPゴシック"/>
        <family val="3"/>
        <charset val="128"/>
      </rPr>
      <t>してください。</t>
    </r>
    <rPh sb="1" eb="3">
      <t>シンセイ</t>
    </rPh>
    <rPh sb="3" eb="5">
      <t>セイビ</t>
    </rPh>
    <rPh sb="8" eb="10">
      <t>ジギョウ</t>
    </rPh>
    <rPh sb="10" eb="13">
      <t>ケイカクショ</t>
    </rPh>
    <rPh sb="15" eb="17">
      <t>ヒツヨウ</t>
    </rPh>
    <rPh sb="17" eb="19">
      <t>ジコウ</t>
    </rPh>
    <rPh sb="20" eb="22">
      <t>ニュウリョク</t>
    </rPh>
    <rPh sb="31" eb="33">
      <t>キイロ</t>
    </rPh>
    <rPh sb="35" eb="37">
      <t>イガイ</t>
    </rPh>
    <rPh sb="46" eb="48">
      <t>ニュウリョク</t>
    </rPh>
    <rPh sb="50" eb="52">
      <t>ジョウホウ</t>
    </rPh>
    <rPh sb="53" eb="54">
      <t>タダ</t>
    </rPh>
    <rPh sb="56" eb="58">
      <t>ハンエイ</t>
    </rPh>
    <rPh sb="64" eb="66">
      <t>カクニン</t>
    </rPh>
    <phoneticPr fontId="2"/>
  </si>
  <si>
    <t>＊審査において重要な情報になりますので、入力が必要なセルに記載もれがないようにしてください。</t>
    <rPh sb="1" eb="3">
      <t>シンサ</t>
    </rPh>
    <rPh sb="7" eb="9">
      <t>ジュウヨウ</t>
    </rPh>
    <rPh sb="10" eb="12">
      <t>ジョウホウ</t>
    </rPh>
    <rPh sb="20" eb="22">
      <t>ニュウリョク</t>
    </rPh>
    <rPh sb="23" eb="25">
      <t>ヒツヨウ</t>
    </rPh>
    <rPh sb="29" eb="31">
      <t>キサイ</t>
    </rPh>
    <phoneticPr fontId="2"/>
  </si>
  <si>
    <r>
      <t>　申請整備ごと</t>
    </r>
    <r>
      <rPr>
        <sz val="10"/>
        <color theme="1"/>
        <rFont val="BIZ UDPゴシック"/>
        <family val="3"/>
        <charset val="128"/>
      </rPr>
      <t>（病室、病棟、個人防護具保管庫。以下同じ）</t>
    </r>
    <r>
      <rPr>
        <sz val="12"/>
        <color theme="1"/>
        <rFont val="BIZ UDPゴシック"/>
        <family val="3"/>
        <charset val="128"/>
      </rPr>
      <t>の確認書に、必要事項を入力してください。</t>
    </r>
    <rPh sb="1" eb="3">
      <t>シンセイ</t>
    </rPh>
    <rPh sb="3" eb="5">
      <t>セイビ</t>
    </rPh>
    <rPh sb="29" eb="31">
      <t>カクニン</t>
    </rPh>
    <rPh sb="31" eb="32">
      <t>ショ</t>
    </rPh>
    <rPh sb="34" eb="36">
      <t>ヒツヨウ</t>
    </rPh>
    <rPh sb="36" eb="38">
      <t>ジコウ</t>
    </rPh>
    <rPh sb="39" eb="41">
      <t>ニュウリョク</t>
    </rPh>
    <phoneticPr fontId="2"/>
  </si>
  <si>
    <t>　ご準備いただいた資料は、データにて申請フォームからそれぞれ提出してください。</t>
    <rPh sb="2" eb="4">
      <t>ジュンビ</t>
    </rPh>
    <rPh sb="9" eb="11">
      <t>シリョウ</t>
    </rPh>
    <rPh sb="18" eb="20">
      <t>シンセイ</t>
    </rPh>
    <rPh sb="30" eb="32">
      <t>テイシュツ</t>
    </rPh>
    <phoneticPr fontId="2"/>
  </si>
  <si>
    <t>＊合計金額は、（４）で記載した補助対象外経費(B)と同額になるようにしてください。</t>
    <rPh sb="1" eb="3">
      <t>ゴウケイ</t>
    </rPh>
    <rPh sb="3" eb="5">
      <t>キンガク</t>
    </rPh>
    <rPh sb="11" eb="13">
      <t>キサイ</t>
    </rPh>
    <rPh sb="15" eb="17">
      <t>ホジョ</t>
    </rPh>
    <rPh sb="17" eb="19">
      <t>タイショウ</t>
    </rPh>
    <rPh sb="19" eb="20">
      <t>ガイ</t>
    </rPh>
    <rPh sb="20" eb="22">
      <t>ケイヒ</t>
    </rPh>
    <rPh sb="26" eb="28">
      <t>ドウガク</t>
    </rPh>
    <phoneticPr fontId="2"/>
  </si>
  <si>
    <t>＊合計金額は、（４）で記載した付帯工事費用(C)と同額になるようにしてください。</t>
    <rPh sb="1" eb="3">
      <t>ゴウケイ</t>
    </rPh>
    <rPh sb="3" eb="5">
      <t>キンガク</t>
    </rPh>
    <rPh sb="11" eb="13">
      <t>キサイ</t>
    </rPh>
    <rPh sb="15" eb="19">
      <t>フタイコウジ</t>
    </rPh>
    <rPh sb="19" eb="21">
      <t>ヒヨウ</t>
    </rPh>
    <rPh sb="25" eb="27">
      <t>ドウガク</t>
    </rPh>
    <phoneticPr fontId="2"/>
  </si>
  <si>
    <r>
      <t>総事業費</t>
    </r>
    <r>
      <rPr>
        <u/>
        <sz val="12"/>
        <color rgb="FFFF0000"/>
        <rFont val="BIZ UDPゴシック"/>
        <family val="3"/>
        <charset val="128"/>
      </rPr>
      <t>の内</t>
    </r>
    <r>
      <rPr>
        <sz val="12"/>
        <color rgb="FFFF0000"/>
        <rFont val="BIZ UDPゴシック"/>
        <family val="3"/>
        <charset val="128"/>
      </rPr>
      <t xml:space="preserve">
</t>
    </r>
    <r>
      <rPr>
        <sz val="12"/>
        <color theme="1"/>
        <rFont val="BIZ UDPゴシック"/>
        <family val="3"/>
        <charset val="128"/>
      </rPr>
      <t>付帯工事費用
（C）</t>
    </r>
    <rPh sb="0" eb="1">
      <t>ソウ</t>
    </rPh>
    <rPh sb="1" eb="3">
      <t>ジギョウ</t>
    </rPh>
    <rPh sb="3" eb="4">
      <t>ヒ</t>
    </rPh>
    <rPh sb="5" eb="6">
      <t>ウチ</t>
    </rPh>
    <rPh sb="7" eb="9">
      <t>フタイ</t>
    </rPh>
    <phoneticPr fontId="2"/>
  </si>
  <si>
    <t>＊合計金額は、（3）で記載した補助対象外経費(B)と同額になるようにしてください。</t>
    <rPh sb="1" eb="3">
      <t>ゴウケイ</t>
    </rPh>
    <rPh sb="3" eb="5">
      <t>キンガク</t>
    </rPh>
    <rPh sb="11" eb="13">
      <t>キサイ</t>
    </rPh>
    <rPh sb="15" eb="17">
      <t>ホジョ</t>
    </rPh>
    <rPh sb="17" eb="19">
      <t>タイショウ</t>
    </rPh>
    <rPh sb="19" eb="20">
      <t>ガイ</t>
    </rPh>
    <rPh sb="20" eb="22">
      <t>ケイヒ</t>
    </rPh>
    <rPh sb="26" eb="28">
      <t>ドウガク</t>
    </rPh>
    <phoneticPr fontId="2"/>
  </si>
  <si>
    <t>＊合計金額は、（3）で記載した付帯工事費用(C)と同額になるようにしてください。</t>
    <rPh sb="1" eb="3">
      <t>ゴウケイ</t>
    </rPh>
    <rPh sb="3" eb="5">
      <t>キンガク</t>
    </rPh>
    <rPh sb="11" eb="13">
      <t>キサイ</t>
    </rPh>
    <rPh sb="15" eb="19">
      <t>フタイコウジ</t>
    </rPh>
    <rPh sb="19" eb="21">
      <t>ヒヨウ</t>
    </rPh>
    <rPh sb="25" eb="27">
      <t>ドウガク</t>
    </rPh>
    <phoneticPr fontId="2"/>
  </si>
  <si>
    <t>申請者とは関係がない</t>
    <rPh sb="0" eb="3">
      <t>シンセイシャ</t>
    </rPh>
    <rPh sb="5" eb="7">
      <t>カンケイ</t>
    </rPh>
    <phoneticPr fontId="2"/>
  </si>
  <si>
    <t>医療機関施設内を整備する。</t>
    <rPh sb="0" eb="2">
      <t>イリョウ</t>
    </rPh>
    <rPh sb="2" eb="4">
      <t>キカン</t>
    </rPh>
    <rPh sb="4" eb="6">
      <t>シセツ</t>
    </rPh>
    <rPh sb="6" eb="7">
      <t>ナイ</t>
    </rPh>
    <rPh sb="8" eb="10">
      <t>セイビ</t>
    </rPh>
    <phoneticPr fontId="2"/>
  </si>
  <si>
    <t>（１）今回の整備により個人防護具保管庫へ備蓄を予定している個人防護具数を算出するために、以下に新興感染症発生・まん延時における１日の患者数、医師、看護師、その他医療従事者の人数、医療従事者1名当たりの１日の想定使用枚数及び個人防護具の備蓄を要する日数を記載してください。（黄色枠に任意の数を記載してください。）</t>
    <rPh sb="3" eb="5">
      <t>コンカイ</t>
    </rPh>
    <rPh sb="6" eb="8">
      <t>セイビ</t>
    </rPh>
    <rPh sb="11" eb="13">
      <t>コジン</t>
    </rPh>
    <rPh sb="13" eb="15">
      <t>ボウゴ</t>
    </rPh>
    <rPh sb="15" eb="16">
      <t>グ</t>
    </rPh>
    <rPh sb="16" eb="19">
      <t>ホカンコ</t>
    </rPh>
    <rPh sb="20" eb="22">
      <t>ビチク</t>
    </rPh>
    <rPh sb="23" eb="25">
      <t>ヨテイ</t>
    </rPh>
    <rPh sb="29" eb="31">
      <t>コジン</t>
    </rPh>
    <rPh sb="31" eb="33">
      <t>ボウゴ</t>
    </rPh>
    <rPh sb="33" eb="34">
      <t>グ</t>
    </rPh>
    <rPh sb="34" eb="35">
      <t>スウ</t>
    </rPh>
    <rPh sb="36" eb="38">
      <t>サンシュツ</t>
    </rPh>
    <rPh sb="44" eb="46">
      <t>イカ</t>
    </rPh>
    <rPh sb="47" eb="49">
      <t>シンコウ</t>
    </rPh>
    <rPh sb="49" eb="52">
      <t>カンセンショウ</t>
    </rPh>
    <rPh sb="52" eb="54">
      <t>ハッセイ</t>
    </rPh>
    <rPh sb="57" eb="58">
      <t>エン</t>
    </rPh>
    <rPh sb="58" eb="59">
      <t>ジ</t>
    </rPh>
    <rPh sb="64" eb="65">
      <t>ニチ</t>
    </rPh>
    <rPh sb="66" eb="68">
      <t>カンジャ</t>
    </rPh>
    <rPh sb="68" eb="69">
      <t>スウ</t>
    </rPh>
    <rPh sb="70" eb="72">
      <t>イシ</t>
    </rPh>
    <rPh sb="73" eb="76">
      <t>カンゴシ</t>
    </rPh>
    <rPh sb="79" eb="80">
      <t>タ</t>
    </rPh>
    <rPh sb="80" eb="82">
      <t>イリョウ</t>
    </rPh>
    <rPh sb="82" eb="85">
      <t>ジュウジシャ</t>
    </rPh>
    <rPh sb="87" eb="88">
      <t>スウ</t>
    </rPh>
    <rPh sb="89" eb="91">
      <t>イリョウ</t>
    </rPh>
    <rPh sb="91" eb="94">
      <t>ジュウジシャ</t>
    </rPh>
    <rPh sb="95" eb="96">
      <t>メイ</t>
    </rPh>
    <rPh sb="96" eb="97">
      <t>ア</t>
    </rPh>
    <rPh sb="101" eb="102">
      <t>ニチ</t>
    </rPh>
    <rPh sb="103" eb="105">
      <t>ソウテイ</t>
    </rPh>
    <rPh sb="105" eb="107">
      <t>シヨウ</t>
    </rPh>
    <rPh sb="107" eb="109">
      <t>マイスウ</t>
    </rPh>
    <rPh sb="109" eb="110">
      <t>オヨ</t>
    </rPh>
    <rPh sb="111" eb="113">
      <t>コジン</t>
    </rPh>
    <rPh sb="113" eb="115">
      <t>ボウゴ</t>
    </rPh>
    <rPh sb="115" eb="116">
      <t>グ</t>
    </rPh>
    <rPh sb="117" eb="119">
      <t>ビチク</t>
    </rPh>
    <rPh sb="120" eb="121">
      <t>ヨウ</t>
    </rPh>
    <rPh sb="123" eb="125">
      <t>ニッスウ</t>
    </rPh>
    <rPh sb="126" eb="128">
      <t>キサイ</t>
    </rPh>
    <rPh sb="136" eb="138">
      <t>キイロ</t>
    </rPh>
    <rPh sb="138" eb="139">
      <t>ワク</t>
    </rPh>
    <rPh sb="140" eb="142">
      <t>ニンイ</t>
    </rPh>
    <rPh sb="143" eb="144">
      <t>スウ</t>
    </rPh>
    <rPh sb="145" eb="147">
      <t>キサイ</t>
    </rPh>
    <phoneticPr fontId="2"/>
  </si>
  <si>
    <t>フェイス
シールド</t>
    <phoneticPr fontId="2"/>
  </si>
  <si>
    <t>※各個人防護具の保管箱１箱当たりの入数について、県では下記のとおり基準規格を設けています。
　 記載された情報をもとに算出した個人防護具１単位当たりの専有体積が、基準規格で示すものよりも大きくなる場合は、（４）に保管箱の選定理由及び積載方法（何段重ねか）及びそのようにしなければならない理由を、詳細に記載してください。</t>
    <rPh sb="1" eb="2">
      <t>カク</t>
    </rPh>
    <rPh sb="2" eb="4">
      <t>コジン</t>
    </rPh>
    <rPh sb="4" eb="6">
      <t>ボウゴ</t>
    </rPh>
    <rPh sb="6" eb="7">
      <t>グ</t>
    </rPh>
    <rPh sb="8" eb="10">
      <t>ホカン</t>
    </rPh>
    <rPh sb="10" eb="11">
      <t>バコ</t>
    </rPh>
    <rPh sb="12" eb="13">
      <t>ハコ</t>
    </rPh>
    <rPh sb="13" eb="14">
      <t>ア</t>
    </rPh>
    <rPh sb="17" eb="18">
      <t>イ</t>
    </rPh>
    <rPh sb="18" eb="19">
      <t>スウ</t>
    </rPh>
    <rPh sb="24" eb="25">
      <t>ケン</t>
    </rPh>
    <rPh sb="27" eb="29">
      <t>カキ</t>
    </rPh>
    <rPh sb="33" eb="35">
      <t>キジュン</t>
    </rPh>
    <rPh sb="35" eb="37">
      <t>キカク</t>
    </rPh>
    <rPh sb="38" eb="39">
      <t>モウ</t>
    </rPh>
    <rPh sb="48" eb="50">
      <t>キサイ</t>
    </rPh>
    <rPh sb="53" eb="55">
      <t>ジョウホウ</t>
    </rPh>
    <rPh sb="59" eb="61">
      <t>サンシュツ</t>
    </rPh>
    <rPh sb="81" eb="83">
      <t>キジュン</t>
    </rPh>
    <rPh sb="83" eb="85">
      <t>キカク</t>
    </rPh>
    <rPh sb="86" eb="87">
      <t>シメ</t>
    </rPh>
    <rPh sb="93" eb="94">
      <t>オオ</t>
    </rPh>
    <rPh sb="98" eb="100">
      <t>バアイ</t>
    </rPh>
    <rPh sb="106" eb="108">
      <t>ホカン</t>
    </rPh>
    <rPh sb="108" eb="109">
      <t>バコ</t>
    </rPh>
    <rPh sb="110" eb="112">
      <t>センテイ</t>
    </rPh>
    <rPh sb="112" eb="114">
      <t>リユウ</t>
    </rPh>
    <rPh sb="114" eb="115">
      <t>オヨ</t>
    </rPh>
    <rPh sb="116" eb="118">
      <t>セキサイ</t>
    </rPh>
    <rPh sb="118" eb="120">
      <t>ホウホウ</t>
    </rPh>
    <rPh sb="121" eb="123">
      <t>ナンダン</t>
    </rPh>
    <rPh sb="123" eb="124">
      <t>ガサ</t>
    </rPh>
    <rPh sb="127" eb="128">
      <t>オヨ</t>
    </rPh>
    <rPh sb="143" eb="145">
      <t>リユウ</t>
    </rPh>
    <rPh sb="147" eb="149">
      <t>ショウサイ</t>
    </rPh>
    <rPh sb="150" eb="152">
      <t>キサイ</t>
    </rPh>
    <phoneticPr fontId="2"/>
  </si>
  <si>
    <r>
      <t>（４）（３）回答した保管箱の選定理由及び積載方法（何段重ねか）について、そうしなければならない理由を詳細に記載してください。</t>
    </r>
    <r>
      <rPr>
        <sz val="12"/>
        <rFont val="BIZ UDPゴシック"/>
        <family val="3"/>
        <charset val="128"/>
      </rPr>
      <t>（積載方法が３段以上又は各個人防護具の保管箱１箱当たりの入数が県基準以上の場合は、記載不要です。）</t>
    </r>
    <rPh sb="6" eb="8">
      <t>カイトウ</t>
    </rPh>
    <rPh sb="10" eb="12">
      <t>ホカン</t>
    </rPh>
    <rPh sb="12" eb="13">
      <t>バコ</t>
    </rPh>
    <rPh sb="14" eb="16">
      <t>センテイ</t>
    </rPh>
    <rPh sb="16" eb="18">
      <t>リユウ</t>
    </rPh>
    <rPh sb="18" eb="19">
      <t>オヨ</t>
    </rPh>
    <rPh sb="20" eb="22">
      <t>セキサイ</t>
    </rPh>
    <rPh sb="22" eb="24">
      <t>ホウホウ</t>
    </rPh>
    <rPh sb="25" eb="27">
      <t>ナンダン</t>
    </rPh>
    <rPh sb="27" eb="28">
      <t>ガサ</t>
    </rPh>
    <rPh sb="47" eb="49">
      <t>リユウ</t>
    </rPh>
    <rPh sb="50" eb="52">
      <t>ショウサイ</t>
    </rPh>
    <rPh sb="53" eb="55">
      <t>キサイ</t>
    </rPh>
    <rPh sb="63" eb="65">
      <t>セキサイ</t>
    </rPh>
    <rPh sb="65" eb="67">
      <t>ホウホウ</t>
    </rPh>
    <rPh sb="69" eb="70">
      <t>ダン</t>
    </rPh>
    <rPh sb="70" eb="72">
      <t>イジョウ</t>
    </rPh>
    <rPh sb="72" eb="73">
      <t>マタ</t>
    </rPh>
    <rPh sb="74" eb="77">
      <t>カクコジン</t>
    </rPh>
    <rPh sb="77" eb="79">
      <t>ボウゴ</t>
    </rPh>
    <rPh sb="79" eb="80">
      <t>グ</t>
    </rPh>
    <rPh sb="81" eb="83">
      <t>ホカン</t>
    </rPh>
    <rPh sb="83" eb="84">
      <t>バコ</t>
    </rPh>
    <rPh sb="85" eb="86">
      <t>ハコ</t>
    </rPh>
    <rPh sb="86" eb="87">
      <t>ア</t>
    </rPh>
    <rPh sb="90" eb="91">
      <t>イ</t>
    </rPh>
    <rPh sb="91" eb="92">
      <t>スウ</t>
    </rPh>
    <rPh sb="93" eb="94">
      <t>ケン</t>
    </rPh>
    <rPh sb="94" eb="96">
      <t>キジュン</t>
    </rPh>
    <rPh sb="96" eb="98">
      <t>イジョウ</t>
    </rPh>
    <rPh sb="99" eb="101">
      <t>バアイ</t>
    </rPh>
    <rPh sb="103" eb="105">
      <t>キサイ</t>
    </rPh>
    <rPh sb="105" eb="107">
      <t>フヨウ</t>
    </rPh>
    <phoneticPr fontId="2"/>
  </si>
  <si>
    <t>個人防護具の保管に要する面積
（保管箱面積+動線確保等に必要な面積）</t>
    <rPh sb="0" eb="2">
      <t>コジン</t>
    </rPh>
    <rPh sb="2" eb="4">
      <t>ボウゴ</t>
    </rPh>
    <rPh sb="4" eb="5">
      <t>グ</t>
    </rPh>
    <rPh sb="6" eb="8">
      <t>ホカン</t>
    </rPh>
    <rPh sb="9" eb="10">
      <t>ヨウ</t>
    </rPh>
    <rPh sb="12" eb="14">
      <t>メンセキ</t>
    </rPh>
    <rPh sb="16" eb="18">
      <t>ホカン</t>
    </rPh>
    <rPh sb="18" eb="19">
      <t>バコ</t>
    </rPh>
    <rPh sb="19" eb="21">
      <t>メンセキ</t>
    </rPh>
    <rPh sb="22" eb="24">
      <t>ドウセン</t>
    </rPh>
    <rPh sb="24" eb="26">
      <t>カクホ</t>
    </rPh>
    <rPh sb="26" eb="27">
      <t>トウ</t>
    </rPh>
    <rPh sb="28" eb="30">
      <t>ヒツヨウ</t>
    </rPh>
    <rPh sb="31" eb="33">
      <t>メンセキ</t>
    </rPh>
    <phoneticPr fontId="2"/>
  </si>
  <si>
    <r>
      <t>＊参考資料として、</t>
    </r>
    <r>
      <rPr>
        <b/>
        <u/>
        <sz val="12"/>
        <color rgb="FFFF0000"/>
        <rFont val="BIZ UDPゴシック"/>
        <family val="3"/>
        <charset val="128"/>
      </rPr>
      <t>当該整備を行う図面を提出</t>
    </r>
    <r>
      <rPr>
        <sz val="12"/>
        <rFont val="BIZ UDPゴシック"/>
        <family val="3"/>
        <charset val="128"/>
      </rPr>
      <t>してください。
（提出する図面には、設問２で記載した</t>
    </r>
    <r>
      <rPr>
        <u/>
        <sz val="12"/>
        <color rgb="FFFF0000"/>
        <rFont val="BIZ UDPゴシック"/>
        <family val="3"/>
        <charset val="128"/>
      </rPr>
      <t>個人防護具保管箱面積に係るスペース及び動線等に必要な面積に係るスペースを明示</t>
    </r>
    <r>
      <rPr>
        <sz val="12"/>
        <rFont val="BIZ UDPゴシック"/>
        <family val="3"/>
        <charset val="128"/>
      </rPr>
      <t>してください。また、その</t>
    </r>
    <r>
      <rPr>
        <u/>
        <sz val="12"/>
        <color rgb="FFFF0000"/>
        <rFont val="BIZ UDPゴシック"/>
        <family val="3"/>
        <charset val="128"/>
      </rPr>
      <t>スペースの面積に係る情報も図面に記載</t>
    </r>
    <r>
      <rPr>
        <sz val="12"/>
        <rFont val="BIZ UDPゴシック"/>
        <family val="3"/>
        <charset val="128"/>
      </rPr>
      <t>するようにしてください（たて、横の長さ等））。</t>
    </r>
    <rPh sb="1" eb="3">
      <t>サンコウ</t>
    </rPh>
    <rPh sb="3" eb="5">
      <t>シリョウ</t>
    </rPh>
    <rPh sb="9" eb="11">
      <t>トウガイ</t>
    </rPh>
    <rPh sb="11" eb="13">
      <t>セイビ</t>
    </rPh>
    <rPh sb="14" eb="15">
      <t>オコナ</t>
    </rPh>
    <rPh sb="16" eb="18">
      <t>ズメン</t>
    </rPh>
    <rPh sb="19" eb="21">
      <t>テイシュツ</t>
    </rPh>
    <rPh sb="30" eb="32">
      <t>テイシュツ</t>
    </rPh>
    <rPh sb="34" eb="36">
      <t>ズメン</t>
    </rPh>
    <rPh sb="39" eb="41">
      <t>セツモン</t>
    </rPh>
    <rPh sb="43" eb="45">
      <t>キサイ</t>
    </rPh>
    <rPh sb="47" eb="49">
      <t>コジン</t>
    </rPh>
    <rPh sb="49" eb="51">
      <t>ボウゴ</t>
    </rPh>
    <rPh sb="51" eb="52">
      <t>グ</t>
    </rPh>
    <rPh sb="52" eb="54">
      <t>ホカン</t>
    </rPh>
    <rPh sb="54" eb="55">
      <t>バコ</t>
    </rPh>
    <rPh sb="55" eb="57">
      <t>メンセキ</t>
    </rPh>
    <rPh sb="58" eb="59">
      <t>カカ</t>
    </rPh>
    <rPh sb="64" eb="65">
      <t>オヨ</t>
    </rPh>
    <rPh sb="66" eb="68">
      <t>ドウセン</t>
    </rPh>
    <rPh sb="68" eb="69">
      <t>トウ</t>
    </rPh>
    <rPh sb="70" eb="72">
      <t>ヒツヨウ</t>
    </rPh>
    <rPh sb="73" eb="75">
      <t>メンセキ</t>
    </rPh>
    <rPh sb="76" eb="77">
      <t>カカ</t>
    </rPh>
    <rPh sb="83" eb="85">
      <t>メイジ</t>
    </rPh>
    <rPh sb="102" eb="104">
      <t>メンセキ</t>
    </rPh>
    <rPh sb="105" eb="106">
      <t>カカ</t>
    </rPh>
    <rPh sb="107" eb="109">
      <t>ジョウホウ</t>
    </rPh>
    <rPh sb="110" eb="112">
      <t>ズメン</t>
    </rPh>
    <rPh sb="113" eb="115">
      <t>キサイ</t>
    </rPh>
    <rPh sb="130" eb="131">
      <t>ヨコ</t>
    </rPh>
    <rPh sb="132" eb="133">
      <t>ナガ</t>
    </rPh>
    <rPh sb="134" eb="135">
      <t>トウ</t>
    </rPh>
    <phoneticPr fontId="2"/>
  </si>
  <si>
    <t>病室の感染対策に係る整備</t>
    <rPh sb="0" eb="2">
      <t>ビョウシツ</t>
    </rPh>
    <rPh sb="3" eb="5">
      <t>カンセン</t>
    </rPh>
    <rPh sb="5" eb="7">
      <t>タイサク</t>
    </rPh>
    <rPh sb="8" eb="9">
      <t>カカ</t>
    </rPh>
    <rPh sb="10" eb="12">
      <t>セイビ</t>
    </rPh>
    <phoneticPr fontId="2"/>
  </si>
  <si>
    <t>病棟等の感染対策に係る整備</t>
    <phoneticPr fontId="2"/>
  </si>
  <si>
    <t>個人防護具保管施設の整備</t>
    <phoneticPr fontId="2"/>
  </si>
  <si>
    <t>病室の感染対策に係る整備以外</t>
    <rPh sb="0" eb="2">
      <t>ビョウシツ</t>
    </rPh>
    <rPh sb="3" eb="5">
      <t>カンセン</t>
    </rPh>
    <rPh sb="5" eb="7">
      <t>タイサク</t>
    </rPh>
    <rPh sb="8" eb="9">
      <t>カカ</t>
    </rPh>
    <rPh sb="10" eb="12">
      <t>セイビ</t>
    </rPh>
    <rPh sb="12" eb="14">
      <t>イガイ</t>
    </rPh>
    <phoneticPr fontId="2"/>
  </si>
  <si>
    <t>整　備　事　業</t>
    <rPh sb="0" eb="1">
      <t>ヒトシ</t>
    </rPh>
    <rPh sb="2" eb="3">
      <t>ビ</t>
    </rPh>
    <rPh sb="4" eb="5">
      <t>コト</t>
    </rPh>
    <rPh sb="6" eb="7">
      <t>ギョウ</t>
    </rPh>
    <phoneticPr fontId="4"/>
  </si>
  <si>
    <t>小計</t>
    <rPh sb="0" eb="2">
      <t>ショウケイ</t>
    </rPh>
    <phoneticPr fontId="2"/>
  </si>
  <si>
    <t>1（８）の面積</t>
    <rPh sb="5" eb="7">
      <t>メンセキ</t>
    </rPh>
    <phoneticPr fontId="2"/>
  </si>
  <si>
    <t>（５）の面積</t>
    <rPh sb="4" eb="6">
      <t>メンセキ</t>
    </rPh>
    <phoneticPr fontId="2"/>
  </si>
  <si>
    <t>差</t>
    <rPh sb="0" eb="1">
      <t>サ</t>
    </rPh>
    <phoneticPr fontId="2"/>
  </si>
  <si>
    <t>(7)回答要否</t>
    <rPh sb="3" eb="5">
      <t>カイトウ</t>
    </rPh>
    <rPh sb="5" eb="7">
      <t>ヨウヒ</t>
    </rPh>
    <phoneticPr fontId="2"/>
  </si>
  <si>
    <r>
      <t>＊今回の</t>
    </r>
    <r>
      <rPr>
        <u/>
        <sz val="12"/>
        <color rgb="FFFF0000"/>
        <rFont val="BIZ UDPゴシック"/>
        <family val="3"/>
        <charset val="128"/>
      </rPr>
      <t>整備計画を確認できる既存資料があれば、参考資料として提出</t>
    </r>
    <r>
      <rPr>
        <sz val="12"/>
        <color theme="1"/>
        <rFont val="BIZ UDPゴシック"/>
        <family val="3"/>
        <charset val="128"/>
      </rPr>
      <t>してください。</t>
    </r>
    <phoneticPr fontId="2"/>
  </si>
  <si>
    <r>
      <t>＊なお、特定行政庁への建築確認が必要な場合においては、建築確認時の</t>
    </r>
    <r>
      <rPr>
        <u/>
        <sz val="12"/>
        <color rgb="FFFF0000"/>
        <rFont val="BIZ UDPゴシック"/>
        <family val="3"/>
        <charset val="128"/>
      </rPr>
      <t>「確認済証」「検査済証」等の書類（写し）を提出いただく</t>
    </r>
    <r>
      <rPr>
        <sz val="12"/>
        <color theme="1"/>
        <rFont val="BIZ UDPゴシック"/>
        <family val="3"/>
        <charset val="128"/>
      </rPr>
      <t>場合がございます。必ず所定の手続きをお願いします。</t>
    </r>
    <phoneticPr fontId="2"/>
  </si>
  <si>
    <t>個人防護具保管庫に係る整備内容を下記選択肢から選んでください。（複数選択可能）</t>
    <rPh sb="0" eb="2">
      <t>コジン</t>
    </rPh>
    <rPh sb="2" eb="4">
      <t>ボウゴ</t>
    </rPh>
    <rPh sb="4" eb="5">
      <t>グ</t>
    </rPh>
    <rPh sb="5" eb="8">
      <t>ホカンコ</t>
    </rPh>
    <rPh sb="9" eb="10">
      <t>カカ</t>
    </rPh>
    <rPh sb="11" eb="13">
      <t>セイビ</t>
    </rPh>
    <rPh sb="13" eb="15">
      <t>ナイヨウ</t>
    </rPh>
    <rPh sb="32" eb="34">
      <t>フクスウ</t>
    </rPh>
    <rPh sb="34" eb="36">
      <t>センタク</t>
    </rPh>
    <rPh sb="36" eb="38">
      <t>カノウ</t>
    </rPh>
    <phoneticPr fontId="2"/>
  </si>
  <si>
    <r>
      <t>令和６年度協定締結医療機関</t>
    </r>
    <r>
      <rPr>
        <b/>
        <u/>
        <sz val="12"/>
        <color rgb="FFFF0000"/>
        <rFont val="BIZ UDPゴシック"/>
        <family val="3"/>
        <charset val="128"/>
      </rPr>
      <t>施設</t>
    </r>
    <r>
      <rPr>
        <b/>
        <sz val="12"/>
        <color theme="1"/>
        <rFont val="BIZ UDPゴシック"/>
        <family val="3"/>
        <charset val="128"/>
      </rPr>
      <t>整備費補助金交付申請書類の作成方法</t>
    </r>
    <rPh sb="0" eb="2">
      <t>レイワ</t>
    </rPh>
    <rPh sb="3" eb="4">
      <t>ネン</t>
    </rPh>
    <rPh sb="4" eb="5">
      <t>ド</t>
    </rPh>
    <rPh sb="5" eb="7">
      <t>キョウテイ</t>
    </rPh>
    <rPh sb="7" eb="9">
      <t>テイケツ</t>
    </rPh>
    <rPh sb="9" eb="11">
      <t>イリョウ</t>
    </rPh>
    <rPh sb="11" eb="13">
      <t>キカン</t>
    </rPh>
    <rPh sb="13" eb="15">
      <t>シセツ</t>
    </rPh>
    <rPh sb="15" eb="18">
      <t>セイビヒ</t>
    </rPh>
    <rPh sb="18" eb="21">
      <t>ホジョキン</t>
    </rPh>
    <rPh sb="21" eb="23">
      <t>コウフ</t>
    </rPh>
    <rPh sb="23" eb="25">
      <t>シンセイ</t>
    </rPh>
    <rPh sb="25" eb="27">
      <t>ショルイ</t>
    </rPh>
    <rPh sb="28" eb="30">
      <t>サクセイ</t>
    </rPh>
    <rPh sb="30" eb="32">
      <t>ホウホウ</t>
    </rPh>
    <phoneticPr fontId="2"/>
  </si>
  <si>
    <t>本エクセルファイルによる交付申請書類の作成手順は次のとおりです。</t>
    <rPh sb="0" eb="1">
      <t>ホン</t>
    </rPh>
    <rPh sb="16" eb="18">
      <t>ショルイ</t>
    </rPh>
    <phoneticPr fontId="2"/>
  </si>
  <si>
    <r>
      <t>＊</t>
    </r>
    <r>
      <rPr>
        <u/>
        <sz val="11"/>
        <color rgb="FFFF0000"/>
        <rFont val="BIZ UDPゴシック"/>
        <family val="3"/>
        <charset val="128"/>
      </rPr>
      <t>補助を希望する（内示のあった）整備のみ</t>
    </r>
    <r>
      <rPr>
        <sz val="11"/>
        <color theme="1"/>
        <rFont val="BIZ UDPゴシック"/>
        <family val="3"/>
        <charset val="128"/>
      </rPr>
      <t>入力してください。</t>
    </r>
    <rPh sb="1" eb="3">
      <t>ホジョ</t>
    </rPh>
    <rPh sb="4" eb="6">
      <t>キボウ</t>
    </rPh>
    <rPh sb="9" eb="11">
      <t>ナイジ</t>
    </rPh>
    <rPh sb="16" eb="18">
      <t>セイビ</t>
    </rPh>
    <rPh sb="20" eb="22">
      <t>ニュウリョク</t>
    </rPh>
    <phoneticPr fontId="2"/>
  </si>
  <si>
    <t>・　工事仕訳書（見積書）の写し</t>
    <rPh sb="8" eb="11">
      <t>ミツモリショ</t>
    </rPh>
    <rPh sb="13" eb="14">
      <t>ウツ</t>
    </rPh>
    <phoneticPr fontId="2"/>
  </si>
  <si>
    <r>
      <t xml:space="preserve">・　その他補助金審査に必要と認められる資料
　 </t>
    </r>
    <r>
      <rPr>
        <sz val="10"/>
        <color rgb="FF002060"/>
        <rFont val="BIZ UDPゴシック"/>
        <family val="3"/>
        <charset val="128"/>
      </rPr>
      <t>※審査の過程で必要となった場合は、神奈川県から個別に連絡させていただきます。</t>
    </r>
    <rPh sb="4" eb="5">
      <t>タ</t>
    </rPh>
    <rPh sb="5" eb="8">
      <t>ホジョキン</t>
    </rPh>
    <rPh sb="8" eb="10">
      <t>シンサ</t>
    </rPh>
    <rPh sb="11" eb="13">
      <t>ヒツヨウ</t>
    </rPh>
    <rPh sb="14" eb="15">
      <t>ミト</t>
    </rPh>
    <rPh sb="19" eb="21">
      <t>シリョウ</t>
    </rPh>
    <rPh sb="25" eb="27">
      <t>シンサ</t>
    </rPh>
    <rPh sb="28" eb="30">
      <t>カテイ</t>
    </rPh>
    <rPh sb="31" eb="33">
      <t>ヒツヨウ</t>
    </rPh>
    <rPh sb="37" eb="38">
      <t>バ</t>
    </rPh>
    <rPh sb="38" eb="39">
      <t>ゴウ</t>
    </rPh>
    <rPh sb="41" eb="45">
      <t>カナガワケン</t>
    </rPh>
    <rPh sb="47" eb="49">
      <t>コベツ</t>
    </rPh>
    <rPh sb="50" eb="52">
      <t>レンラク</t>
    </rPh>
    <phoneticPr fontId="2"/>
  </si>
  <si>
    <r>
      <t>・　申請整備毎の確認書（オレンジ色のシート）で提出を求められている資料
　　</t>
    </r>
    <r>
      <rPr>
        <sz val="10"/>
        <color rgb="FF002060"/>
        <rFont val="BIZ UDPゴシック"/>
        <family val="3"/>
        <charset val="128"/>
      </rPr>
      <t>※　申請整備の配置図、着工前の写真　等</t>
    </r>
    <rPh sb="2" eb="4">
      <t>シンセイ</t>
    </rPh>
    <rPh sb="4" eb="6">
      <t>セイビ</t>
    </rPh>
    <rPh sb="6" eb="7">
      <t>ゴト</t>
    </rPh>
    <rPh sb="8" eb="11">
      <t>カクニンショ</t>
    </rPh>
    <rPh sb="16" eb="17">
      <t>イロ</t>
    </rPh>
    <rPh sb="23" eb="25">
      <t>テイシュツ</t>
    </rPh>
    <rPh sb="26" eb="27">
      <t>モト</t>
    </rPh>
    <rPh sb="33" eb="35">
      <t>シリョウ</t>
    </rPh>
    <rPh sb="40" eb="42">
      <t>シンセイ</t>
    </rPh>
    <rPh sb="42" eb="44">
      <t>セイビ</t>
    </rPh>
    <rPh sb="45" eb="47">
      <t>ハイチ</t>
    </rPh>
    <rPh sb="47" eb="48">
      <t>ズ</t>
    </rPh>
    <rPh sb="49" eb="51">
      <t>チャッコウ</t>
    </rPh>
    <rPh sb="51" eb="52">
      <t>マエ</t>
    </rPh>
    <rPh sb="53" eb="55">
      <t>シャシン</t>
    </rPh>
    <rPh sb="56" eb="57">
      <t>トウ</t>
    </rPh>
    <phoneticPr fontId="2"/>
  </si>
  <si>
    <r>
      <t>申請工事の発注予定先について以下より選択してください</t>
    </r>
    <r>
      <rPr>
        <b/>
        <sz val="10"/>
        <color theme="1"/>
        <rFont val="BIZ UDPゴシック"/>
        <family val="3"/>
        <charset val="128"/>
      </rPr>
      <t>（複数選択可）</t>
    </r>
    <r>
      <rPr>
        <b/>
        <sz val="12"/>
        <color theme="1"/>
        <rFont val="BIZ UDPゴシック"/>
        <family val="3"/>
        <charset val="128"/>
      </rPr>
      <t>。</t>
    </r>
    <rPh sb="0" eb="2">
      <t>シンセイ</t>
    </rPh>
    <rPh sb="2" eb="4">
      <t>コウジ</t>
    </rPh>
    <rPh sb="5" eb="7">
      <t>ハッチュウ</t>
    </rPh>
    <rPh sb="7" eb="9">
      <t>ヨテイ</t>
    </rPh>
    <rPh sb="9" eb="10">
      <t>サキ</t>
    </rPh>
    <rPh sb="14" eb="16">
      <t>イカ</t>
    </rPh>
    <rPh sb="18" eb="20">
      <t>センタク</t>
    </rPh>
    <rPh sb="27" eb="32">
      <t>フクスウセンタクカ</t>
    </rPh>
    <phoneticPr fontId="2"/>
  </si>
  <si>
    <r>
      <t>申請者の関係会社</t>
    </r>
    <r>
      <rPr>
        <sz val="9"/>
        <color theme="1"/>
        <rFont val="BIZ UDPゴシック"/>
        <family val="3"/>
        <charset val="128"/>
      </rPr>
      <t>（財務諸表等の用語、様式及び作成方法に関する規則第８条に定める関係会社）</t>
    </r>
    <rPh sb="0" eb="3">
      <t>シンセイシャ</t>
    </rPh>
    <rPh sb="4" eb="6">
      <t>カンケイ</t>
    </rPh>
    <rPh sb="6" eb="8">
      <t>カイシャ</t>
    </rPh>
    <phoneticPr fontId="2"/>
  </si>
  <si>
    <r>
      <t xml:space="preserve">※財産処分制限期間は「厚生労働省所管一般会計補助金等に係る財産処分承認基準」により申請内容の態様により変動しますが、通常複数年に及ぶため、医療措置協定制度が終了するまでは協定締結の継続を推奨します。
</t>
    </r>
    <r>
      <rPr>
        <sz val="10"/>
        <color theme="1"/>
        <rFont val="BIZ UDPゴシック"/>
        <family val="3"/>
        <charset val="128"/>
      </rPr>
      <t>【参考】財産処分について（関東信越厚生局のWebページ）　</t>
    </r>
    <r>
      <rPr>
        <sz val="9"/>
        <color theme="1"/>
        <rFont val="メイリオ"/>
        <family val="3"/>
        <charset val="128"/>
      </rPr>
      <t>https://kouseikyoku.mhlw.go.jp/kantoshinetsu/gyomu/bu_ka/kenko_fukushi/tetsuzuki.html</t>
    </r>
    <rPh sb="1" eb="3">
      <t>ザイサン</t>
    </rPh>
    <rPh sb="3" eb="5">
      <t>ショブン</t>
    </rPh>
    <rPh sb="5" eb="7">
      <t>セイゲン</t>
    </rPh>
    <rPh sb="7" eb="9">
      <t>キカン</t>
    </rPh>
    <rPh sb="41" eb="43">
      <t>シンセイ</t>
    </rPh>
    <rPh sb="43" eb="45">
      <t>ナイヨウ</t>
    </rPh>
    <rPh sb="46" eb="48">
      <t>タイヨウ</t>
    </rPh>
    <rPh sb="51" eb="53">
      <t>ヘンドウ</t>
    </rPh>
    <rPh sb="58" eb="60">
      <t>ツウジョウ</t>
    </rPh>
    <rPh sb="60" eb="62">
      <t>フクスウ</t>
    </rPh>
    <rPh sb="62" eb="63">
      <t>ネン</t>
    </rPh>
    <rPh sb="64" eb="65">
      <t>オヨ</t>
    </rPh>
    <rPh sb="69" eb="71">
      <t>イリョウ</t>
    </rPh>
    <rPh sb="71" eb="73">
      <t>ソチ</t>
    </rPh>
    <rPh sb="73" eb="75">
      <t>キョウテイ</t>
    </rPh>
    <rPh sb="75" eb="77">
      <t>セイド</t>
    </rPh>
    <rPh sb="78" eb="80">
      <t>シュウリョウ</t>
    </rPh>
    <rPh sb="85" eb="89">
      <t>キョウテイテイケツ</t>
    </rPh>
    <rPh sb="90" eb="92">
      <t>ケイゾク</t>
    </rPh>
    <rPh sb="93" eb="95">
      <t>スイショウ</t>
    </rPh>
    <phoneticPr fontId="2"/>
  </si>
  <si>
    <t>＊整備予定後の病床数が、協定締結病床数以上にならないようにしてください。</t>
    <rPh sb="1" eb="3">
      <t>セイビ</t>
    </rPh>
    <rPh sb="3" eb="5">
      <t>ヨテイ</t>
    </rPh>
    <rPh sb="5" eb="6">
      <t>ゴ</t>
    </rPh>
    <rPh sb="7" eb="9">
      <t>ビョウショウ</t>
    </rPh>
    <rPh sb="9" eb="10">
      <t>カズ</t>
    </rPh>
    <rPh sb="12" eb="19">
      <t>キョウテイテイケツビョウショウスウ</t>
    </rPh>
    <rPh sb="19" eb="21">
      <t>イジョウ</t>
    </rPh>
    <phoneticPr fontId="2"/>
  </si>
  <si>
    <t>着手予定年月日</t>
    <rPh sb="0" eb="2">
      <t>チャクシュ</t>
    </rPh>
    <rPh sb="2" eb="4">
      <t>ヨテイ</t>
    </rPh>
    <rPh sb="4" eb="7">
      <t>ネンガッピ</t>
    </rPh>
    <phoneticPr fontId="2"/>
  </si>
  <si>
    <t>竣工予定年月日</t>
    <rPh sb="0" eb="2">
      <t>シュンコウ</t>
    </rPh>
    <rPh sb="2" eb="4">
      <t>ヨテイ</t>
    </rPh>
    <rPh sb="4" eb="7">
      <t>ネンガッピ</t>
    </rPh>
    <phoneticPr fontId="2"/>
  </si>
  <si>
    <t>申請時点における当該整備事業の着手予定年月日及び竣工予定年月日を以下に記載してください。</t>
    <rPh sb="0" eb="2">
      <t>シンセイ</t>
    </rPh>
    <rPh sb="2" eb="4">
      <t>ジテン</t>
    </rPh>
    <rPh sb="8" eb="10">
      <t>トウガイ</t>
    </rPh>
    <rPh sb="10" eb="12">
      <t>セイビ</t>
    </rPh>
    <rPh sb="12" eb="14">
      <t>ジギョウ</t>
    </rPh>
    <rPh sb="15" eb="17">
      <t>チャクシュ</t>
    </rPh>
    <rPh sb="17" eb="19">
      <t>ヨテイ</t>
    </rPh>
    <rPh sb="19" eb="22">
      <t>ネンガッピ</t>
    </rPh>
    <rPh sb="22" eb="23">
      <t>オヨ</t>
    </rPh>
    <rPh sb="24" eb="26">
      <t>シュンコウ</t>
    </rPh>
    <rPh sb="26" eb="28">
      <t>ヨテイ</t>
    </rPh>
    <rPh sb="28" eb="31">
      <t>ネンガッピ</t>
    </rPh>
    <rPh sb="32" eb="34">
      <t>イカ</t>
    </rPh>
    <rPh sb="35" eb="37">
      <t>キサイ</t>
    </rPh>
    <phoneticPr fontId="2"/>
  </si>
  <si>
    <r>
      <t xml:space="preserve">申請者の関係会社
</t>
    </r>
    <r>
      <rPr>
        <sz val="9"/>
        <color theme="1"/>
        <rFont val="BIZ UDPゴシック"/>
        <family val="3"/>
        <charset val="128"/>
      </rPr>
      <t>（財務諸表等の用語、様式及び作成方法に関する規則第８条に定める関係会社）</t>
    </r>
    <rPh sb="0" eb="3">
      <t>シンセイシャ</t>
    </rPh>
    <rPh sb="4" eb="6">
      <t>カンケイ</t>
    </rPh>
    <rPh sb="6" eb="8">
      <t>カイシャ</t>
    </rPh>
    <phoneticPr fontId="2"/>
  </si>
  <si>
    <r>
      <t>申請工事の発注予定先について以下より選択してください</t>
    </r>
    <r>
      <rPr>
        <b/>
        <sz val="10"/>
        <color theme="1"/>
        <rFont val="BIZ UDPゴシック"/>
        <family val="3"/>
        <charset val="128"/>
      </rPr>
      <t>（複数選択可）</t>
    </r>
    <r>
      <rPr>
        <b/>
        <sz val="12"/>
        <color theme="1"/>
        <rFont val="BIZ UDPゴシック"/>
        <family val="3"/>
        <charset val="128"/>
      </rPr>
      <t>。</t>
    </r>
    <rPh sb="0" eb="2">
      <t>シンセイ</t>
    </rPh>
    <rPh sb="2" eb="4">
      <t>コウジ</t>
    </rPh>
    <rPh sb="5" eb="7">
      <t>ハッチュウ</t>
    </rPh>
    <rPh sb="7" eb="9">
      <t>ヨテイ</t>
    </rPh>
    <rPh sb="9" eb="10">
      <t>サキ</t>
    </rPh>
    <rPh sb="14" eb="16">
      <t>イカ</t>
    </rPh>
    <rPh sb="18" eb="20">
      <t>センタク</t>
    </rPh>
    <rPh sb="27" eb="29">
      <t>フクスウ</t>
    </rPh>
    <rPh sb="29" eb="31">
      <t>センタク</t>
    </rPh>
    <rPh sb="31" eb="32">
      <t>カ</t>
    </rPh>
    <phoneticPr fontId="2"/>
  </si>
  <si>
    <t>競争的手続きを行い業者を選定（例：相見積り、入札等）</t>
    <rPh sb="0" eb="3">
      <t>キョウソウテキ</t>
    </rPh>
    <rPh sb="3" eb="5">
      <t>テツヅ</t>
    </rPh>
    <rPh sb="7" eb="8">
      <t>オコナ</t>
    </rPh>
    <rPh sb="9" eb="11">
      <t>ギョウシャ</t>
    </rPh>
    <rPh sb="12" eb="14">
      <t>センテイ</t>
    </rPh>
    <rPh sb="17" eb="20">
      <t>アイミツ</t>
    </rPh>
    <phoneticPr fontId="2"/>
  </si>
  <si>
    <t>競争的手続きを行わず業者を選定</t>
    <rPh sb="0" eb="3">
      <t>キョウソウテキ</t>
    </rPh>
    <rPh sb="3" eb="5">
      <t>テツヅ</t>
    </rPh>
    <rPh sb="7" eb="8">
      <t>オコナ</t>
    </rPh>
    <rPh sb="10" eb="12">
      <t>ギョウシャ</t>
    </rPh>
    <rPh sb="13" eb="15">
      <t>センテイ</t>
    </rPh>
    <phoneticPr fontId="2"/>
  </si>
  <si>
    <r>
      <t xml:space="preserve">※財産処分制限期間は「厚生労働省所管一般会計補助金等に係る財産処分承認基準」により申請内容の態様により変動しますが、通常複数年に及ぶため、医療措置協定制度が終了するまでは協定締結の継続を推奨します。
</t>
    </r>
    <r>
      <rPr>
        <sz val="9"/>
        <color theme="1"/>
        <rFont val="BIZ UDPゴシック"/>
        <family val="3"/>
        <charset val="128"/>
      </rPr>
      <t>【参考】財産処分について（関東信越厚生局のWebページ）　</t>
    </r>
    <r>
      <rPr>
        <sz val="8"/>
        <color theme="1"/>
        <rFont val="Meiryo UI"/>
        <family val="3"/>
        <charset val="128"/>
      </rPr>
      <t>https://kouseikyoku.mhlw.go.jp/kantoshinetsu/gyomu/bu_ka/kenko_fukushi/tetsuzuki.html</t>
    </r>
    <rPh sb="1" eb="3">
      <t>ザイサン</t>
    </rPh>
    <rPh sb="3" eb="5">
      <t>ショブン</t>
    </rPh>
    <rPh sb="5" eb="7">
      <t>セイゲン</t>
    </rPh>
    <rPh sb="7" eb="9">
      <t>キカン</t>
    </rPh>
    <rPh sb="41" eb="43">
      <t>シンセイ</t>
    </rPh>
    <rPh sb="43" eb="45">
      <t>ナイヨウ</t>
    </rPh>
    <rPh sb="46" eb="48">
      <t>タイヨウ</t>
    </rPh>
    <rPh sb="51" eb="53">
      <t>ヘンドウ</t>
    </rPh>
    <rPh sb="58" eb="60">
      <t>ツウジョウ</t>
    </rPh>
    <rPh sb="60" eb="62">
      <t>フクスウ</t>
    </rPh>
    <rPh sb="62" eb="63">
      <t>ネン</t>
    </rPh>
    <rPh sb="64" eb="65">
      <t>オヨ</t>
    </rPh>
    <rPh sb="69" eb="71">
      <t>イリョウ</t>
    </rPh>
    <rPh sb="71" eb="73">
      <t>ソチ</t>
    </rPh>
    <rPh sb="73" eb="75">
      <t>キョウテイ</t>
    </rPh>
    <rPh sb="75" eb="77">
      <t>セイド</t>
    </rPh>
    <rPh sb="78" eb="80">
      <t>シュウリョウ</t>
    </rPh>
    <rPh sb="85" eb="89">
      <t>キョウテイテイケツ</t>
    </rPh>
    <rPh sb="90" eb="92">
      <t>ケイゾク</t>
    </rPh>
    <rPh sb="93" eb="95">
      <t>スイショウ</t>
    </rPh>
    <phoneticPr fontId="2"/>
  </si>
  <si>
    <t>競争的手続きを行い業者を選定（例：相見積り、入札等）</t>
    <rPh sb="0" eb="3">
      <t>キョウソウテキ</t>
    </rPh>
    <rPh sb="3" eb="5">
      <t>テツヅ</t>
    </rPh>
    <rPh sb="7" eb="8">
      <t>オコナ</t>
    </rPh>
    <rPh sb="9" eb="11">
      <t>ギョウシャ</t>
    </rPh>
    <rPh sb="12" eb="14">
      <t>センテイ</t>
    </rPh>
    <phoneticPr fontId="2"/>
  </si>
  <si>
    <r>
      <t xml:space="preserve">※財産処分制限期間は「厚生労働省所管一般会計補助金等に係る財産処分承認基準」により申請内容の態様により変動しますが、通常複数年に及ぶため、医療措置協定制度が終了するまでは協定締結の継続を推奨します。
</t>
    </r>
    <r>
      <rPr>
        <sz val="9"/>
        <color theme="1"/>
        <rFont val="BIZ UDPゴシック"/>
        <family val="3"/>
        <charset val="128"/>
      </rPr>
      <t xml:space="preserve">【参考】財産処分について（関東信越厚生局のWebページ）
</t>
    </r>
    <r>
      <rPr>
        <sz val="8"/>
        <color theme="1"/>
        <rFont val="Meiryo UI"/>
        <family val="3"/>
        <charset val="128"/>
      </rPr>
      <t>https://kouseikyoku.mhlw.go.jp/kantoshinetsu/gyomu/bu_ka/kenko_fukushi/tetsuzuki.html</t>
    </r>
    <rPh sb="1" eb="3">
      <t>ザイサン</t>
    </rPh>
    <rPh sb="3" eb="5">
      <t>ショブン</t>
    </rPh>
    <rPh sb="5" eb="7">
      <t>セイゲン</t>
    </rPh>
    <rPh sb="7" eb="9">
      <t>キカン</t>
    </rPh>
    <rPh sb="41" eb="43">
      <t>シンセイ</t>
    </rPh>
    <rPh sb="43" eb="45">
      <t>ナイヨウ</t>
    </rPh>
    <rPh sb="46" eb="48">
      <t>タイヨウ</t>
    </rPh>
    <rPh sb="51" eb="53">
      <t>ヘンドウ</t>
    </rPh>
    <rPh sb="58" eb="60">
      <t>ツウジョウ</t>
    </rPh>
    <rPh sb="60" eb="62">
      <t>フクスウ</t>
    </rPh>
    <rPh sb="62" eb="63">
      <t>ネン</t>
    </rPh>
    <rPh sb="64" eb="65">
      <t>オヨ</t>
    </rPh>
    <rPh sb="69" eb="71">
      <t>イリョウ</t>
    </rPh>
    <rPh sb="71" eb="73">
      <t>ソチ</t>
    </rPh>
    <rPh sb="73" eb="75">
      <t>キョウテイ</t>
    </rPh>
    <rPh sb="75" eb="77">
      <t>セイド</t>
    </rPh>
    <rPh sb="78" eb="80">
      <t>シュウリョウ</t>
    </rPh>
    <rPh sb="85" eb="89">
      <t>キョウテイテイケツ</t>
    </rPh>
    <rPh sb="90" eb="92">
      <t>ケイゾク</t>
    </rPh>
    <rPh sb="93" eb="95">
      <t>スイショウ</t>
    </rPh>
    <phoneticPr fontId="2"/>
  </si>
  <si>
    <r>
      <t>＊工事面積は</t>
    </r>
    <r>
      <rPr>
        <u/>
        <sz val="12"/>
        <color rgb="FFFF0000"/>
        <rFont val="BIZ UDPゴシック"/>
        <family val="3"/>
        <charset val="128"/>
      </rPr>
      <t>実際に工事を行う箇所の面積</t>
    </r>
    <r>
      <rPr>
        <sz val="12"/>
        <color theme="1"/>
        <rFont val="BIZ UDPゴシック"/>
        <family val="3"/>
        <charset val="128"/>
      </rPr>
      <t>を記載してください。
 （例えばパーテーションの設置であれば、実際にパーテーションが床に接する面積のみが補助対象となります。）</t>
    </r>
    <rPh sb="1" eb="3">
      <t>コウジ</t>
    </rPh>
    <rPh sb="3" eb="5">
      <t>メンセキ</t>
    </rPh>
    <rPh sb="6" eb="8">
      <t>ジッサイ</t>
    </rPh>
    <rPh sb="9" eb="11">
      <t>コウジ</t>
    </rPh>
    <rPh sb="12" eb="13">
      <t>オコナ</t>
    </rPh>
    <rPh sb="14" eb="16">
      <t>カショ</t>
    </rPh>
    <rPh sb="17" eb="19">
      <t>メンセキ</t>
    </rPh>
    <rPh sb="20" eb="22">
      <t>キサイ</t>
    </rPh>
    <rPh sb="32" eb="33">
      <t>タト</t>
    </rPh>
    <rPh sb="43" eb="45">
      <t>セッチ</t>
    </rPh>
    <rPh sb="50" eb="52">
      <t>ジッサイ</t>
    </rPh>
    <rPh sb="61" eb="62">
      <t>ユカ</t>
    </rPh>
    <rPh sb="63" eb="64">
      <t>セッ</t>
    </rPh>
    <rPh sb="66" eb="68">
      <t>メンセキ</t>
    </rPh>
    <rPh sb="71" eb="73">
      <t>ホジョ</t>
    </rPh>
    <rPh sb="73" eb="75">
      <t>タイショウ</t>
    </rPh>
    <phoneticPr fontId="2"/>
  </si>
  <si>
    <t>　申請時点における当該整備事業の着手予定年月日及び竣工予定年月日を以下に記載してください。</t>
    <phoneticPr fontId="2"/>
  </si>
  <si>
    <r>
      <t>＊第二種協定締結医療機関の内「自宅療養者への医療の提供」に係る協定を締結する病院・診療所、薬局、訪問看護事業所は、</t>
    </r>
    <r>
      <rPr>
        <u/>
        <sz val="12"/>
        <color theme="1"/>
        <rFont val="BIZ UDPゴシック"/>
        <family val="3"/>
        <charset val="128"/>
      </rPr>
      <t>服薬指導に従事する際に使用する個人防護具が対象</t>
    </r>
    <r>
      <rPr>
        <sz val="12"/>
        <color theme="1"/>
        <rFont val="BIZ UDPゴシック"/>
        <family val="3"/>
        <charset val="128"/>
      </rPr>
      <t>です。</t>
    </r>
    <rPh sb="1" eb="2">
      <t>ダイ</t>
    </rPh>
    <rPh sb="2" eb="3">
      <t>ニ</t>
    </rPh>
    <rPh sb="3" eb="4">
      <t>シュ</t>
    </rPh>
    <rPh sb="57" eb="59">
      <t>フクヤク</t>
    </rPh>
    <rPh sb="59" eb="61">
      <t>シドウ</t>
    </rPh>
    <rPh sb="62" eb="64">
      <t>ジュウジ</t>
    </rPh>
    <rPh sb="66" eb="67">
      <t>サイ</t>
    </rPh>
    <rPh sb="68" eb="70">
      <t>シヨウ</t>
    </rPh>
    <rPh sb="72" eb="77">
      <t>コジンボウゴグ</t>
    </rPh>
    <rPh sb="78" eb="80">
      <t>タイショウ</t>
    </rPh>
    <phoneticPr fontId="2"/>
  </si>
  <si>
    <t>国庫補助金
交付決定額</t>
    <rPh sb="0" eb="2">
      <t>コッコ</t>
    </rPh>
    <rPh sb="2" eb="5">
      <t>ホジョキン</t>
    </rPh>
    <rPh sb="6" eb="8">
      <t>コウフ</t>
    </rPh>
    <rPh sb="8" eb="10">
      <t>ケッテイ</t>
    </rPh>
    <rPh sb="10" eb="11">
      <t>ガク</t>
    </rPh>
    <phoneticPr fontId="4"/>
  </si>
  <si>
    <t>差引追加交付
（一部取消）
申請額</t>
    <rPh sb="0" eb="2">
      <t>サシヒキ</t>
    </rPh>
    <rPh sb="2" eb="4">
      <t>ツイカ</t>
    </rPh>
    <rPh sb="4" eb="6">
      <t>コウフ</t>
    </rPh>
    <rPh sb="8" eb="10">
      <t>イチブ</t>
    </rPh>
    <rPh sb="10" eb="12">
      <t>トリケシ</t>
    </rPh>
    <rPh sb="14" eb="16">
      <t>シンセイ</t>
    </rPh>
    <rPh sb="16" eb="17">
      <t>ガク</t>
    </rPh>
    <phoneticPr fontId="4"/>
  </si>
  <si>
    <t>(M)</t>
    <phoneticPr fontId="2"/>
  </si>
  <si>
    <t>(L)-(M)=(N)</t>
    <phoneticPr fontId="2"/>
  </si>
  <si>
    <t>２　「(A)事業区分」欄は、上段には交付の対象となる事業の名称を、下段には施設の名称を記載すること。</t>
    <phoneticPr fontId="4"/>
  </si>
  <si>
    <t>３　「（F）選定額」欄は、(D)と(E)とを比較して少ない方の額を記入すること。</t>
    <phoneticPr fontId="2"/>
  </si>
  <si>
    <t>４　「（G)補助基礎額」欄は、（C)と（F）を比較して少ないほうの額を記入すること。</t>
    <rPh sb="6" eb="8">
      <t>ホジョ</t>
    </rPh>
    <rPh sb="8" eb="10">
      <t>キソ</t>
    </rPh>
    <rPh sb="10" eb="11">
      <t>ガク</t>
    </rPh>
    <rPh sb="12" eb="13">
      <t>ラン</t>
    </rPh>
    <rPh sb="23" eb="25">
      <t>ヒカク</t>
    </rPh>
    <rPh sb="27" eb="28">
      <t>スク</t>
    </rPh>
    <rPh sb="33" eb="34">
      <t>ガク</t>
    </rPh>
    <rPh sb="35" eb="37">
      <t>キニュウ</t>
    </rPh>
    <phoneticPr fontId="3"/>
  </si>
  <si>
    <t>５　「（I)補助基本額」欄は、「（G)補助基礎額」欄に記載された額に「（H）補助率」を乗じて得た額を記入すること。ただし、千円未満の端数は切り捨てる。</t>
    <rPh sb="6" eb="8">
      <t>ホジョ</t>
    </rPh>
    <rPh sb="8" eb="10">
      <t>キホン</t>
    </rPh>
    <rPh sb="10" eb="11">
      <t>ガク</t>
    </rPh>
    <rPh sb="12" eb="13">
      <t>ラン</t>
    </rPh>
    <rPh sb="19" eb="21">
      <t>ホジョ</t>
    </rPh>
    <rPh sb="21" eb="23">
      <t>キソ</t>
    </rPh>
    <rPh sb="23" eb="24">
      <t>ガク</t>
    </rPh>
    <rPh sb="25" eb="26">
      <t>ラン</t>
    </rPh>
    <rPh sb="27" eb="29">
      <t>キサイ</t>
    </rPh>
    <rPh sb="32" eb="33">
      <t>ガク</t>
    </rPh>
    <rPh sb="38" eb="40">
      <t>ホジョ</t>
    </rPh>
    <rPh sb="40" eb="41">
      <t>リツ</t>
    </rPh>
    <rPh sb="43" eb="44">
      <t>ジョウ</t>
    </rPh>
    <rPh sb="46" eb="47">
      <t>エ</t>
    </rPh>
    <rPh sb="48" eb="49">
      <t>ガク</t>
    </rPh>
    <rPh sb="50" eb="52">
      <t>キニュウ</t>
    </rPh>
    <rPh sb="61" eb="63">
      <t>センエン</t>
    </rPh>
    <rPh sb="63" eb="65">
      <t>ミマン</t>
    </rPh>
    <rPh sb="66" eb="68">
      <t>ハスウ</t>
    </rPh>
    <rPh sb="69" eb="70">
      <t>キ</t>
    </rPh>
    <rPh sb="71" eb="72">
      <t>ス</t>
    </rPh>
    <phoneticPr fontId="2"/>
  </si>
  <si>
    <t>６　「（K)補助額」は、「（I)補助基本額」と「（J)内示額」を比較して少ないほうの額を記入すること。</t>
    <rPh sb="6" eb="8">
      <t>ホジョ</t>
    </rPh>
    <rPh sb="8" eb="9">
      <t>ガク</t>
    </rPh>
    <rPh sb="16" eb="18">
      <t>ホジョ</t>
    </rPh>
    <rPh sb="18" eb="20">
      <t>キホン</t>
    </rPh>
    <rPh sb="20" eb="21">
      <t>ガク</t>
    </rPh>
    <rPh sb="27" eb="30">
      <t>ナイジガク</t>
    </rPh>
    <rPh sb="32" eb="34">
      <t>ヒカク</t>
    </rPh>
    <rPh sb="36" eb="37">
      <t>スク</t>
    </rPh>
    <rPh sb="42" eb="43">
      <t>ガク</t>
    </rPh>
    <rPh sb="44" eb="46">
      <t>キニュウ</t>
    </rPh>
    <phoneticPr fontId="2"/>
  </si>
  <si>
    <t>７　「(L)国庫補助所要額」は、「(K)補助額」に２分の１を乗じて得た額を記入すること。ただし、千円未満の端数は切り捨てる。</t>
    <rPh sb="6" eb="8">
      <t>コッコ</t>
    </rPh>
    <rPh sb="8" eb="10">
      <t>ホジョ</t>
    </rPh>
    <rPh sb="10" eb="12">
      <t>ショヨウ</t>
    </rPh>
    <rPh sb="12" eb="13">
      <t>ガク</t>
    </rPh>
    <rPh sb="20" eb="22">
      <t>ホジョ</t>
    </rPh>
    <rPh sb="22" eb="23">
      <t>ガク</t>
    </rPh>
    <rPh sb="26" eb="27">
      <t>ブン</t>
    </rPh>
    <rPh sb="30" eb="31">
      <t>ジョウ</t>
    </rPh>
    <rPh sb="33" eb="34">
      <t>エ</t>
    </rPh>
    <rPh sb="35" eb="36">
      <t>ガク</t>
    </rPh>
    <rPh sb="37" eb="39">
      <t>キニュウ</t>
    </rPh>
    <rPh sb="48" eb="52">
      <t>センエンミマン</t>
    </rPh>
    <rPh sb="53" eb="55">
      <t>ハスウ</t>
    </rPh>
    <rPh sb="56" eb="57">
      <t>キ</t>
    </rPh>
    <rPh sb="58" eb="59">
      <t>ス</t>
    </rPh>
    <phoneticPr fontId="3"/>
  </si>
  <si>
    <t>９　「備考」欄は記入しないこと。</t>
    <rPh sb="3" eb="5">
      <t>ビコウ</t>
    </rPh>
    <rPh sb="6" eb="7">
      <t>ラン</t>
    </rPh>
    <rPh sb="8" eb="10">
      <t>キニュウ</t>
    </rPh>
    <phoneticPr fontId="3"/>
  </si>
  <si>
    <t>別紙２</t>
    <phoneticPr fontId="4"/>
  </si>
  <si>
    <t>事　　　　業　　　　計　　　　画　　　　書</t>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</si>
  <si>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70"/>
  </si>
  <si>
    <r>
      <t>事業</t>
    </r>
    <r>
      <rPr>
        <sz val="9"/>
        <color theme="1"/>
        <rFont val="ＭＳ Ｐゴシック"/>
        <family val="3"/>
        <charset val="128"/>
      </rPr>
      <t>区分</t>
    </r>
    <rPh sb="2" eb="4">
      <t>クブン</t>
    </rPh>
    <phoneticPr fontId="4"/>
  </si>
  <si>
    <t>補助（間接補助）事業者名</t>
    <rPh sb="0" eb="2">
      <t>ホジョ</t>
    </rPh>
    <rPh sb="3" eb="5">
      <t>カンセツ</t>
    </rPh>
    <rPh sb="5" eb="7">
      <t>ホジョ</t>
    </rPh>
    <rPh sb="8" eb="12">
      <t>ジギョウシャメイ</t>
    </rPh>
    <phoneticPr fontId="4"/>
  </si>
  <si>
    <t>新築</t>
    <rPh sb="0" eb="2">
      <t>シンチク</t>
    </rPh>
    <phoneticPr fontId="70"/>
  </si>
  <si>
    <t>移転新築</t>
    <rPh sb="0" eb="2">
      <t>イテン</t>
    </rPh>
    <rPh sb="2" eb="4">
      <t>シンチク</t>
    </rPh>
    <phoneticPr fontId="70"/>
  </si>
  <si>
    <t>施工内容</t>
    <rPh sb="0" eb="2">
      <t>セコウ</t>
    </rPh>
    <rPh sb="2" eb="4">
      <t>ナイヨウ</t>
    </rPh>
    <phoneticPr fontId="4"/>
  </si>
  <si>
    <t>改築</t>
    <rPh sb="0" eb="2">
      <t>カイチク</t>
    </rPh>
    <phoneticPr fontId="70"/>
  </si>
  <si>
    <t>建物の構造及び面積</t>
    <phoneticPr fontId="4"/>
  </si>
  <si>
    <t>　　　　　　　　　　　　　　　　　　　　　　　　　　　　　　</t>
  </si>
  <si>
    <t>増築</t>
    <rPh sb="0" eb="2">
      <t>ゾウチク</t>
    </rPh>
    <phoneticPr fontId="70"/>
  </si>
  <si>
    <t>構造：</t>
    <rPh sb="0" eb="2">
      <t>コウゾウ</t>
    </rPh>
    <phoneticPr fontId="4"/>
  </si>
  <si>
    <t>○階建</t>
    <rPh sb="1" eb="2">
      <t>カイ</t>
    </rPh>
    <rPh sb="2" eb="3">
      <t>ダ</t>
    </rPh>
    <phoneticPr fontId="4"/>
  </si>
  <si>
    <t>←構造はプルダウンから選択</t>
    <rPh sb="1" eb="3">
      <t>コウゾウ</t>
    </rPh>
    <rPh sb="11" eb="13">
      <t>センタク</t>
    </rPh>
    <phoneticPr fontId="4"/>
  </si>
  <si>
    <t>改修</t>
    <rPh sb="0" eb="2">
      <t>カイシュウ</t>
    </rPh>
    <phoneticPr fontId="70"/>
  </si>
  <si>
    <t>建築面積 　</t>
    <rPh sb="0" eb="2">
      <t>ケンチク</t>
    </rPh>
    <phoneticPr fontId="4"/>
  </si>
  <si>
    <t>延べ面積</t>
    <phoneticPr fontId="4"/>
  </si>
  <si>
    <t>鉄骨鉄筋コンクリート造</t>
    <rPh sb="0" eb="2">
      <t>テッコツ</t>
    </rPh>
    <rPh sb="2" eb="4">
      <t>テッキン</t>
    </rPh>
    <phoneticPr fontId="30"/>
  </si>
  <si>
    <t>施工期間</t>
  </si>
  <si>
    <t>着工</t>
    <phoneticPr fontId="4"/>
  </si>
  <si>
    <t>～</t>
    <phoneticPr fontId="4"/>
  </si>
  <si>
    <t>　竣工</t>
    <phoneticPr fontId="4"/>
  </si>
  <si>
    <t>鉄筋コンクリート造</t>
    <rPh sb="0" eb="2">
      <t>テッキン</t>
    </rPh>
    <phoneticPr fontId="30"/>
  </si>
  <si>
    <t>整備費内訳　　　　　　　　　　　　　　　　　　　　　　　　</t>
    <phoneticPr fontId="4"/>
  </si>
  <si>
    <t>鉄骨造（鉄筋コンクリート造と同等の強度）</t>
    <rPh sb="0" eb="2">
      <t>テッコツ</t>
    </rPh>
    <rPh sb="4" eb="6">
      <t>テッキン</t>
    </rPh>
    <rPh sb="12" eb="13">
      <t>ヅク</t>
    </rPh>
    <rPh sb="14" eb="16">
      <t>ドウトウ</t>
    </rPh>
    <rPh sb="17" eb="19">
      <t>キョウド</t>
    </rPh>
    <phoneticPr fontId="30"/>
  </si>
  <si>
    <t>区　分</t>
    <phoneticPr fontId="4"/>
  </si>
  <si>
    <t>費　　目</t>
    <phoneticPr fontId="4"/>
  </si>
  <si>
    <t>面　積　</t>
    <phoneticPr fontId="4"/>
  </si>
  <si>
    <t>単　価　</t>
    <phoneticPr fontId="4"/>
  </si>
  <si>
    <t>金　　額　</t>
    <phoneticPr fontId="4"/>
  </si>
  <si>
    <t>備　　考　</t>
    <phoneticPr fontId="4"/>
  </si>
  <si>
    <t>鉄骨造（ブロック造と同等の強度）</t>
    <rPh sb="0" eb="2">
      <t>テッコツ</t>
    </rPh>
    <rPh sb="8" eb="9">
      <t>ツク</t>
    </rPh>
    <rPh sb="10" eb="12">
      <t>ドウトウ</t>
    </rPh>
    <rPh sb="13" eb="15">
      <t>キョウド</t>
    </rPh>
    <phoneticPr fontId="30"/>
  </si>
  <si>
    <t>　　　</t>
  </si>
  <si>
    <t>　　　　　</t>
  </si>
  <si>
    <t xml:space="preserve">        ㎡</t>
  </si>
  <si>
    <t xml:space="preserve">  　　  円</t>
  </si>
  <si>
    <t xml:space="preserve">            円</t>
  </si>
  <si>
    <t>　　　　　　</t>
  </si>
  <si>
    <t>ブロック造</t>
    <rPh sb="4" eb="5">
      <t>ヅク</t>
    </rPh>
    <phoneticPr fontId="30"/>
  </si>
  <si>
    <t>木造</t>
    <rPh sb="0" eb="2">
      <t>モクゾウ</t>
    </rPh>
    <phoneticPr fontId="30"/>
  </si>
  <si>
    <t>プレハブ造</t>
    <rPh sb="4" eb="5">
      <t>ツク</t>
    </rPh>
    <phoneticPr fontId="30"/>
  </si>
  <si>
    <t>その他</t>
    <rPh sb="2" eb="3">
      <t>タ</t>
    </rPh>
    <phoneticPr fontId="30"/>
  </si>
  <si>
    <t>小  計</t>
  </si>
  <si>
    <t>　　　　単価、小計、合計は自動計算</t>
    <rPh sb="4" eb="6">
      <t>タンカ</t>
    </rPh>
    <rPh sb="7" eb="9">
      <t>ショウケイ</t>
    </rPh>
    <rPh sb="10" eb="12">
      <t>ゴウケイ</t>
    </rPh>
    <rPh sb="13" eb="15">
      <t>ジドウ</t>
    </rPh>
    <rPh sb="15" eb="17">
      <t>ケイサン</t>
    </rPh>
    <phoneticPr fontId="4"/>
  </si>
  <si>
    <t>補助対象外事業分</t>
    <rPh sb="0" eb="2">
      <t>ホジョ</t>
    </rPh>
    <rPh sb="2" eb="4">
      <t>タイショウ</t>
    </rPh>
    <rPh sb="4" eb="5">
      <t>ソト</t>
    </rPh>
    <rPh sb="5" eb="8">
      <t>ジギョウブン</t>
    </rPh>
    <phoneticPr fontId="4"/>
  </si>
  <si>
    <t>財源内訳</t>
    <phoneticPr fontId="4"/>
  </si>
  <si>
    <t>金額</t>
    <rPh sb="0" eb="2">
      <t>キンガク</t>
    </rPh>
    <phoneticPr fontId="4"/>
  </si>
  <si>
    <t>備考</t>
    <rPh sb="0" eb="2">
      <t>ビコウ</t>
    </rPh>
    <phoneticPr fontId="4"/>
  </si>
  <si>
    <t>円</t>
    <rPh sb="0" eb="1">
      <t>エン</t>
    </rPh>
    <phoneticPr fontId="4"/>
  </si>
  <si>
    <t>（内　訳）</t>
    <rPh sb="1" eb="2">
      <t>ウチ</t>
    </rPh>
    <rPh sb="3" eb="4">
      <t>ヤク</t>
    </rPh>
    <phoneticPr fontId="4"/>
  </si>
  <si>
    <t>(1)  補助金</t>
    <phoneticPr fontId="4"/>
  </si>
  <si>
    <t>　　　　うち国</t>
    <phoneticPr fontId="4"/>
  </si>
  <si>
    <t>　　　　うち都道府県</t>
    <phoneticPr fontId="4"/>
  </si>
  <si>
    <t>(2)  地方債</t>
    <phoneticPr fontId="4"/>
  </si>
  <si>
    <t>(3)  寄附金</t>
    <rPh sb="5" eb="7">
      <t>キフ</t>
    </rPh>
    <phoneticPr fontId="4"/>
  </si>
  <si>
    <t>(4)  その他（診療収入等）</t>
    <rPh sb="9" eb="11">
      <t>シンリョウ</t>
    </rPh>
    <rPh sb="11" eb="13">
      <t>シュウニュウ</t>
    </rPh>
    <rPh sb="13" eb="14">
      <t>トウ</t>
    </rPh>
    <phoneticPr fontId="4"/>
  </si>
  <si>
    <t>計</t>
    <rPh sb="0" eb="1">
      <t>ケイ</t>
    </rPh>
    <phoneticPr fontId="4"/>
  </si>
  <si>
    <t>←自動計算</t>
    <rPh sb="1" eb="3">
      <t>ジドウ</t>
    </rPh>
    <rPh sb="3" eb="5">
      <t>ケイサン</t>
    </rPh>
    <phoneticPr fontId="4"/>
  </si>
  <si>
    <t>補助財産を取得する際に、当該補助財産を取得するための抵当権設定の有無</t>
    <phoneticPr fontId="4"/>
  </si>
  <si>
    <t>←プルダウンで選択</t>
    <rPh sb="7" eb="9">
      <t>センタク</t>
    </rPh>
    <phoneticPr fontId="4"/>
  </si>
  <si>
    <t>その他　参考事項　</t>
    <phoneticPr fontId="4"/>
  </si>
  <si>
    <t>【留意事項】</t>
    <rPh sb="1" eb="3">
      <t>リュウイ</t>
    </rPh>
    <rPh sb="3" eb="5">
      <t>ジコウ</t>
    </rPh>
    <phoneticPr fontId="4"/>
  </si>
  <si>
    <t>　 整備費内訳の「費目」欄は、交付要綱「別表」の２対象経費に定める各部門に区分して記入すること。</t>
    <rPh sb="20" eb="22">
      <t>ベッピョウ</t>
    </rPh>
    <phoneticPr fontId="4"/>
  </si>
  <si>
    <t>個人防護具保管施設の整備</t>
    <rPh sb="0" eb="5">
      <t>コジンボウゴグ</t>
    </rPh>
    <rPh sb="5" eb="7">
      <t>ホカン</t>
    </rPh>
    <rPh sb="7" eb="9">
      <t>シセツ</t>
    </rPh>
    <rPh sb="10" eb="12">
      <t>セイビ</t>
    </rPh>
    <phoneticPr fontId="2"/>
  </si>
  <si>
    <t>３　「（別紙２）事業計画書」の入力＜ピンク色のシート＞</t>
    <rPh sb="4" eb="6">
      <t>ベッシ</t>
    </rPh>
    <rPh sb="8" eb="10">
      <t>ジギョウ</t>
    </rPh>
    <rPh sb="10" eb="13">
      <t>ケイカクショ</t>
    </rPh>
    <rPh sb="15" eb="17">
      <t>ニュウリョク</t>
    </rPh>
    <rPh sb="21" eb="22">
      <t>イロ</t>
    </rPh>
    <phoneticPr fontId="2"/>
  </si>
  <si>
    <r>
      <t>○　「基礎情報入力シート」、「確認書」、「（別紙２）事業計画書」シートの</t>
    </r>
    <r>
      <rPr>
        <b/>
        <u/>
        <sz val="12"/>
        <color rgb="FFFF0000"/>
        <rFont val="BIZ UDPゴシック"/>
        <family val="3"/>
        <charset val="128"/>
      </rPr>
      <t>黄色セルに必要な情報を入力</t>
    </r>
    <r>
      <rPr>
        <sz val="12"/>
        <rFont val="BIZ UDPゴシック"/>
        <family val="3"/>
        <charset val="128"/>
      </rPr>
      <t>してください。</t>
    </r>
    <rPh sb="3" eb="5">
      <t>キソ</t>
    </rPh>
    <rPh sb="5" eb="7">
      <t>ジョウホウ</t>
    </rPh>
    <rPh sb="7" eb="9">
      <t>ニュウリョク</t>
    </rPh>
    <rPh sb="15" eb="18">
      <t>カクニンショ</t>
    </rPh>
    <rPh sb="22" eb="24">
      <t>ベッシ</t>
    </rPh>
    <rPh sb="26" eb="28">
      <t>ジギョウ</t>
    </rPh>
    <rPh sb="28" eb="31">
      <t>ケイカクショ</t>
    </rPh>
    <rPh sb="36" eb="38">
      <t>キイロ</t>
    </rPh>
    <rPh sb="41" eb="43">
      <t>ヒツヨウ</t>
    </rPh>
    <rPh sb="44" eb="46">
      <t>ジョウホウ</t>
    </rPh>
    <rPh sb="47" eb="49">
      <t>ニュウリョク</t>
    </rPh>
    <phoneticPr fontId="2"/>
  </si>
  <si>
    <t>〇　建物の構造及び面積</t>
    <rPh sb="2" eb="4">
      <t>タテモノ</t>
    </rPh>
    <rPh sb="5" eb="7">
      <t>コウゾウ</t>
    </rPh>
    <rPh sb="7" eb="8">
      <t>オヨ</t>
    </rPh>
    <rPh sb="9" eb="11">
      <t>メンセキ</t>
    </rPh>
    <phoneticPr fontId="2"/>
  </si>
  <si>
    <t>〇　財源内訳</t>
    <rPh sb="2" eb="4">
      <t>ザイゲン</t>
    </rPh>
    <rPh sb="4" eb="6">
      <t>ウチワケ</t>
    </rPh>
    <phoneticPr fontId="2"/>
  </si>
  <si>
    <t>　　・自己財源がある場合は、(4)の「備考」（内訳）欄に財源名を記入してください。</t>
    <rPh sb="3" eb="5">
      <t>ジコ</t>
    </rPh>
    <rPh sb="5" eb="7">
      <t>ザイゲン</t>
    </rPh>
    <rPh sb="10" eb="12">
      <t>バアイ</t>
    </rPh>
    <rPh sb="19" eb="21">
      <t>ビコウ</t>
    </rPh>
    <rPh sb="23" eb="25">
      <t>ウチワケ</t>
    </rPh>
    <rPh sb="26" eb="27">
      <t>ラン</t>
    </rPh>
    <rPh sb="28" eb="30">
      <t>ザイゲン</t>
    </rPh>
    <rPh sb="30" eb="31">
      <t>メイ</t>
    </rPh>
    <rPh sb="32" eb="34">
      <t>キニュウ</t>
    </rPh>
    <phoneticPr fontId="2"/>
  </si>
  <si>
    <t>〇　補助財産を取得する際に、当該補助財産を取得するための抵当権設定の有無</t>
    <rPh sb="2" eb="4">
      <t>ホジョ</t>
    </rPh>
    <rPh sb="4" eb="6">
      <t>ザイサン</t>
    </rPh>
    <rPh sb="7" eb="9">
      <t>シュトク</t>
    </rPh>
    <rPh sb="11" eb="12">
      <t>サイ</t>
    </rPh>
    <rPh sb="14" eb="16">
      <t>トウガイ</t>
    </rPh>
    <rPh sb="16" eb="18">
      <t>ホジョ</t>
    </rPh>
    <rPh sb="18" eb="20">
      <t>ザイサン</t>
    </rPh>
    <rPh sb="21" eb="23">
      <t>シュトク</t>
    </rPh>
    <rPh sb="28" eb="31">
      <t>テイトウケン</t>
    </rPh>
    <rPh sb="31" eb="33">
      <t>セッテイ</t>
    </rPh>
    <rPh sb="34" eb="36">
      <t>ウム</t>
    </rPh>
    <phoneticPr fontId="2"/>
  </si>
  <si>
    <t>　・ドロップダウンリストより選択してください。</t>
    <rPh sb="14" eb="16">
      <t>センタク</t>
    </rPh>
    <phoneticPr fontId="2"/>
  </si>
  <si>
    <t xml:space="preserve">           ㎡ </t>
    <phoneticPr fontId="4"/>
  </si>
  <si>
    <t>　　・ 建物の構造：整備する建物の構造を、ドロップダウンリストより選択してください。</t>
    <rPh sb="4" eb="6">
      <t>タテモノ</t>
    </rPh>
    <rPh sb="7" eb="9">
      <t>コウゾウ</t>
    </rPh>
    <rPh sb="10" eb="12">
      <t>セイビ</t>
    </rPh>
    <rPh sb="14" eb="16">
      <t>タテモノ</t>
    </rPh>
    <rPh sb="17" eb="19">
      <t>コウゾウ</t>
    </rPh>
    <rPh sb="33" eb="35">
      <t>センタク</t>
    </rPh>
    <phoneticPr fontId="2"/>
  </si>
  <si>
    <t>　　・○階建：整備する建物の階数を、○を削除し該当する数値を入力してください。</t>
    <rPh sb="4" eb="5">
      <t>カイ</t>
    </rPh>
    <rPh sb="5" eb="6">
      <t>ダ</t>
    </rPh>
    <rPh sb="7" eb="9">
      <t>セイビ</t>
    </rPh>
    <rPh sb="11" eb="13">
      <t>タテモノ</t>
    </rPh>
    <rPh sb="14" eb="16">
      <t>カイスウ</t>
    </rPh>
    <rPh sb="20" eb="22">
      <t>サクジョ</t>
    </rPh>
    <rPh sb="23" eb="25">
      <t>ガイトウ</t>
    </rPh>
    <rPh sb="27" eb="29">
      <t>スウチ</t>
    </rPh>
    <rPh sb="30" eb="32">
      <t>ニュウリョク</t>
    </rPh>
    <phoneticPr fontId="2"/>
  </si>
  <si>
    <t>　　・建築面積：整備する建物の建築面積（建物が建っている部分の面積）を記載してください。</t>
    <rPh sb="3" eb="5">
      <t>ケンチク</t>
    </rPh>
    <rPh sb="5" eb="7">
      <t>メンセキ</t>
    </rPh>
    <rPh sb="8" eb="10">
      <t>セイビ</t>
    </rPh>
    <rPh sb="12" eb="14">
      <t>タテモノ</t>
    </rPh>
    <rPh sb="15" eb="17">
      <t>ケンチク</t>
    </rPh>
    <rPh sb="17" eb="19">
      <t>メンセキ</t>
    </rPh>
    <rPh sb="35" eb="37">
      <t>キサイ</t>
    </rPh>
    <phoneticPr fontId="2"/>
  </si>
  <si>
    <t>　　・延べ面積：整備する建物がある敷地面積を記載してください。</t>
    <rPh sb="3" eb="4">
      <t>ノ</t>
    </rPh>
    <rPh sb="5" eb="7">
      <t>メンセキ</t>
    </rPh>
    <rPh sb="8" eb="10">
      <t>セイビ</t>
    </rPh>
    <rPh sb="12" eb="14">
      <t>タテモノ</t>
    </rPh>
    <rPh sb="17" eb="19">
      <t>シキチ</t>
    </rPh>
    <rPh sb="19" eb="21">
      <t>メンセキ</t>
    </rPh>
    <rPh sb="22" eb="24">
      <t>キサイ</t>
    </rPh>
    <phoneticPr fontId="2"/>
  </si>
  <si>
    <t>〇　整備費内訳</t>
    <rPh sb="2" eb="5">
      <t>セイビヒ</t>
    </rPh>
    <rPh sb="5" eb="7">
      <t>ウチワケ</t>
    </rPh>
    <phoneticPr fontId="2"/>
  </si>
  <si>
    <t>(16)新興感染症対応力強化事業（病室の感染対策に係る整備以外）＜病棟整備＞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rPh sb="33" eb="35">
      <t>ビョウトウ</t>
    </rPh>
    <rPh sb="35" eb="37">
      <t>セイビ</t>
    </rPh>
    <phoneticPr fontId="70"/>
  </si>
  <si>
    <t>(16)新興感染症対応力強化事業（病室の感染対策に係る整備以外）＜個人防護具＞</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rPh sb="33" eb="38">
      <t>コジンボウゴグ</t>
    </rPh>
    <phoneticPr fontId="70"/>
  </si>
  <si>
    <t>病棟等の感染対策に係る整備</t>
    <rPh sb="0" eb="2">
      <t>ビョウトウ</t>
    </rPh>
    <rPh sb="2" eb="3">
      <t>トウ</t>
    </rPh>
    <rPh sb="4" eb="6">
      <t>カンセン</t>
    </rPh>
    <rPh sb="6" eb="8">
      <t>タイサク</t>
    </rPh>
    <rPh sb="9" eb="10">
      <t>カカ</t>
    </rPh>
    <rPh sb="11" eb="13">
      <t>セイビ</t>
    </rPh>
    <phoneticPr fontId="2"/>
  </si>
  <si>
    <t>改修</t>
    <rPh sb="0" eb="2">
      <t>カイシュウ</t>
    </rPh>
    <phoneticPr fontId="2"/>
  </si>
  <si>
    <t>＊設問１（８）で回答した工事面積と、（５）で算出された個人防護具保管に要する面積とを比較し、どちらか小さいほうに単価を乗じて得た金額です。</t>
    <rPh sb="1" eb="3">
      <t>セツモン</t>
    </rPh>
    <rPh sb="8" eb="10">
      <t>カイトウ</t>
    </rPh>
    <rPh sb="12" eb="14">
      <t>コウジ</t>
    </rPh>
    <rPh sb="14" eb="16">
      <t>メンセキ</t>
    </rPh>
    <rPh sb="22" eb="24">
      <t>サンシュツ</t>
    </rPh>
    <rPh sb="27" eb="29">
      <t>コジン</t>
    </rPh>
    <rPh sb="29" eb="31">
      <t>ボウゴ</t>
    </rPh>
    <rPh sb="31" eb="32">
      <t>グ</t>
    </rPh>
    <rPh sb="32" eb="34">
      <t>ホカン</t>
    </rPh>
    <rPh sb="35" eb="36">
      <t>ヨウ</t>
    </rPh>
    <rPh sb="38" eb="40">
      <t>メンセキ</t>
    </rPh>
    <rPh sb="42" eb="44">
      <t>ヒカク</t>
    </rPh>
    <rPh sb="50" eb="51">
      <t>チイ</t>
    </rPh>
    <rPh sb="56" eb="58">
      <t>タンカ</t>
    </rPh>
    <rPh sb="59" eb="60">
      <t>ジョウ</t>
    </rPh>
    <rPh sb="62" eb="63">
      <t>エ</t>
    </rPh>
    <rPh sb="64" eb="66">
      <t>キンガク</t>
    </rPh>
    <phoneticPr fontId="2"/>
  </si>
  <si>
    <t>（選定額について）</t>
    <rPh sb="1" eb="3">
      <t>センテイ</t>
    </rPh>
    <rPh sb="3" eb="4">
      <t>ガク</t>
    </rPh>
    <phoneticPr fontId="2"/>
  </si>
  <si>
    <t>１　（A)欄から（H）欄は、交付要綱第４条（補助額の算定方法）に従い必要となる欄のみ使用し、（I）欄を算出すること。</t>
    <rPh sb="5" eb="6">
      <t>ラン</t>
    </rPh>
    <rPh sb="11" eb="12">
      <t>ラン</t>
    </rPh>
    <rPh sb="14" eb="16">
      <t>コウフ</t>
    </rPh>
    <rPh sb="16" eb="18">
      <t>ヨウコウ</t>
    </rPh>
    <rPh sb="18" eb="19">
      <t>ダイ</t>
    </rPh>
    <rPh sb="20" eb="21">
      <t>ジョウ</t>
    </rPh>
    <rPh sb="22" eb="24">
      <t>ホジョ</t>
    </rPh>
    <rPh sb="24" eb="25">
      <t>ガク</t>
    </rPh>
    <rPh sb="26" eb="28">
      <t>サンテイ</t>
    </rPh>
    <rPh sb="28" eb="30">
      <t>ホウホウ</t>
    </rPh>
    <rPh sb="32" eb="33">
      <t>シタガ</t>
    </rPh>
    <rPh sb="34" eb="36">
      <t>ヒツヨウ</t>
    </rPh>
    <rPh sb="39" eb="40">
      <t>ラン</t>
    </rPh>
    <rPh sb="42" eb="44">
      <t>シヨウ</t>
    </rPh>
    <rPh sb="49" eb="50">
      <t>ラン</t>
    </rPh>
    <rPh sb="51" eb="53">
      <t>サンシュツ</t>
    </rPh>
    <phoneticPr fontId="3"/>
  </si>
  <si>
    <t>８　(M)欄及び(N)欄については、交付要綱第10条による変更交付申請手続の他は斜線を引くこと。</t>
    <rPh sb="5" eb="6">
      <t>ラン</t>
    </rPh>
    <rPh sb="6" eb="7">
      <t>オヨ</t>
    </rPh>
    <rPh sb="11" eb="12">
      <t>ラン</t>
    </rPh>
    <rPh sb="18" eb="20">
      <t>コウフ</t>
    </rPh>
    <rPh sb="20" eb="22">
      <t>ヨウコウ</t>
    </rPh>
    <rPh sb="22" eb="23">
      <t>ダイ</t>
    </rPh>
    <rPh sb="25" eb="26">
      <t>ジョウ</t>
    </rPh>
    <rPh sb="29" eb="31">
      <t>ヘンコウ</t>
    </rPh>
    <rPh sb="31" eb="33">
      <t>コウフ</t>
    </rPh>
    <rPh sb="33" eb="35">
      <t>シンセイ</t>
    </rPh>
    <rPh sb="35" eb="37">
      <t>テツヅ</t>
    </rPh>
    <rPh sb="38" eb="39">
      <t>ホカ</t>
    </rPh>
    <rPh sb="40" eb="42">
      <t>シャセン</t>
    </rPh>
    <rPh sb="43" eb="44">
      <t>ヒ</t>
    </rPh>
    <phoneticPr fontId="4"/>
  </si>
  <si>
    <t>（１）事業計画書(別紙２）</t>
    <rPh sb="3" eb="5">
      <t>ジギョウ</t>
    </rPh>
    <rPh sb="5" eb="8">
      <t>ケイカクショ</t>
    </rPh>
    <rPh sb="9" eb="11">
      <t>ベッシ</t>
    </rPh>
    <phoneticPr fontId="2"/>
  </si>
  <si>
    <t>（２）補助対象区域の工事設計図</t>
    <phoneticPr fontId="2"/>
  </si>
  <si>
    <t>（３）工事仕訳書</t>
    <phoneticPr fontId="2"/>
  </si>
  <si>
    <t>（４）役員等氏名一覧表（第１号様式付表）</t>
    <phoneticPr fontId="2"/>
  </si>
  <si>
    <t>（５）その他参考となる資料</t>
    <phoneticPr fontId="2"/>
  </si>
  <si>
    <t>付帯工事除く</t>
    <rPh sb="0" eb="4">
      <t>フタイコウジ</t>
    </rPh>
    <rPh sb="4" eb="5">
      <t>ノゾ</t>
    </rPh>
    <phoneticPr fontId="2"/>
  </si>
  <si>
    <t>付帯工事除く</t>
    <rPh sb="0" eb="4">
      <t>フタイコウジ</t>
    </rPh>
    <rPh sb="4" eb="5">
      <t>ノゾ</t>
    </rPh>
    <phoneticPr fontId="2"/>
  </si>
  <si>
    <t>工事面積差</t>
    <rPh sb="0" eb="2">
      <t>コウジ</t>
    </rPh>
    <rPh sb="2" eb="4">
      <t>メンセキ</t>
    </rPh>
    <rPh sb="4" eb="5">
      <t>サ</t>
    </rPh>
    <phoneticPr fontId="2"/>
  </si>
  <si>
    <t>付帯工事除く</t>
    <rPh sb="0" eb="4">
      <t>フタイコウジ</t>
    </rPh>
    <rPh sb="4" eb="5">
      <t>ノゾ</t>
    </rPh>
    <phoneticPr fontId="2"/>
  </si>
  <si>
    <t>(C)との一致</t>
    <phoneticPr fontId="2"/>
  </si>
  <si>
    <t>選定面積</t>
    <rPh sb="0" eb="2">
      <t>センテイ</t>
    </rPh>
    <rPh sb="2" eb="4">
      <t>メンセキ</t>
    </rPh>
    <phoneticPr fontId="2"/>
  </si>
  <si>
    <r>
      <t>※半角数字７桁（</t>
    </r>
    <r>
      <rPr>
        <u/>
        <sz val="11"/>
        <color theme="1"/>
        <rFont val="BIZ UDPゴシック"/>
        <family val="3"/>
        <charset val="128"/>
      </rPr>
      <t>ハイフン抜き</t>
    </r>
    <r>
      <rPr>
        <sz val="11"/>
        <color theme="1"/>
        <rFont val="BIZ UDPゴシック"/>
        <family val="3"/>
        <charset val="128"/>
      </rPr>
      <t>）を入力してください。</t>
    </r>
    <rPh sb="1" eb="3">
      <t>ハンカク</t>
    </rPh>
    <rPh sb="3" eb="5">
      <t>スウジ</t>
    </rPh>
    <rPh sb="6" eb="7">
      <t>ケタ</t>
    </rPh>
    <rPh sb="16" eb="18">
      <t>ニュウリョク</t>
    </rPh>
    <phoneticPr fontId="2"/>
  </si>
  <si>
    <t>対象経費
（A）-（B）=
（F）</t>
    <rPh sb="0" eb="2">
      <t>タイショウ</t>
    </rPh>
    <rPh sb="2" eb="4">
      <t>ケイヒ</t>
    </rPh>
    <phoneticPr fontId="2"/>
  </si>
  <si>
    <t>＊補助額を算定する際の「対象経費支出予定額」は、以下で選定する「補助対象面積」に基づき算出した額となります。</t>
    <rPh sb="1" eb="3">
      <t>ホジョ</t>
    </rPh>
    <rPh sb="3" eb="4">
      <t>ガク</t>
    </rPh>
    <rPh sb="5" eb="7">
      <t>サンテイ</t>
    </rPh>
    <rPh sb="9" eb="10">
      <t>サイ</t>
    </rPh>
    <rPh sb="12" eb="14">
      <t>タイショウ</t>
    </rPh>
    <phoneticPr fontId="2"/>
  </si>
  <si>
    <t>　　・補助対象外事業分：補助対象外事業がある場合は必要事項を入力してください。</t>
    <rPh sb="3" eb="5">
      <t>ホジョ</t>
    </rPh>
    <rPh sb="5" eb="7">
      <t>タイショウ</t>
    </rPh>
    <rPh sb="7" eb="8">
      <t>ガイ</t>
    </rPh>
    <rPh sb="8" eb="10">
      <t>ジギョウ</t>
    </rPh>
    <rPh sb="10" eb="11">
      <t>ブン</t>
    </rPh>
    <rPh sb="12" eb="14">
      <t>ホジョ</t>
    </rPh>
    <rPh sb="14" eb="16">
      <t>タイショウ</t>
    </rPh>
    <rPh sb="16" eb="17">
      <t>ガイ</t>
    </rPh>
    <rPh sb="17" eb="19">
      <t>ジギョウ</t>
    </rPh>
    <rPh sb="22" eb="24">
      <t>バアイ</t>
    </rPh>
    <rPh sb="25" eb="27">
      <t>ヒツヨウ</t>
    </rPh>
    <rPh sb="27" eb="29">
      <t>ジコウ</t>
    </rPh>
    <rPh sb="30" eb="32">
      <t>ニュウリョク</t>
    </rPh>
    <phoneticPr fontId="2"/>
  </si>
  <si>
    <t>　　・面積：補助対象部分の工事面積を記載してください。</t>
    <rPh sb="3" eb="5">
      <t>メンセキ</t>
    </rPh>
    <rPh sb="6" eb="8">
      <t>ホジョ</t>
    </rPh>
    <rPh sb="8" eb="10">
      <t>タイショウ</t>
    </rPh>
    <rPh sb="10" eb="12">
      <t>ブブン</t>
    </rPh>
    <rPh sb="13" eb="15">
      <t>コウジ</t>
    </rPh>
    <rPh sb="15" eb="17">
      <t>メンセキ</t>
    </rPh>
    <rPh sb="18" eb="20">
      <t>キサイ</t>
    </rPh>
    <phoneticPr fontId="2"/>
  </si>
  <si>
    <t>総工事面積</t>
    <rPh sb="0" eb="1">
      <t>ソウ</t>
    </rPh>
    <rPh sb="1" eb="3">
      <t>コウジ</t>
    </rPh>
    <rPh sb="3" eb="5">
      <t>メンセキ</t>
    </rPh>
    <phoneticPr fontId="2"/>
  </si>
  <si>
    <r>
      <t xml:space="preserve">支出予定額単価
</t>
    </r>
    <r>
      <rPr>
        <sz val="9"/>
        <color theme="1"/>
        <rFont val="BIZ UDPゴシック"/>
        <family val="3"/>
        <charset val="128"/>
      </rPr>
      <t>（総補助対象経費／
総工事面積）</t>
    </r>
    <rPh sb="0" eb="2">
      <t>シシュツ</t>
    </rPh>
    <rPh sb="2" eb="4">
      <t>ヨテイ</t>
    </rPh>
    <rPh sb="4" eb="5">
      <t>ガク</t>
    </rPh>
    <rPh sb="5" eb="7">
      <t>タンカ</t>
    </rPh>
    <rPh sb="9" eb="10">
      <t>ソウ</t>
    </rPh>
    <rPh sb="10" eb="12">
      <t>ホジョ</t>
    </rPh>
    <rPh sb="12" eb="14">
      <t>タイショウ</t>
    </rPh>
    <rPh sb="14" eb="16">
      <t>ケイヒ</t>
    </rPh>
    <rPh sb="18" eb="19">
      <t>ソウ</t>
    </rPh>
    <rPh sb="19" eb="21">
      <t>コウジ</t>
    </rPh>
    <rPh sb="20" eb="21">
      <t>コト</t>
    </rPh>
    <phoneticPr fontId="2"/>
  </si>
  <si>
    <t>対象経費支出予定額</t>
    <rPh sb="0" eb="2">
      <t>タイショウ</t>
    </rPh>
    <rPh sb="2" eb="4">
      <t>ケイヒ</t>
    </rPh>
    <rPh sb="4" eb="6">
      <t>シシュツ</t>
    </rPh>
    <rPh sb="6" eb="8">
      <t>ヨテイ</t>
    </rPh>
    <rPh sb="8" eb="9">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</si>
</sst>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_ "/>
    <numFmt numFmtId="177" formatCode="#"/>
    <numFmt numFmtId="178" formatCode="&quot;〒&quot;000&quot;－&quot;0000"/>
    <numFmt numFmtId="179" formatCode="[$-411]ggge&quot;年&quot;m&quot;月&quot;d&quot;日&quot;;@"/>
    <numFmt numFmtId="180" formatCode="#,##0_);[Red]\(#,##0\)"/>
    <numFmt numFmtId="181" formatCode="&quot;〒&quot;000&quot;-&quot;0000"/>
    <numFmt numFmtId="182" formatCode="#,##0;&quot;△ &quot;#,##0"/>
    <numFmt numFmtId="183" formatCode="#,##0.00;&quot;△ &quot;#,##0.00"/>
    <numFmt numFmtId="184" formatCode="#,##0.00_ "/>
    <numFmt numFmtId="185" formatCode="0_ "/>
    <numFmt numFmtId="186" formatCode="#,##0.00_);[Red]\(#,##0.00\)"/>
    <numFmt numFmtId="187" formatCode="#,##0_ ;[Red]\-#,##0\ "/>
    <numFmt numFmtId="188" formatCode="0.000"/>
    <numFmt numFmtId="189" formatCode="#.00&quot;㎡&quot;"/>
  </numFmts>
  <fonts count="81">
    <font>
      <sz val="12"/>
      <color theme="1"/>
      <name val="ＭＳ 明朝"/>
      <family val="2"/>
      <charset val="128"/>
    </font>
    <font>
      <sz val="12"/>
      <color theme="1"/>
      <name val="ＭＳ 明朝"/>
      <family val="2"/>
      <charset val="128"/>
    </font>
    <font>
      <sz val="6"/>
      <name val="ＭＳ 明朝"/>
      <family val="2"/>
      <charset val="128"/>
    </font>
    <font>
      <sz val="9"/>
      <color indexed="81"/>
      <name val="ＭＳ Ｐゴシック"/>
      <family val="3"/>
      <charset val="128"/>
    </font>
    <font>
      <sz val="6"/>
      <name val="ＭＳ Ｐゴシック"/>
      <family val="3"/>
      <charset val="128"/>
    </font>
    <font>
      <sz val="12"/>
      <color rgb="FF000000"/>
      <name val="ＭＳ 明朝"/>
      <family val="2"/>
      <charset val="128"/>
    </font>
    <font>
      <sz val="11"/>
      <name val="ＭＳ 明朝"/>
      <family val="1"/>
      <charset val="128"/>
    </font>
    <font>
      <sz val="11"/>
      <name val="ＭＳ Ｐゴシック"/>
      <family val="3"/>
      <charset val="128"/>
    </font>
    <font>
      <sz val="6"/>
      <name val="ＭＳ Ｐゴシック"/>
      <family val="2"/>
      <charset val="128"/>
    </font>
    <font>
      <sz val="9"/>
      <color rgb="FF000000"/>
      <name val="ＭＳ Ｐゴシック"/>
      <family val="3"/>
      <charset val="128"/>
    </font>
    <font>
      <sz val="12"/>
      <name val="ＭＳ 明朝"/>
      <family val="1"/>
      <charset val="128"/>
    </font>
    <font>
      <sz val="11"/>
      <color rgb="FF000000"/>
      <name val="ＭＳ Ｐゴシック"/>
      <family val="3"/>
      <charset val="128"/>
    </font>
    <font>
      <sz val="11"/>
      <color theme="1"/>
      <name val="ＭＳ Ｐゴシック"/>
      <family val="2"/>
      <charset val="128"/>
      <scheme val="minor"/>
    </font>
    <font>
      <sz val="12"/>
      <color theme="1"/>
      <name val="ＭＳ ゴシック"/>
      <family val="3"/>
      <charset val="128"/>
    </font>
    <font>
      <sz val="12"/>
      <name val="ＭＳ 明朝"/>
      <family val="2"/>
      <charset val="128"/>
    </font>
    <font>
      <sz val="12"/>
      <color theme="1"/>
      <name val="ＭＳ 明朝"/>
      <family val="1"/>
      <charset val="128"/>
    </font>
    <font>
      <sz val="9"/>
      <name val="ＭＳ 明朝"/>
      <family val="1"/>
      <charset val="128"/>
    </font>
    <font>
      <sz val="10.5"/>
      <name val="ＭＳ 明朝"/>
      <family val="1"/>
      <charset val="128"/>
    </font>
    <font>
      <sz val="8"/>
      <name val="ＭＳ 明朝"/>
      <family val="1"/>
      <charset val="128"/>
    </font>
    <font>
      <u/>
      <sz val="12"/>
      <name val="ＭＳ 明朝"/>
      <family val="1"/>
      <charset val="128"/>
    </font>
    <font>
      <sz val="20"/>
      <name val="ＭＳ 明朝"/>
      <family val="1"/>
      <charset val="128"/>
    </font>
    <font>
      <sz val="10"/>
      <name val="ＭＳ 明朝"/>
      <family val="1"/>
      <charset val="128"/>
    </font>
    <font>
      <sz val="10"/>
      <name val="ＭＳ Ｐゴシック"/>
      <family val="3"/>
      <charset val="128"/>
      <scheme val="minor"/>
    </font>
    <font>
      <sz val="12"/>
      <color rgb="FFFF0000"/>
      <name val="ＭＳ 明朝"/>
      <family val="2"/>
      <charset val="128"/>
    </font>
    <font>
      <sz val="12"/>
      <color rgb="FFFF0000"/>
      <name val="ＭＳ 明朝"/>
      <family val="1"/>
      <charset val="128"/>
    </font>
    <font>
      <sz val="11"/>
      <color theme="1"/>
      <name val="ＭＳ Ｐゴシック"/>
      <family val="3"/>
      <charset val="128"/>
      <scheme val="minor"/>
    </font>
    <font>
      <sz val="11"/>
      <color theme="1"/>
      <name val="ＭＳ Ｐゴシック"/>
      <family val="3"/>
      <charset val="128"/>
    </font>
    <font>
      <sz val="9"/>
      <color theme="1"/>
      <name val="ＭＳ Ｐゴシック"/>
      <family val="3"/>
      <charset val="128"/>
    </font>
    <font>
      <u/>
      <sz val="9"/>
      <color theme="1"/>
      <name val="ＭＳ Ｐゴシック"/>
      <family val="3"/>
      <charset val="128"/>
    </font>
    <font>
      <sz val="9"/>
      <color indexed="10"/>
      <name val="ＭＳ Ｐゴシック"/>
      <family val="3"/>
      <charset val="128"/>
    </font>
    <font>
      <sz val="9"/>
      <color indexed="8"/>
      <name val="ＭＳ Ｐゴシック"/>
      <family val="3"/>
      <charset val="128"/>
    </font>
    <font>
      <sz val="9"/>
      <name val="ＭＳ Ｐゴシック"/>
      <family val="3"/>
      <charset val="128"/>
    </font>
    <font>
      <sz val="10"/>
      <color theme="1"/>
      <name val="ＭＳ Ｐゴシック"/>
      <family val="3"/>
      <charset val="128"/>
    </font>
    <font>
      <u/>
      <sz val="12"/>
      <color theme="10"/>
      <name val="ＭＳ 明朝"/>
      <family val="2"/>
      <charset val="128"/>
    </font>
    <font>
      <sz val="12"/>
      <color theme="1"/>
      <name val="BIZ UDPゴシック"/>
      <family val="3"/>
      <charset val="128"/>
    </font>
    <font>
      <sz val="14"/>
      <color theme="1"/>
      <name val="BIZ UDPゴシック"/>
      <family val="3"/>
      <charset val="128"/>
    </font>
    <font>
      <sz val="11"/>
      <color theme="1"/>
      <name val="BIZ UDPゴシック"/>
      <family val="3"/>
      <charset val="128"/>
    </font>
    <font>
      <sz val="12"/>
      <color rgb="FFFF0000"/>
      <name val="BIZ UDPゴシック"/>
      <family val="3"/>
      <charset val="128"/>
    </font>
    <font>
      <b/>
      <sz val="12"/>
      <color rgb="FFFF0000"/>
      <name val="BIZ UDPゴシック"/>
      <family val="3"/>
      <charset val="128"/>
    </font>
    <font>
      <b/>
      <sz val="12"/>
      <color theme="1"/>
      <name val="BIZ UDPゴシック"/>
      <family val="3"/>
      <charset val="128"/>
    </font>
    <font>
      <sz val="12"/>
      <color rgb="FF202124"/>
      <name val="BIZ UDPゴシック"/>
      <family val="3"/>
      <charset val="128"/>
    </font>
    <font>
      <sz val="12"/>
      <color rgb="FF202122"/>
      <name val="BIZ UDPゴシック"/>
      <family val="3"/>
      <charset val="128"/>
    </font>
    <font>
      <sz val="10"/>
      <color rgb="FF202122"/>
      <name val="BIZ UDPゴシック"/>
      <family val="3"/>
      <charset val="128"/>
    </font>
    <font>
      <u/>
      <sz val="12"/>
      <color rgb="FFFF0000"/>
      <name val="BIZ UDPゴシック"/>
      <family val="3"/>
      <charset val="128"/>
    </font>
    <font>
      <u/>
      <sz val="12"/>
      <color theme="1"/>
      <name val="BIZ UDPゴシック"/>
      <family val="3"/>
      <charset val="128"/>
    </font>
    <font>
      <sz val="12"/>
      <color rgb="FF002060"/>
      <name val="BIZ UDPゴシック"/>
      <family val="3"/>
      <charset val="128"/>
    </font>
    <font>
      <b/>
      <u/>
      <sz val="12"/>
      <color rgb="FFFF0000"/>
      <name val="BIZ UDPゴシック"/>
      <family val="3"/>
      <charset val="128"/>
    </font>
    <font>
      <sz val="12"/>
      <name val="BIZ UDPゴシック"/>
      <family val="3"/>
      <charset val="128"/>
    </font>
    <font>
      <sz val="10"/>
      <color theme="1"/>
      <name val="BIZ UDPゴシック"/>
      <family val="3"/>
      <charset val="128"/>
    </font>
    <font>
      <sz val="6"/>
      <color theme="1"/>
      <name val="BIZ UDPゴシック"/>
      <family val="3"/>
      <charset val="128"/>
    </font>
    <font>
      <sz val="12"/>
      <color theme="0" tint="-0.34998626667073579"/>
      <name val="BIZ UDPゴシック"/>
      <family val="3"/>
      <charset val="128"/>
    </font>
    <font>
      <sz val="7"/>
      <color theme="1"/>
      <name val="BIZ UDPゴシック"/>
      <family val="3"/>
      <charset val="128"/>
    </font>
    <font>
      <u/>
      <sz val="12"/>
      <color theme="10"/>
      <name val="BIZ UDPゴシック"/>
      <family val="3"/>
      <charset val="128"/>
    </font>
    <font>
      <sz val="10"/>
      <color theme="0" tint="-0.34998626667073579"/>
      <name val="BIZ UDPゴシック"/>
      <family val="3"/>
      <charset val="128"/>
    </font>
    <font>
      <b/>
      <sz val="14"/>
      <color theme="1"/>
      <name val="BIZ UDPゴシック"/>
      <family val="3"/>
      <charset val="128"/>
    </font>
    <font>
      <b/>
      <sz val="12"/>
      <color rgb="FF202124"/>
      <name val="BIZ UDPゴシック"/>
      <family val="3"/>
      <charset val="128"/>
    </font>
    <font>
      <b/>
      <sz val="12"/>
      <name val="BIZ UDPゴシック"/>
      <family val="3"/>
      <charset val="128"/>
    </font>
    <font>
      <sz val="36"/>
      <color theme="8"/>
      <name val="BIZ UDPゴシック"/>
      <family val="3"/>
      <charset val="128"/>
    </font>
    <font>
      <sz val="9"/>
      <color indexed="81"/>
      <name val="BIZ UDPゴシック"/>
      <family val="3"/>
      <charset val="128"/>
    </font>
    <font>
      <u/>
      <sz val="12"/>
      <name val="BIZ UDPゴシック"/>
      <family val="3"/>
      <charset val="128"/>
    </font>
    <font>
      <b/>
      <sz val="10"/>
      <color rgb="FFFF0000"/>
      <name val="BIZ UDPゴシック"/>
      <family val="3"/>
      <charset val="128"/>
    </font>
    <font>
      <b/>
      <u/>
      <sz val="12"/>
      <color theme="1"/>
      <name val="BIZ UDPゴシック"/>
      <family val="3"/>
      <charset val="128"/>
    </font>
    <font>
      <u/>
      <sz val="11"/>
      <color rgb="FFFF0000"/>
      <name val="BIZ UDPゴシック"/>
      <family val="3"/>
      <charset val="128"/>
    </font>
    <font>
      <sz val="10"/>
      <color rgb="FF002060"/>
      <name val="BIZ UDPゴシック"/>
      <family val="3"/>
      <charset val="128"/>
    </font>
    <font>
      <b/>
      <sz val="10"/>
      <color theme="1"/>
      <name val="BIZ UDPゴシック"/>
      <family val="3"/>
      <charset val="128"/>
    </font>
    <font>
      <sz val="9"/>
      <color theme="1"/>
      <name val="BIZ UDPゴシック"/>
      <family val="3"/>
      <charset val="128"/>
    </font>
    <font>
      <sz val="9"/>
      <color theme="1"/>
      <name val="メイリオ"/>
      <family val="3"/>
      <charset val="128"/>
    </font>
    <font>
      <sz val="8"/>
      <color indexed="81"/>
      <name val="BIZ UDPゴシック"/>
      <family val="3"/>
      <charset val="128"/>
    </font>
    <font>
      <sz val="8"/>
      <color theme="1"/>
      <name val="Meiryo UI"/>
      <family val="3"/>
      <charset val="128"/>
    </font>
    <font>
      <b/>
      <sz val="8"/>
      <color indexed="81"/>
      <name val="BIZ UDPゴシック"/>
      <family val="3"/>
      <charset val="128"/>
    </font>
    <font>
      <sz val="10"/>
      <name val="ＭＳ ゴシック"/>
      <family val="3"/>
      <charset val="128"/>
    </font>
    <font>
      <u/>
      <sz val="9"/>
      <color rgb="FFFF0000"/>
      <name val="ＭＳ Ｐゴシック"/>
      <family val="3"/>
      <charset val="128"/>
    </font>
    <font>
      <sz val="11"/>
      <color rgb="FFFF0000"/>
      <name val="ＭＳ Ｐゴシック"/>
      <family val="3"/>
      <charset val="128"/>
    </font>
    <font>
      <u/>
      <sz val="9"/>
      <color rgb="FF000000"/>
      <name val="ＭＳ Ｐゴシック"/>
      <family val="3"/>
      <charset val="128"/>
    </font>
    <font>
      <sz val="9"/>
      <color theme="1"/>
      <name val="ＭＳ 明朝"/>
      <family val="2"/>
      <charset val="128"/>
    </font>
    <font>
      <sz val="9"/>
      <color theme="1"/>
      <name val="ＭＳ 明朝"/>
      <family val="1"/>
      <charset val="128"/>
    </font>
    <font>
      <b/>
      <sz val="9"/>
      <color theme="1"/>
      <name val="ＭＳ Ｐゴシック"/>
      <family val="3"/>
      <charset val="128"/>
    </font>
    <font>
      <sz val="9"/>
      <name val="ＭＳ Ｐゴシック"/>
      <family val="3"/>
      <charset val="128"/>
      <scheme val="minor"/>
    </font>
    <font>
      <u/>
      <sz val="11"/>
      <color theme="1"/>
      <name val="BIZ UDPゴシック"/>
      <family val="3"/>
      <charset val="128"/>
    </font>
    <font>
      <u/>
      <sz val="9"/>
      <color indexed="81"/>
      <name val="BIZ UDPゴシック"/>
      <family val="3"/>
      <charset val="128"/>
    </font>
    <font>
      <b/>
      <sz val="10"/>
      <name val="BIZ UDPゴシック"/>
      <family val="3"/>
      <charset val="12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1"/>
        <bgColor indexed="64"/>
      </patternFill>
    </fill>
  </fills>
  <borders count="16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style="medium">
        <color rgb="FF000000"/>
      </left>
      <right style="medium">
        <color rgb="FF000000"/>
      </right>
      <top/>
      <bottom style="hair">
        <color indexed="64"/>
      </bottom>
      <diagonal/>
    </border>
    <border>
      <left style="medium">
        <color rgb="FF000000"/>
      </left>
      <right style="medium">
        <color rgb="FF000000"/>
      </right>
      <top/>
      <bottom style="double">
        <color indexed="64"/>
      </bottom>
      <diagonal/>
    </border>
    <border>
      <left style="medium">
        <color rgb="FF000000"/>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auto="1"/>
      </right>
      <top style="medium">
        <color indexed="64"/>
      </top>
      <bottom/>
      <diagonal/>
    </border>
    <border>
      <left/>
      <right/>
      <top style="hair">
        <color auto="1"/>
      </top>
      <bottom style="hair">
        <color auto="1"/>
      </bottom>
      <diagonal/>
    </border>
    <border>
      <left/>
      <right style="thin">
        <color indexed="64"/>
      </right>
      <top style="hair">
        <color auto="1"/>
      </top>
      <bottom style="hair">
        <color auto="1"/>
      </bottom>
      <diagonal/>
    </border>
    <border>
      <left/>
      <right/>
      <top style="hair">
        <color auto="1"/>
      </top>
      <bottom style="thin">
        <color indexed="64"/>
      </bottom>
      <diagonal/>
    </border>
    <border>
      <left style="medium">
        <color rgb="FF000000"/>
      </left>
      <right style="thin">
        <color rgb="FF000000"/>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style="thin">
        <color rgb="FF000000"/>
      </left>
      <right style="medium">
        <color rgb="FF000000"/>
      </right>
      <top style="hair">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style="hair">
        <color indexed="64"/>
      </bottom>
      <diagonal/>
    </border>
    <border>
      <left style="thin">
        <color rgb="FF000000"/>
      </left>
      <right style="thin">
        <color rgb="FF000000"/>
      </right>
      <top/>
      <bottom style="hair">
        <color indexed="64"/>
      </bottom>
      <diagonal/>
    </border>
    <border>
      <left style="thin">
        <color rgb="FF000000"/>
      </left>
      <right style="medium">
        <color rgb="FF000000"/>
      </right>
      <top/>
      <bottom style="hair">
        <color indexed="64"/>
      </bottom>
      <diagonal/>
    </border>
    <border>
      <left style="medium">
        <color rgb="FF000000"/>
      </left>
      <right style="thin">
        <color rgb="FF000000"/>
      </right>
      <top/>
      <bottom style="double">
        <color indexed="64"/>
      </bottom>
      <diagonal/>
    </border>
    <border>
      <left style="thin">
        <color rgb="FF000000"/>
      </left>
      <right style="medium">
        <color rgb="FF000000"/>
      </right>
      <top/>
      <bottom style="double">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indexed="64"/>
      </left>
      <right style="medium">
        <color indexed="64"/>
      </right>
      <top style="medium">
        <color indexed="64"/>
      </top>
      <bottom style="hair">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style="hair">
        <color rgb="FF000000"/>
      </bottom>
      <diagonal/>
    </border>
    <border>
      <left style="medium">
        <color rgb="FF000000"/>
      </left>
      <right/>
      <top style="medium">
        <color indexed="64"/>
      </top>
      <bottom style="hair">
        <color rgb="FF000000"/>
      </bottom>
      <diagonal/>
    </border>
    <border>
      <left/>
      <right/>
      <top style="medium">
        <color indexed="64"/>
      </top>
      <bottom style="hair">
        <color rgb="FF000000"/>
      </bottom>
      <diagonal/>
    </border>
    <border>
      <left/>
      <right style="medium">
        <color rgb="FF000000"/>
      </right>
      <top style="medium">
        <color indexed="64"/>
      </top>
      <bottom style="hair">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style="hair">
        <color indexed="64"/>
      </bottom>
      <diagonal/>
    </border>
    <border>
      <left style="medium">
        <color rgb="FF000000"/>
      </left>
      <right style="medium">
        <color indexed="64"/>
      </right>
      <top/>
      <bottom style="hair">
        <color indexed="64"/>
      </bottom>
      <diagonal/>
    </border>
    <border>
      <left style="medium">
        <color indexed="64"/>
      </left>
      <right style="medium">
        <color rgb="FF000000"/>
      </right>
      <top style="hair">
        <color indexed="64"/>
      </top>
      <bottom/>
      <diagonal/>
    </border>
    <border>
      <left style="medium">
        <color indexed="64"/>
      </left>
      <right style="medium">
        <color rgb="FF000000"/>
      </right>
      <top/>
      <bottom style="double">
        <color indexed="64"/>
      </bottom>
      <diagonal/>
    </border>
    <border>
      <left style="medium">
        <color rgb="FF000000"/>
      </left>
      <right style="medium">
        <color indexed="64"/>
      </right>
      <top/>
      <bottom style="double">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hair">
        <color auto="1"/>
      </right>
      <top style="thin">
        <color auto="1"/>
      </top>
      <bottom style="hair">
        <color auto="1"/>
      </bottom>
      <diagonal/>
    </border>
    <border>
      <left style="thin">
        <color auto="1"/>
      </left>
      <right style="thin">
        <color auto="1"/>
      </right>
      <top style="hair">
        <color auto="1"/>
      </top>
      <bottom style="hair">
        <color auto="1"/>
      </bottom>
      <diagonal/>
    </border>
    <border>
      <left style="hair">
        <color auto="1"/>
      </left>
      <right style="hair">
        <color auto="1"/>
      </right>
      <top style="thin">
        <color auto="1"/>
      </top>
      <bottom style="hair">
        <color auto="1"/>
      </bottom>
      <diagonal/>
    </border>
    <border>
      <left style="medium">
        <color indexed="64"/>
      </left>
      <right style="medium">
        <color indexed="64"/>
      </right>
      <top/>
      <bottom style="thin">
        <color indexed="64"/>
      </bottom>
      <diagonal/>
    </border>
    <border>
      <left style="medium">
        <color indexed="64"/>
      </left>
      <right style="medium">
        <color rgb="FF000000"/>
      </right>
      <top/>
      <bottom style="thin">
        <color indexed="64"/>
      </bottom>
      <diagonal/>
    </border>
    <border>
      <left style="medium">
        <color rgb="FF000000"/>
      </left>
      <right style="medium">
        <color rgb="FF000000"/>
      </right>
      <top/>
      <bottom style="thin">
        <color indexed="64"/>
      </bottom>
      <diagonal/>
    </border>
    <border>
      <left style="medium">
        <color rgb="FF000000"/>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medium">
        <color rgb="FF000000"/>
      </right>
      <top/>
      <bottom style="thin">
        <color indexed="64"/>
      </bottom>
      <diagonal/>
    </border>
    <border>
      <left style="medium">
        <color rgb="FF000000"/>
      </left>
      <right/>
      <top/>
      <bottom style="thin">
        <color indexed="64"/>
      </bottom>
      <diagonal/>
    </border>
    <border>
      <left/>
      <right style="medium">
        <color rgb="FF000000"/>
      </right>
      <top/>
      <bottom style="thin">
        <color indexed="64"/>
      </bottom>
      <diagonal/>
    </border>
    <border>
      <left style="medium">
        <color rgb="FF000000"/>
      </left>
      <right style="medium">
        <color indexed="64"/>
      </right>
      <top/>
      <bottom style="thin">
        <color indexed="64"/>
      </bottom>
      <diagonal/>
    </border>
    <border>
      <left style="medium">
        <color indexed="64"/>
      </left>
      <right style="medium">
        <color indexed="64"/>
      </right>
      <top style="thin">
        <color indexed="64"/>
      </top>
      <bottom/>
      <diagonal/>
    </border>
    <border>
      <left style="thin">
        <color rgb="FF000000"/>
      </left>
      <right/>
      <top/>
      <bottom style="double">
        <color indexed="64"/>
      </bottom>
      <diagonal/>
    </border>
    <border diagonalUp="1">
      <left style="medium">
        <color rgb="FF000000"/>
      </left>
      <right style="medium">
        <color rgb="FF000000"/>
      </right>
      <top/>
      <bottom style="hair">
        <color indexed="64"/>
      </bottom>
      <diagonal style="thin">
        <color rgb="FF000000"/>
      </diagonal>
    </border>
    <border diagonalUp="1">
      <left style="medium">
        <color rgb="FF000000"/>
      </left>
      <right/>
      <top/>
      <bottom style="hair">
        <color indexed="64"/>
      </bottom>
      <diagonal style="thin">
        <color rgb="FF000000"/>
      </diagonal>
    </border>
    <border>
      <left style="medium">
        <color rgb="FF000000"/>
      </left>
      <right style="thin">
        <color rgb="FF000000"/>
      </right>
      <top style="double">
        <color indexed="64"/>
      </top>
      <bottom style="medium">
        <color indexed="64"/>
      </bottom>
      <diagonal/>
    </border>
    <border>
      <left style="thin">
        <color rgb="FF000000"/>
      </left>
      <right style="thin">
        <color rgb="FF000000"/>
      </right>
      <top style="double">
        <color indexed="64"/>
      </top>
      <bottom style="medium">
        <color indexed="64"/>
      </bottom>
      <diagonal/>
    </border>
    <border>
      <left style="thin">
        <color rgb="FF000000"/>
      </left>
      <right style="medium">
        <color rgb="FF000000"/>
      </right>
      <top style="double">
        <color indexed="64"/>
      </top>
      <bottom style="medium">
        <color indexed="64"/>
      </bottom>
      <diagonal/>
    </border>
    <border>
      <left style="medium">
        <color indexed="64"/>
      </left>
      <right style="medium">
        <color indexed="64"/>
      </right>
      <top/>
      <bottom style="hair">
        <color indexed="64"/>
      </bottom>
      <diagonal/>
    </border>
    <border>
      <left style="medium">
        <color rgb="FF000000"/>
      </left>
      <right style="medium">
        <color rgb="FF000000"/>
      </right>
      <top/>
      <bottom style="medium">
        <color rgb="FF000000"/>
      </bottom>
      <diagonal/>
    </border>
    <border diagonalUp="1">
      <left style="medium">
        <color indexed="64"/>
      </left>
      <right/>
      <top/>
      <bottom style="thin">
        <color indexed="64"/>
      </bottom>
      <diagonal style="thin">
        <color indexed="64"/>
      </diagonal>
    </border>
    <border diagonalUp="1">
      <left style="medium">
        <color rgb="FF000000"/>
      </left>
      <right style="medium">
        <color rgb="FF000000"/>
      </right>
      <top/>
      <bottom style="thin">
        <color indexed="64"/>
      </bottom>
      <diagonal style="thin">
        <color indexed="64"/>
      </diagonal>
    </border>
    <border diagonalUp="1">
      <left style="medium">
        <color indexed="64"/>
      </left>
      <right style="medium">
        <color indexed="64"/>
      </right>
      <top style="thin">
        <color indexed="64"/>
      </top>
      <bottom style="double">
        <color indexed="64"/>
      </bottom>
      <diagonal style="thin">
        <color indexed="64"/>
      </diagonal>
    </border>
    <border diagonalUp="1">
      <left style="medium">
        <color indexed="64"/>
      </left>
      <right style="medium">
        <color rgb="FF000000"/>
      </right>
      <top style="thin">
        <color indexed="64"/>
      </top>
      <bottom style="double">
        <color indexed="64"/>
      </bottom>
      <diagonal style="thin">
        <color indexed="64"/>
      </diagonal>
    </border>
    <border diagonalUp="1">
      <left style="medium">
        <color rgb="FF000000"/>
      </left>
      <right style="medium">
        <color rgb="FF000000"/>
      </right>
      <top/>
      <bottom style="medium">
        <color indexed="64"/>
      </bottom>
      <diagonal style="thin">
        <color indexed="64"/>
      </diagonal>
    </border>
    <border>
      <left style="medium">
        <color rgb="FF000000"/>
      </left>
      <right/>
      <top/>
      <bottom style="hair">
        <color rgb="FF000000"/>
      </bottom>
      <diagonal/>
    </border>
    <border>
      <left style="medium">
        <color rgb="FF000000"/>
      </left>
      <right style="medium">
        <color rgb="FF000000"/>
      </right>
      <top/>
      <bottom style="hair">
        <color rgb="FF000000"/>
      </bottom>
      <diagonal/>
    </border>
    <border>
      <left style="medium">
        <color rgb="FF000000"/>
      </left>
      <right style="medium">
        <color indexed="64"/>
      </right>
      <top/>
      <bottom style="hair">
        <color rgb="FF000000"/>
      </bottom>
      <diagonal/>
    </border>
    <border>
      <left/>
      <right style="thin">
        <color indexed="64"/>
      </right>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top style="thin">
        <color indexed="64"/>
      </top>
      <bottom style="double">
        <color indexed="64"/>
      </bottom>
      <diagonal/>
    </border>
    <border>
      <left/>
      <right style="medium">
        <color indexed="64"/>
      </right>
      <top style="thin">
        <color indexed="64"/>
      </top>
      <bottom style="double">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5" fillId="0" borderId="0" applyFont="0" applyFill="0" applyBorder="0" applyAlignment="0" applyProtection="0">
      <alignment vertical="center"/>
    </xf>
    <xf numFmtId="0" fontId="7" fillId="0" borderId="0"/>
    <xf numFmtId="38" fontId="7" fillId="0" borderId="0" applyFont="0" applyFill="0" applyBorder="0" applyAlignment="0" applyProtection="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25" fillId="0" borderId="0">
      <alignment vertical="center"/>
    </xf>
    <xf numFmtId="0" fontId="25" fillId="0" borderId="0">
      <alignment vertical="center"/>
    </xf>
    <xf numFmtId="0" fontId="33" fillId="0" borderId="0" applyNumberFormat="0" applyFill="0" applyBorder="0" applyAlignment="0" applyProtection="0">
      <alignment vertical="center"/>
    </xf>
  </cellStyleXfs>
  <cellXfs count="1005">
    <xf numFmtId="0" fontId="0" fillId="0" borderId="0" xfId="0">
      <alignment vertical="center"/>
    </xf>
    <xf numFmtId="180" fontId="10" fillId="0" borderId="0" xfId="4" applyNumberFormat="1" applyFont="1"/>
    <xf numFmtId="180" fontId="10" fillId="0" borderId="0" xfId="4" applyNumberFormat="1" applyFont="1" applyAlignment="1">
      <alignment horizontal="left"/>
    </xf>
    <xf numFmtId="180" fontId="10" fillId="0" borderId="0" xfId="4" applyNumberFormat="1" applyFont="1" applyAlignment="1"/>
    <xf numFmtId="180" fontId="16" fillId="0" borderId="0" xfId="4" applyNumberFormat="1" applyFont="1" applyAlignment="1"/>
    <xf numFmtId="180" fontId="10" fillId="0" borderId="0" xfId="4" applyNumberFormat="1" applyFont="1" applyAlignment="1">
      <alignment wrapText="1"/>
    </xf>
    <xf numFmtId="180" fontId="17" fillId="0" borderId="0" xfId="4" applyNumberFormat="1" applyFont="1"/>
    <xf numFmtId="179" fontId="10" fillId="0" borderId="0" xfId="4" applyNumberFormat="1" applyFont="1"/>
    <xf numFmtId="180" fontId="6" fillId="0" borderId="0" xfId="4" applyNumberFormat="1" applyFont="1"/>
    <xf numFmtId="180" fontId="6" fillId="0" borderId="0" xfId="4" applyNumberFormat="1" applyFont="1" applyAlignment="1">
      <alignment horizontal="right"/>
    </xf>
    <xf numFmtId="180" fontId="10" fillId="0" borderId="0" xfId="4" applyNumberFormat="1" applyFont="1" applyBorder="1"/>
    <xf numFmtId="180" fontId="10" fillId="0" borderId="0" xfId="4" applyNumberFormat="1" applyFont="1" applyBorder="1" applyAlignment="1">
      <alignment horizontal="center"/>
    </xf>
    <xf numFmtId="180" fontId="10" fillId="0" borderId="0" xfId="5" applyNumberFormat="1" applyFont="1" applyBorder="1"/>
    <xf numFmtId="180" fontId="10" fillId="0" borderId="14" xfId="4" applyNumberFormat="1" applyFont="1" applyBorder="1"/>
    <xf numFmtId="38" fontId="10" fillId="0" borderId="6" xfId="5" applyFont="1" applyBorder="1"/>
    <xf numFmtId="180" fontId="10" fillId="0" borderId="7" xfId="4" applyNumberFormat="1" applyFont="1" applyBorder="1"/>
    <xf numFmtId="180" fontId="17" fillId="0" borderId="14" xfId="4" applyNumberFormat="1" applyFont="1" applyBorder="1"/>
    <xf numFmtId="38" fontId="17" fillId="0" borderId="11" xfId="5" applyFont="1" applyBorder="1"/>
    <xf numFmtId="180" fontId="16" fillId="0" borderId="8" xfId="4" applyNumberFormat="1" applyFont="1" applyFill="1" applyBorder="1"/>
    <xf numFmtId="180" fontId="16" fillId="0" borderId="3" xfId="4" applyNumberFormat="1" applyFont="1" applyBorder="1"/>
    <xf numFmtId="180" fontId="17" fillId="0" borderId="5" xfId="4" applyNumberFormat="1" applyFont="1" applyBorder="1"/>
    <xf numFmtId="38" fontId="17" fillId="0" borderId="0" xfId="5" applyFont="1" applyBorder="1"/>
    <xf numFmtId="180" fontId="16" fillId="0" borderId="8" xfId="4" applyNumberFormat="1" applyFont="1" applyBorder="1"/>
    <xf numFmtId="180" fontId="17" fillId="0" borderId="13" xfId="4" applyNumberFormat="1" applyFont="1" applyBorder="1"/>
    <xf numFmtId="180" fontId="10" fillId="0" borderId="2" xfId="4" applyNumberFormat="1" applyFont="1" applyBorder="1" applyAlignment="1">
      <alignment horizontal="center"/>
    </xf>
    <xf numFmtId="180" fontId="19" fillId="0" borderId="0" xfId="4" applyNumberFormat="1" applyFont="1" applyAlignment="1">
      <alignment vertical="top"/>
    </xf>
    <xf numFmtId="180" fontId="21" fillId="0" borderId="8" xfId="4" applyNumberFormat="1" applyFont="1" applyBorder="1"/>
    <xf numFmtId="0" fontId="9" fillId="0" borderId="0" xfId="9" applyFont="1">
      <alignment vertical="center"/>
    </xf>
    <xf numFmtId="0" fontId="26" fillId="0" borderId="0" xfId="9" applyFont="1">
      <alignment vertical="center"/>
    </xf>
    <xf numFmtId="0" fontId="27" fillId="0" borderId="21" xfId="9" applyFont="1" applyBorder="1" applyAlignment="1">
      <alignment horizontal="center" vertical="center" wrapText="1"/>
    </xf>
    <xf numFmtId="0" fontId="9" fillId="0" borderId="21" xfId="9" applyFont="1" applyBorder="1" applyAlignment="1">
      <alignment horizontal="center" vertical="center" wrapText="1"/>
    </xf>
    <xf numFmtId="0" fontId="9" fillId="0" borderId="23" xfId="9" applyFont="1" applyBorder="1" applyAlignment="1">
      <alignment horizontal="right" vertical="top" wrapText="1"/>
    </xf>
    <xf numFmtId="182" fontId="9" fillId="0" borderId="24" xfId="9" applyNumberFormat="1" applyFont="1" applyFill="1" applyBorder="1" applyAlignment="1">
      <alignment vertical="center" shrinkToFit="1"/>
    </xf>
    <xf numFmtId="182" fontId="9" fillId="0" borderId="24" xfId="9" applyNumberFormat="1" applyFont="1" applyBorder="1" applyAlignment="1">
      <alignment vertical="center" shrinkToFit="1"/>
    </xf>
    <xf numFmtId="182" fontId="9" fillId="0" borderId="25" xfId="9" applyNumberFormat="1" applyFont="1" applyBorder="1" applyAlignment="1">
      <alignment vertical="center" shrinkToFit="1"/>
    </xf>
    <xf numFmtId="182" fontId="9" fillId="4" borderId="26" xfId="9" applyNumberFormat="1" applyFont="1" applyFill="1" applyBorder="1" applyAlignment="1">
      <alignment vertical="center" shrinkToFit="1"/>
    </xf>
    <xf numFmtId="182" fontId="9" fillId="0" borderId="25" xfId="9" applyNumberFormat="1" applyFont="1" applyFill="1" applyBorder="1" applyAlignment="1">
      <alignment vertical="center" shrinkToFit="1"/>
    </xf>
    <xf numFmtId="182" fontId="9" fillId="4" borderId="27" xfId="9" applyNumberFormat="1" applyFont="1" applyFill="1" applyBorder="1" applyAlignment="1">
      <alignment vertical="center" shrinkToFit="1"/>
    </xf>
    <xf numFmtId="0" fontId="9" fillId="0" borderId="0" xfId="9" applyFont="1" applyAlignment="1">
      <alignment horizontal="left" vertical="center" indent="1"/>
    </xf>
    <xf numFmtId="0" fontId="31" fillId="0" borderId="0" xfId="9" applyFont="1" applyAlignment="1">
      <alignment horizontal="left" vertical="center" indent="1"/>
    </xf>
    <xf numFmtId="180" fontId="10" fillId="0" borderId="1" xfId="4" applyNumberFormat="1" applyFont="1" applyBorder="1" applyAlignment="1">
      <alignment horizontal="center"/>
    </xf>
    <xf numFmtId="180" fontId="10" fillId="0" borderId="6" xfId="4" applyNumberFormat="1" applyFont="1" applyBorder="1" applyAlignment="1">
      <alignment horizontal="center"/>
    </xf>
    <xf numFmtId="180" fontId="10" fillId="0" borderId="7" xfId="4" applyNumberFormat="1" applyFont="1" applyBorder="1" applyAlignment="1">
      <alignment horizontal="center"/>
    </xf>
    <xf numFmtId="0" fontId="10" fillId="0" borderId="8" xfId="4" applyFont="1" applyBorder="1" applyAlignment="1">
      <alignment horizontal="distributed" vertical="center" shrinkToFit="1"/>
    </xf>
    <xf numFmtId="0" fontId="27" fillId="0" borderId="74" xfId="9" applyFont="1" applyBorder="1" applyAlignment="1">
      <alignment horizontal="center" vertical="center" wrapText="1"/>
    </xf>
    <xf numFmtId="0" fontId="27" fillId="0" borderId="75" xfId="9" applyFont="1" applyBorder="1" applyAlignment="1">
      <alignment horizontal="center" vertical="center" wrapText="1"/>
    </xf>
    <xf numFmtId="0" fontId="9" fillId="0" borderId="76" xfId="9" applyFont="1" applyBorder="1" applyAlignment="1">
      <alignment horizontal="center" vertical="center" wrapText="1"/>
    </xf>
    <xf numFmtId="0" fontId="9" fillId="0" borderId="77" xfId="9" applyFont="1" applyBorder="1" applyAlignment="1">
      <alignment horizontal="right" vertical="top" wrapText="1"/>
    </xf>
    <xf numFmtId="0" fontId="9" fillId="0" borderId="78" xfId="9" applyFont="1" applyBorder="1" applyAlignment="1">
      <alignment horizontal="right" vertical="top" wrapText="1"/>
    </xf>
    <xf numFmtId="0" fontId="9" fillId="0" borderId="79" xfId="9" applyFont="1" applyBorder="1" applyAlignment="1">
      <alignment horizontal="right" vertical="top" wrapText="1"/>
    </xf>
    <xf numFmtId="182" fontId="9" fillId="0" borderId="80" xfId="9" applyNumberFormat="1" applyFont="1" applyBorder="1" applyAlignment="1">
      <alignment vertical="center" shrinkToFit="1"/>
    </xf>
    <xf numFmtId="182" fontId="9" fillId="0" borderId="81" xfId="9" applyNumberFormat="1" applyFont="1" applyBorder="1" applyAlignment="1">
      <alignment vertical="center" shrinkToFit="1"/>
    </xf>
    <xf numFmtId="182" fontId="9" fillId="0" borderId="82" xfId="9" applyNumberFormat="1" applyFont="1" applyFill="1" applyBorder="1" applyAlignment="1">
      <alignment vertical="center" shrinkToFit="1"/>
    </xf>
    <xf numFmtId="182" fontId="9" fillId="4" borderId="85" xfId="9" applyNumberFormat="1" applyFont="1" applyFill="1" applyBorder="1" applyAlignment="1">
      <alignment vertical="center" shrinkToFit="1"/>
    </xf>
    <xf numFmtId="182" fontId="9" fillId="0" borderId="80" xfId="9" applyNumberFormat="1" applyFont="1" applyFill="1" applyBorder="1" applyAlignment="1">
      <alignment vertical="center" shrinkToFit="1"/>
    </xf>
    <xf numFmtId="182" fontId="9" fillId="0" borderId="81" xfId="9" applyNumberFormat="1" applyFont="1" applyFill="1" applyBorder="1" applyAlignment="1">
      <alignment vertical="center" shrinkToFit="1"/>
    </xf>
    <xf numFmtId="182" fontId="9" fillId="4" borderId="87" xfId="9" applyNumberFormat="1" applyFont="1" applyFill="1" applyBorder="1" applyAlignment="1">
      <alignment vertical="center" shrinkToFit="1"/>
    </xf>
    <xf numFmtId="0" fontId="9" fillId="0" borderId="74" xfId="9" applyFont="1" applyBorder="1" applyAlignment="1">
      <alignment horizontal="center" vertical="center" wrapText="1"/>
    </xf>
    <xf numFmtId="0" fontId="9" fillId="0" borderId="75" xfId="9" applyFont="1" applyBorder="1" applyAlignment="1">
      <alignment horizontal="center" vertical="center" wrapText="1"/>
    </xf>
    <xf numFmtId="0" fontId="27" fillId="0" borderId="76" xfId="9" applyFont="1" applyBorder="1" applyAlignment="1">
      <alignment horizontal="center" vertical="center" wrapText="1"/>
    </xf>
    <xf numFmtId="182" fontId="9" fillId="4" borderId="84" xfId="9" applyNumberFormat="1" applyFont="1" applyFill="1" applyBorder="1" applyAlignment="1">
      <alignment vertical="center" shrinkToFit="1"/>
    </xf>
    <xf numFmtId="182" fontId="9" fillId="4" borderId="86" xfId="9" applyNumberFormat="1" applyFont="1" applyFill="1" applyBorder="1" applyAlignment="1">
      <alignment vertical="center" shrinkToFit="1"/>
    </xf>
    <xf numFmtId="182" fontId="26" fillId="4" borderId="0" xfId="9" applyNumberFormat="1" applyFont="1" applyFill="1">
      <alignment vertical="center"/>
    </xf>
    <xf numFmtId="0" fontId="26" fillId="4" borderId="0" xfId="9" applyFont="1" applyFill="1">
      <alignment vertical="center"/>
    </xf>
    <xf numFmtId="0" fontId="9" fillId="0" borderId="22" xfId="9" applyFont="1" applyBorder="1" applyAlignment="1">
      <alignment horizontal="center" vertical="center" wrapText="1"/>
    </xf>
    <xf numFmtId="0" fontId="9" fillId="0" borderId="88" xfId="9" applyFont="1" applyBorder="1" applyAlignment="1">
      <alignment horizontal="right" vertical="top" wrapText="1"/>
    </xf>
    <xf numFmtId="182" fontId="9" fillId="4" borderId="28" xfId="9" applyNumberFormat="1" applyFont="1" applyFill="1" applyBorder="1" applyAlignment="1">
      <alignment vertical="center" shrinkToFit="1"/>
    </xf>
    <xf numFmtId="0" fontId="9" fillId="0" borderId="89" xfId="9" applyFont="1" applyBorder="1" applyAlignment="1">
      <alignment horizontal="right" vertical="top" wrapText="1"/>
    </xf>
    <xf numFmtId="182" fontId="9" fillId="0" borderId="90" xfId="9" applyNumberFormat="1" applyFont="1" applyFill="1" applyBorder="1" applyAlignment="1">
      <alignment vertical="center" shrinkToFit="1"/>
    </xf>
    <xf numFmtId="0" fontId="9" fillId="0" borderId="91" xfId="9" applyFont="1" applyBorder="1" applyAlignment="1">
      <alignment horizontal="center" vertical="center" wrapText="1"/>
    </xf>
    <xf numFmtId="0" fontId="9" fillId="0" borderId="92" xfId="9" applyFont="1" applyBorder="1" applyAlignment="1">
      <alignment horizontal="center" vertical="center" wrapText="1"/>
    </xf>
    <xf numFmtId="12" fontId="9" fillId="0" borderId="93" xfId="9" applyNumberFormat="1" applyFont="1" applyBorder="1" applyAlignment="1">
      <alignment horizontal="right" vertical="top" wrapText="1"/>
    </xf>
    <xf numFmtId="12" fontId="9" fillId="0" borderId="94" xfId="9" applyNumberFormat="1" applyFont="1" applyFill="1" applyBorder="1" applyAlignment="1">
      <alignment vertical="center" shrinkToFit="1"/>
    </xf>
    <xf numFmtId="182" fontId="9" fillId="4" borderId="95" xfId="9" applyNumberFormat="1" applyFont="1" applyFill="1" applyBorder="1" applyAlignment="1">
      <alignment vertical="center" shrinkToFit="1"/>
    </xf>
    <xf numFmtId="0" fontId="9" fillId="0" borderId="93" xfId="9" applyFont="1" applyBorder="1" applyAlignment="1">
      <alignment horizontal="right" vertical="top" wrapText="1"/>
    </xf>
    <xf numFmtId="182" fontId="9" fillId="0" borderId="94" xfId="9" applyNumberFormat="1" applyFont="1" applyBorder="1" applyAlignment="1">
      <alignment vertical="center" shrinkToFit="1"/>
    </xf>
    <xf numFmtId="180" fontId="6" fillId="0" borderId="58" xfId="6" applyNumberFormat="1" applyFont="1" applyFill="1" applyBorder="1" applyAlignment="1" applyProtection="1">
      <alignment horizontal="right" vertical="center"/>
    </xf>
    <xf numFmtId="180" fontId="6" fillId="0" borderId="58" xfId="6" applyNumberFormat="1" applyFont="1" applyFill="1" applyBorder="1" applyProtection="1">
      <alignment vertical="center"/>
    </xf>
    <xf numFmtId="180" fontId="17" fillId="0" borderId="0" xfId="5" applyNumberFormat="1" applyFont="1" applyBorder="1"/>
    <xf numFmtId="180" fontId="17" fillId="0" borderId="0" xfId="5" applyNumberFormat="1" applyFont="1" applyBorder="1" applyAlignment="1">
      <alignment horizontal="right" shrinkToFit="1"/>
    </xf>
    <xf numFmtId="180" fontId="17" fillId="0" borderId="0" xfId="5" applyNumberFormat="1" applyFont="1" applyBorder="1" applyAlignment="1">
      <alignment shrinkToFit="1"/>
    </xf>
    <xf numFmtId="0" fontId="27" fillId="0" borderId="0" xfId="9" applyFont="1" applyBorder="1" applyAlignment="1">
      <alignment horizontal="right" vertical="center"/>
    </xf>
    <xf numFmtId="0" fontId="9" fillId="0" borderId="97" xfId="9" applyFont="1" applyBorder="1" applyAlignment="1">
      <alignment horizontal="center" vertical="center" wrapText="1"/>
    </xf>
    <xf numFmtId="0" fontId="9" fillId="0" borderId="103" xfId="9" applyFont="1" applyBorder="1" applyAlignment="1">
      <alignment vertical="top" wrapText="1"/>
    </xf>
    <xf numFmtId="0" fontId="9" fillId="0" borderId="104" xfId="9" applyFont="1" applyBorder="1" applyAlignment="1">
      <alignment vertical="top" wrapText="1"/>
    </xf>
    <xf numFmtId="0" fontId="9" fillId="0" borderId="106" xfId="9" applyFont="1" applyBorder="1" applyAlignment="1">
      <alignment vertical="center" wrapText="1"/>
    </xf>
    <xf numFmtId="0" fontId="9" fillId="4" borderId="108" xfId="9" applyFont="1" applyFill="1" applyBorder="1" applyAlignment="1">
      <alignment vertical="center" wrapText="1"/>
    </xf>
    <xf numFmtId="0" fontId="9" fillId="0" borderId="106" xfId="9" applyFont="1" applyFill="1" applyBorder="1" applyAlignment="1">
      <alignment vertical="center" wrapText="1"/>
    </xf>
    <xf numFmtId="0" fontId="9" fillId="0" borderId="112" xfId="9" applyFont="1" applyBorder="1" applyAlignment="1">
      <alignment horizontal="right" vertical="center" shrinkToFit="1"/>
    </xf>
    <xf numFmtId="182" fontId="9" fillId="0" borderId="113" xfId="9" applyNumberFormat="1" applyFont="1" applyBorder="1" applyAlignment="1">
      <alignment vertical="center" shrinkToFit="1"/>
    </xf>
    <xf numFmtId="0" fontId="9" fillId="0" borderId="114" xfId="9" applyFont="1" applyBorder="1" applyAlignment="1">
      <alignment vertical="center" wrapText="1"/>
    </xf>
    <xf numFmtId="180" fontId="34" fillId="0" borderId="0" xfId="0" applyNumberFormat="1" applyFont="1" applyFill="1" applyBorder="1" applyAlignment="1" applyProtection="1">
      <alignment vertical="center" wrapText="1"/>
    </xf>
    <xf numFmtId="180" fontId="34" fillId="0" borderId="1" xfId="0" applyNumberFormat="1" applyFont="1" applyFill="1" applyBorder="1" applyAlignment="1" applyProtection="1">
      <alignment horizontal="center" vertical="center"/>
    </xf>
    <xf numFmtId="180" fontId="34" fillId="0" borderId="40" xfId="0" applyNumberFormat="1" applyFont="1" applyFill="1" applyBorder="1" applyAlignment="1" applyProtection="1">
      <alignment horizontal="center" vertical="center"/>
    </xf>
    <xf numFmtId="180" fontId="34" fillId="0" borderId="0" xfId="0" applyNumberFormat="1" applyFont="1" applyBorder="1" applyAlignment="1" applyProtection="1">
      <alignment horizontal="left" vertical="center" wrapText="1"/>
    </xf>
    <xf numFmtId="180" fontId="39" fillId="0" borderId="0" xfId="0" applyNumberFormat="1" applyFont="1" applyBorder="1" applyAlignment="1" applyProtection="1">
      <alignment horizontal="left" vertical="center"/>
    </xf>
    <xf numFmtId="179" fontId="34" fillId="3" borderId="1" xfId="0" applyNumberFormat="1" applyFont="1" applyFill="1" applyBorder="1" applyAlignment="1" applyProtection="1">
      <alignment horizontal="center" vertical="center"/>
      <protection locked="0"/>
    </xf>
    <xf numFmtId="181" fontId="34" fillId="3" borderId="1" xfId="0" applyNumberFormat="1"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wrapText="1"/>
      <protection locked="0"/>
    </xf>
    <xf numFmtId="49" fontId="34" fillId="3" borderId="1" xfId="0" applyNumberFormat="1" applyFont="1" applyFill="1" applyBorder="1" applyAlignment="1" applyProtection="1">
      <alignment horizontal="center" vertical="center" wrapText="1"/>
      <protection locked="0"/>
    </xf>
    <xf numFmtId="0" fontId="34" fillId="0" borderId="0" xfId="0" applyFont="1" applyBorder="1" applyAlignment="1" applyProtection="1">
      <alignment horizontal="center" vertical="center"/>
    </xf>
    <xf numFmtId="0" fontId="34" fillId="0" borderId="0" xfId="0" applyFont="1" applyBorder="1" applyAlignment="1" applyProtection="1">
      <alignment horizontal="left" vertical="center"/>
    </xf>
    <xf numFmtId="0" fontId="39" fillId="0" borderId="0" xfId="0" applyFont="1" applyBorder="1" applyAlignment="1" applyProtection="1">
      <alignment horizontal="left" vertical="center"/>
    </xf>
    <xf numFmtId="0" fontId="34" fillId="0" borderId="0" xfId="0" applyFont="1" applyFill="1" applyBorder="1" applyAlignment="1" applyProtection="1">
      <alignment horizontal="center" vertical="center"/>
    </xf>
    <xf numFmtId="0" fontId="54" fillId="7" borderId="0" xfId="0" applyFont="1" applyFill="1" applyBorder="1" applyAlignment="1" applyProtection="1">
      <alignment horizontal="left" vertical="center"/>
    </xf>
    <xf numFmtId="180" fontId="54" fillId="7" borderId="0" xfId="0" applyNumberFormat="1" applyFont="1" applyFill="1" applyBorder="1" applyAlignment="1" applyProtection="1">
      <alignment horizontal="left" vertical="center"/>
    </xf>
    <xf numFmtId="0" fontId="10" fillId="0" borderId="54" xfId="4" applyFont="1" applyBorder="1" applyAlignment="1">
      <alignment horizontal="distributed" vertical="center" shrinkToFit="1"/>
    </xf>
    <xf numFmtId="180" fontId="6" fillId="2" borderId="131" xfId="6" applyNumberFormat="1" applyFont="1" applyFill="1" applyBorder="1" applyAlignment="1" applyProtection="1">
      <alignment horizontal="right" vertical="center"/>
    </xf>
    <xf numFmtId="180" fontId="10" fillId="0" borderId="132" xfId="4" applyNumberFormat="1" applyFont="1" applyBorder="1" applyAlignment="1">
      <alignment horizontal="distributed" vertical="center"/>
    </xf>
    <xf numFmtId="0" fontId="10" fillId="0" borderId="132" xfId="4" applyFont="1" applyBorder="1" applyAlignment="1">
      <alignment horizontal="distributed" vertical="center" shrinkToFit="1"/>
    </xf>
    <xf numFmtId="180" fontId="18" fillId="2" borderId="54" xfId="4" applyNumberFormat="1" applyFont="1" applyFill="1" applyBorder="1" applyAlignment="1">
      <alignment vertical="center" wrapText="1" shrinkToFit="1"/>
    </xf>
    <xf numFmtId="3" fontId="6" fillId="2" borderId="133" xfId="6" applyNumberFormat="1" applyFont="1" applyFill="1" applyBorder="1" applyProtection="1">
      <alignment vertical="center"/>
    </xf>
    <xf numFmtId="180" fontId="18" fillId="2" borderId="132" xfId="4" applyNumberFormat="1" applyFont="1" applyFill="1" applyBorder="1" applyAlignment="1">
      <alignment vertical="center" wrapText="1" shrinkToFit="1"/>
    </xf>
    <xf numFmtId="38" fontId="17" fillId="0" borderId="58" xfId="5" applyFont="1" applyBorder="1"/>
    <xf numFmtId="182" fontId="9" fillId="4" borderId="136" xfId="9" applyNumberFormat="1" applyFont="1" applyFill="1" applyBorder="1" applyAlignment="1">
      <alignment vertical="center" shrinkToFit="1"/>
    </xf>
    <xf numFmtId="182" fontId="9" fillId="4" borderId="137" xfId="9" applyNumberFormat="1" applyFont="1" applyFill="1" applyBorder="1" applyAlignment="1">
      <alignment vertical="center" shrinkToFit="1"/>
    </xf>
    <xf numFmtId="182" fontId="9" fillId="4" borderId="138" xfId="9" applyNumberFormat="1" applyFont="1" applyFill="1" applyBorder="1" applyAlignment="1">
      <alignment vertical="center" shrinkToFit="1"/>
    </xf>
    <xf numFmtId="182" fontId="9" fillId="4" borderId="139" xfId="9" applyNumberFormat="1" applyFont="1" applyFill="1" applyBorder="1" applyAlignment="1">
      <alignment vertical="center" shrinkToFit="1"/>
    </xf>
    <xf numFmtId="182" fontId="9" fillId="4" borderId="140" xfId="9" applyNumberFormat="1" applyFont="1" applyFill="1" applyBorder="1" applyAlignment="1">
      <alignment vertical="center" shrinkToFit="1"/>
    </xf>
    <xf numFmtId="12" fontId="9" fillId="4" borderId="134" xfId="9" applyNumberFormat="1" applyFont="1" applyFill="1" applyBorder="1" applyAlignment="1">
      <alignment horizontal="center" vertical="center" shrinkToFit="1"/>
    </xf>
    <xf numFmtId="182" fontId="9" fillId="4" borderId="141" xfId="9" applyNumberFormat="1" applyFont="1" applyFill="1" applyBorder="1" applyAlignment="1">
      <alignment vertical="center" shrinkToFit="1"/>
    </xf>
    <xf numFmtId="182" fontId="9" fillId="4" borderId="134" xfId="9" applyNumberFormat="1" applyFont="1" applyFill="1" applyBorder="1" applyAlignment="1">
      <alignment vertical="center" shrinkToFit="1"/>
    </xf>
    <xf numFmtId="0" fontId="9" fillId="4" borderId="142" xfId="9" applyFont="1" applyFill="1" applyBorder="1" applyAlignment="1">
      <alignment vertical="center" wrapText="1"/>
    </xf>
    <xf numFmtId="0" fontId="9" fillId="4" borderId="110" xfId="9" applyFont="1" applyFill="1" applyBorder="1" applyAlignment="1">
      <alignment horizontal="right" vertical="center" wrapText="1"/>
    </xf>
    <xf numFmtId="0" fontId="9" fillId="4" borderId="111" xfId="9" applyFont="1" applyFill="1" applyBorder="1" applyAlignment="1">
      <alignment vertical="center" wrapText="1"/>
    </xf>
    <xf numFmtId="12" fontId="9" fillId="4" borderId="111" xfId="9" applyNumberFormat="1" applyFont="1" applyFill="1" applyBorder="1" applyAlignment="1">
      <alignment vertical="center" shrinkToFit="1"/>
    </xf>
    <xf numFmtId="182" fontId="9" fillId="4" borderId="144" xfId="9" applyNumberFormat="1" applyFont="1" applyFill="1" applyBorder="1" applyAlignment="1">
      <alignment vertical="center" shrinkToFit="1"/>
    </xf>
    <xf numFmtId="182" fontId="9" fillId="4" borderId="110" xfId="9" applyNumberFormat="1" applyFont="1" applyFill="1" applyBorder="1" applyAlignment="1">
      <alignment vertical="center" shrinkToFit="1"/>
    </xf>
    <xf numFmtId="182" fontId="9" fillId="0" borderId="147" xfId="9" applyNumberFormat="1" applyFont="1" applyBorder="1" applyAlignment="1">
      <alignment vertical="center" shrinkToFit="1"/>
    </xf>
    <xf numFmtId="182" fontId="9" fillId="0" borderId="148" xfId="9" applyNumberFormat="1" applyFont="1" applyBorder="1" applyAlignment="1">
      <alignment vertical="center" shrinkToFit="1"/>
    </xf>
    <xf numFmtId="182" fontId="9" fillId="0" borderId="149" xfId="9" applyNumberFormat="1" applyFont="1" applyBorder="1" applyAlignment="1">
      <alignment vertical="center" shrinkToFit="1"/>
    </xf>
    <xf numFmtId="183" fontId="9" fillId="4" borderId="83" xfId="9" applyNumberFormat="1" applyFont="1" applyFill="1" applyBorder="1" applyAlignment="1">
      <alignment vertical="center" shrinkToFit="1"/>
    </xf>
    <xf numFmtId="183" fontId="9" fillId="0" borderId="80" xfId="9" applyNumberFormat="1" applyFont="1" applyFill="1" applyBorder="1" applyAlignment="1">
      <alignment vertical="center" shrinkToFit="1"/>
    </xf>
    <xf numFmtId="183" fontId="9" fillId="4" borderId="137" xfId="9" applyNumberFormat="1" applyFont="1" applyFill="1" applyBorder="1" applyAlignment="1">
      <alignment vertical="center" shrinkToFit="1"/>
    </xf>
    <xf numFmtId="185" fontId="34" fillId="3" borderId="1" xfId="0" applyNumberFormat="1" applyFont="1" applyFill="1" applyBorder="1" applyAlignment="1" applyProtection="1">
      <alignment horizontal="center" vertical="center" wrapText="1"/>
      <protection locked="0"/>
    </xf>
    <xf numFmtId="12" fontId="9" fillId="4" borderId="150" xfId="9" applyNumberFormat="1" applyFont="1" applyFill="1" applyBorder="1" applyAlignment="1">
      <alignment vertical="center" shrinkToFit="1"/>
    </xf>
    <xf numFmtId="182" fontId="9" fillId="4" borderId="107" xfId="9" applyNumberFormat="1" applyFont="1" applyFill="1" applyBorder="1" applyAlignment="1">
      <alignment vertical="center" shrinkToFit="1"/>
    </xf>
    <xf numFmtId="12" fontId="9" fillId="4" borderId="134" xfId="9" applyNumberFormat="1" applyFont="1" applyFill="1" applyBorder="1" applyAlignment="1">
      <alignment vertical="center" shrinkToFit="1"/>
    </xf>
    <xf numFmtId="0" fontId="26" fillId="0" borderId="0" xfId="0" applyFont="1">
      <alignment vertical="center"/>
    </xf>
    <xf numFmtId="0" fontId="11" fillId="0" borderId="0" xfId="0" applyFont="1" applyAlignment="1">
      <alignment horizontal="center" vertical="center"/>
    </xf>
    <xf numFmtId="0" fontId="31" fillId="0" borderId="25"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151" xfId="0" applyFont="1" applyBorder="1" applyAlignment="1">
      <alignment horizontal="center" vertical="center" wrapText="1"/>
    </xf>
    <xf numFmtId="0" fontId="9" fillId="0" borderId="23" xfId="0" applyFont="1" applyBorder="1" applyAlignment="1">
      <alignment horizontal="right" vertical="top" wrapText="1"/>
    </xf>
    <xf numFmtId="182" fontId="9" fillId="0" borderId="25" xfId="0" applyNumberFormat="1" applyFont="1" applyBorder="1" applyAlignment="1">
      <alignment vertical="center" shrinkToFit="1"/>
    </xf>
    <xf numFmtId="182" fontId="9" fillId="0" borderId="25" xfId="0" applyNumberFormat="1" applyFont="1" applyFill="1" applyBorder="1" applyAlignment="1">
      <alignment vertical="center" shrinkToFit="1"/>
    </xf>
    <xf numFmtId="182" fontId="9" fillId="0" borderId="156" xfId="9" applyNumberFormat="1" applyFont="1" applyBorder="1" applyAlignment="1">
      <alignment vertical="center" shrinkToFit="1"/>
    </xf>
    <xf numFmtId="0" fontId="9" fillId="0" borderId="157" xfId="9" applyFont="1" applyBorder="1" applyAlignment="1">
      <alignment horizontal="center" vertical="center" wrapText="1"/>
    </xf>
    <xf numFmtId="0" fontId="9" fillId="0" borderId="94" xfId="9" applyFont="1" applyBorder="1" applyAlignment="1">
      <alignment horizontal="center" vertical="center" wrapText="1"/>
    </xf>
    <xf numFmtId="182" fontId="9" fillId="4" borderId="152" xfId="0" applyNumberFormat="1" applyFont="1" applyFill="1" applyBorder="1" applyAlignment="1">
      <alignment vertical="center" shrinkToFit="1"/>
    </xf>
    <xf numFmtId="182" fontId="9" fillId="4" borderId="153" xfId="0" applyNumberFormat="1" applyFont="1" applyFill="1" applyBorder="1" applyAlignment="1">
      <alignment vertical="center" shrinkToFit="1"/>
    </xf>
    <xf numFmtId="182" fontId="9" fillId="4" borderId="146" xfId="0" applyNumberFormat="1" applyFont="1" applyFill="1" applyBorder="1" applyAlignment="1">
      <alignment vertical="center" shrinkToFit="1"/>
    </xf>
    <xf numFmtId="182" fontId="9" fillId="4" borderId="145" xfId="0" applyNumberFormat="1" applyFont="1" applyFill="1" applyBorder="1" applyAlignment="1">
      <alignment vertical="center" shrinkToFit="1"/>
    </xf>
    <xf numFmtId="182" fontId="9" fillId="4" borderId="154" xfId="9" applyNumberFormat="1" applyFont="1" applyFill="1" applyBorder="1" applyAlignment="1">
      <alignment vertical="center" shrinkToFit="1"/>
    </xf>
    <xf numFmtId="182" fontId="9" fillId="4" borderId="155" xfId="9" applyNumberFormat="1" applyFont="1" applyFill="1" applyBorder="1" applyAlignment="1">
      <alignment vertical="center" shrinkToFit="1"/>
    </xf>
    <xf numFmtId="182" fontId="9" fillId="4" borderId="158" xfId="9" applyNumberFormat="1" applyFont="1" applyFill="1" applyBorder="1" applyAlignment="1">
      <alignment vertical="center" shrinkToFit="1"/>
    </xf>
    <xf numFmtId="0" fontId="9" fillId="4" borderId="105" xfId="9" applyFont="1" applyFill="1" applyBorder="1" applyAlignment="1">
      <alignment vertical="center" wrapText="1"/>
    </xf>
    <xf numFmtId="0" fontId="9" fillId="4" borderId="135" xfId="9" applyFont="1" applyFill="1" applyBorder="1" applyAlignment="1">
      <alignment vertical="center" wrapText="1"/>
    </xf>
    <xf numFmtId="0" fontId="9" fillId="4" borderId="143" xfId="9" applyFont="1" applyFill="1" applyBorder="1" applyAlignment="1">
      <alignment vertical="center" wrapText="1"/>
    </xf>
    <xf numFmtId="0" fontId="9" fillId="4" borderId="94" xfId="9" applyFont="1" applyFill="1" applyBorder="1" applyAlignment="1">
      <alignment vertical="center" wrapText="1"/>
    </xf>
    <xf numFmtId="0" fontId="9" fillId="4" borderId="95" xfId="9" applyFont="1" applyFill="1" applyBorder="1" applyAlignment="1">
      <alignment vertical="center" wrapText="1"/>
    </xf>
    <xf numFmtId="182" fontId="9" fillId="4" borderId="159" xfId="9" applyNumberFormat="1" applyFont="1" applyFill="1" applyBorder="1" applyAlignment="1">
      <alignment vertical="center" shrinkToFit="1"/>
    </xf>
    <xf numFmtId="0" fontId="9" fillId="0" borderId="0" xfId="0" applyFont="1" applyAlignment="1">
      <alignment horizontal="left" vertical="center" indent="1"/>
    </xf>
    <xf numFmtId="0" fontId="31" fillId="0" borderId="0" xfId="0" applyFont="1" applyAlignment="1">
      <alignment horizontal="left" vertical="center" indent="1"/>
    </xf>
    <xf numFmtId="180" fontId="34" fillId="0" borderId="0" xfId="0" applyNumberFormat="1" applyFont="1" applyFill="1" applyBorder="1" applyAlignment="1" applyProtection="1">
      <alignment horizontal="left" vertical="center" wrapText="1"/>
    </xf>
    <xf numFmtId="0" fontId="11" fillId="0" borderId="0" xfId="9" applyFont="1" applyAlignment="1">
      <alignment horizontal="center" vertical="center"/>
    </xf>
    <xf numFmtId="0" fontId="9" fillId="0" borderId="98" xfId="9" applyFont="1" applyBorder="1" applyAlignment="1">
      <alignment horizontal="center" vertical="center" wrapText="1"/>
    </xf>
    <xf numFmtId="0" fontId="9" fillId="0" borderId="100" xfId="9" applyFont="1" applyBorder="1" applyAlignment="1">
      <alignment horizontal="center" vertical="center" wrapText="1"/>
    </xf>
    <xf numFmtId="0" fontId="36" fillId="2" borderId="0" xfId="0" applyFont="1" applyFill="1" applyAlignment="1" applyProtection="1">
      <alignment horizontal="left" vertical="center"/>
    </xf>
    <xf numFmtId="0" fontId="34" fillId="2" borderId="0" xfId="0" applyFont="1" applyFill="1" applyProtection="1">
      <alignment vertical="center"/>
    </xf>
    <xf numFmtId="0" fontId="34" fillId="0" borderId="0" xfId="0" applyFont="1" applyProtection="1">
      <alignment vertical="center"/>
    </xf>
    <xf numFmtId="0" fontId="34" fillId="7" borderId="0" xfId="0" applyFont="1" applyFill="1" applyProtection="1">
      <alignment vertical="center"/>
    </xf>
    <xf numFmtId="0" fontId="34" fillId="2" borderId="0" xfId="0" applyFont="1" applyFill="1" applyAlignment="1" applyProtection="1">
      <alignment vertical="center"/>
    </xf>
    <xf numFmtId="0" fontId="0" fillId="0" borderId="0" xfId="0" applyProtection="1">
      <alignment vertical="center"/>
    </xf>
    <xf numFmtId="0" fontId="0" fillId="0" borderId="0" xfId="0" applyBorder="1" applyProtection="1">
      <alignment vertical="center"/>
    </xf>
    <xf numFmtId="0" fontId="43" fillId="2" borderId="0" xfId="0" applyFont="1" applyFill="1" applyBorder="1" applyAlignment="1" applyProtection="1">
      <alignment horizontal="left" vertical="center" wrapText="1"/>
    </xf>
    <xf numFmtId="0" fontId="44" fillId="2" borderId="0" xfId="0" applyFont="1" applyFill="1" applyBorder="1" applyAlignment="1" applyProtection="1">
      <alignment horizontal="left" vertical="center" wrapText="1"/>
    </xf>
    <xf numFmtId="0" fontId="39" fillId="5" borderId="0" xfId="0" applyFont="1" applyFill="1" applyProtection="1">
      <alignment vertical="center"/>
    </xf>
    <xf numFmtId="0" fontId="34" fillId="5" borderId="0" xfId="0" applyFont="1" applyFill="1" applyProtection="1">
      <alignment vertical="center"/>
    </xf>
    <xf numFmtId="0" fontId="39" fillId="2" borderId="0" xfId="0" applyFont="1" applyFill="1" applyProtection="1">
      <alignment vertical="center"/>
    </xf>
    <xf numFmtId="0" fontId="36" fillId="2" borderId="0" xfId="0" applyFont="1" applyFill="1" applyAlignment="1" applyProtection="1">
      <alignment horizontal="left" vertical="center" wrapText="1"/>
    </xf>
    <xf numFmtId="0" fontId="36" fillId="2" borderId="0" xfId="0" applyFont="1" applyFill="1" applyProtection="1">
      <alignment vertical="center"/>
    </xf>
    <xf numFmtId="0" fontId="45" fillId="2" borderId="0" xfId="0" applyFont="1" applyFill="1" applyBorder="1" applyAlignment="1" applyProtection="1">
      <alignment horizontal="left" vertical="center"/>
    </xf>
    <xf numFmtId="0" fontId="45" fillId="2" borderId="16" xfId="0" applyFont="1" applyFill="1" applyBorder="1" applyProtection="1">
      <alignment vertical="center"/>
    </xf>
    <xf numFmtId="0" fontId="45" fillId="2" borderId="19" xfId="0" applyFont="1" applyFill="1" applyBorder="1" applyProtection="1">
      <alignment vertical="center"/>
    </xf>
    <xf numFmtId="0" fontId="45" fillId="2" borderId="20" xfId="0" applyFont="1" applyFill="1" applyBorder="1" applyProtection="1">
      <alignment vertical="center"/>
    </xf>
    <xf numFmtId="0" fontId="45" fillId="2" borderId="17" xfId="0" applyFont="1" applyFill="1" applyBorder="1" applyProtection="1">
      <alignment vertical="center"/>
    </xf>
    <xf numFmtId="0" fontId="45" fillId="2" borderId="71" xfId="0" applyFont="1" applyFill="1" applyBorder="1" applyAlignment="1" applyProtection="1">
      <alignment vertical="center"/>
    </xf>
    <xf numFmtId="0" fontId="45" fillId="2" borderId="71" xfId="0" applyFont="1" applyFill="1" applyBorder="1" applyProtection="1">
      <alignment vertical="center"/>
    </xf>
    <xf numFmtId="0" fontId="45" fillId="2" borderId="72" xfId="0" applyFont="1" applyFill="1" applyBorder="1" applyProtection="1">
      <alignment vertical="center"/>
    </xf>
    <xf numFmtId="0" fontId="34" fillId="0" borderId="0" xfId="0" applyFont="1" applyFill="1" applyAlignment="1" applyProtection="1">
      <alignment horizontal="center" vertical="center"/>
    </xf>
    <xf numFmtId="0" fontId="34" fillId="0" borderId="0" xfId="0" applyFont="1" applyFill="1" applyAlignment="1" applyProtection="1">
      <alignment horizontal="center" vertical="center" wrapText="1"/>
    </xf>
    <xf numFmtId="0" fontId="34" fillId="0" borderId="0" xfId="0" applyFont="1" applyFill="1" applyAlignment="1" applyProtection="1">
      <alignment horizontal="left" vertical="center" wrapText="1"/>
    </xf>
    <xf numFmtId="0" fontId="34" fillId="0" borderId="0" xfId="0" applyFont="1" applyFill="1" applyProtection="1">
      <alignment vertical="center"/>
    </xf>
    <xf numFmtId="0" fontId="36" fillId="0" borderId="0" xfId="0" applyFont="1" applyFill="1" applyProtection="1">
      <alignment vertical="center"/>
    </xf>
    <xf numFmtId="0" fontId="34" fillId="0" borderId="7" xfId="0" applyFont="1" applyBorder="1" applyAlignment="1" applyProtection="1">
      <alignment vertical="center"/>
    </xf>
    <xf numFmtId="0" fontId="34" fillId="0" borderId="7" xfId="0" applyFont="1" applyBorder="1" applyAlignment="1" applyProtection="1">
      <alignment vertical="center" wrapText="1"/>
    </xf>
    <xf numFmtId="0" fontId="34" fillId="0" borderId="1" xfId="0" applyFont="1" applyFill="1" applyBorder="1" applyAlignment="1" applyProtection="1">
      <alignment horizontal="center" vertical="center"/>
    </xf>
    <xf numFmtId="0" fontId="50" fillId="0" borderId="0" xfId="0" applyFont="1" applyFill="1" applyProtection="1">
      <alignment vertical="center"/>
    </xf>
    <xf numFmtId="0" fontId="34" fillId="0" borderId="1" xfId="0" applyFont="1" applyFill="1" applyBorder="1" applyAlignment="1" applyProtection="1">
      <alignment horizontal="center" vertical="center" wrapText="1"/>
    </xf>
    <xf numFmtId="0" fontId="53" fillId="0" borderId="0" xfId="0" applyFont="1" applyProtection="1">
      <alignment vertical="center"/>
    </xf>
    <xf numFmtId="0" fontId="52" fillId="3" borderId="0" xfId="11" applyFont="1" applyFill="1" applyAlignment="1" applyProtection="1">
      <alignment horizontal="center" vertical="center" wrapText="1"/>
      <protection locked="0"/>
    </xf>
    <xf numFmtId="0" fontId="36" fillId="0" borderId="0" xfId="0" applyFont="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54" fillId="7" borderId="0" xfId="0" applyFont="1" applyFill="1" applyAlignment="1" applyProtection="1">
      <alignment vertical="center"/>
    </xf>
    <xf numFmtId="0" fontId="34" fillId="7" borderId="0" xfId="0" applyFont="1" applyFill="1" applyAlignment="1" applyProtection="1">
      <alignment horizontal="left" vertical="center" wrapText="1"/>
    </xf>
    <xf numFmtId="0" fontId="34" fillId="0" borderId="1" xfId="0" applyFont="1" applyBorder="1" applyAlignment="1" applyProtection="1">
      <alignment horizontal="center" vertical="center"/>
    </xf>
    <xf numFmtId="0" fontId="34" fillId="0" borderId="40" xfId="0" applyFont="1" applyBorder="1" applyAlignment="1" applyProtection="1">
      <alignment horizontal="center" vertical="center"/>
    </xf>
    <xf numFmtId="0" fontId="34" fillId="0" borderId="0" xfId="0" applyFont="1" applyAlignment="1" applyProtection="1">
      <alignment horizontal="left" vertical="center" wrapText="1"/>
    </xf>
    <xf numFmtId="0" fontId="34" fillId="0" borderId="0" xfId="0" applyFont="1" applyBorder="1" applyAlignment="1" applyProtection="1">
      <alignment horizontal="left" vertical="center" wrapText="1"/>
    </xf>
    <xf numFmtId="0" fontId="54" fillId="7" borderId="0" xfId="0" applyFont="1" applyFill="1" applyProtection="1">
      <alignment vertical="center"/>
    </xf>
    <xf numFmtId="0" fontId="39" fillId="0" borderId="0" xfId="0" applyFont="1" applyProtection="1">
      <alignment vertical="center"/>
    </xf>
    <xf numFmtId="0" fontId="34" fillId="0" borderId="0" xfId="0" applyFont="1" applyBorder="1" applyAlignment="1" applyProtection="1">
      <alignment vertical="center"/>
    </xf>
    <xf numFmtId="0" fontId="34" fillId="0" borderId="0" xfId="0" applyFont="1" applyBorder="1" applyAlignment="1" applyProtection="1"/>
    <xf numFmtId="0" fontId="34" fillId="0" borderId="0" xfId="0" applyFont="1" applyBorder="1" applyProtection="1">
      <alignment vertical="center"/>
    </xf>
    <xf numFmtId="0" fontId="34" fillId="2" borderId="0" xfId="0" applyFont="1" applyFill="1" applyBorder="1" applyAlignment="1" applyProtection="1">
      <alignment vertical="center" wrapText="1"/>
    </xf>
    <xf numFmtId="0" fontId="34" fillId="0" borderId="0" xfId="0" applyFont="1" applyFill="1" applyBorder="1" applyAlignment="1" applyProtection="1">
      <alignment vertical="center"/>
    </xf>
    <xf numFmtId="0" fontId="34" fillId="0" borderId="0" xfId="0" applyFont="1" applyFill="1" applyBorder="1" applyAlignment="1" applyProtection="1">
      <alignment horizontal="left" vertical="center"/>
    </xf>
    <xf numFmtId="0" fontId="34" fillId="0" borderId="0" xfId="0" applyFont="1" applyAlignment="1" applyProtection="1">
      <alignment vertical="center" wrapText="1"/>
    </xf>
    <xf numFmtId="0" fontId="47" fillId="0" borderId="0" xfId="0" applyFont="1" applyFill="1" applyBorder="1" applyAlignment="1" applyProtection="1">
      <alignment horizontal="left" vertical="center" wrapText="1"/>
    </xf>
    <xf numFmtId="0" fontId="34" fillId="0" borderId="0" xfId="0" applyFont="1" applyFill="1" applyBorder="1" applyAlignment="1" applyProtection="1">
      <alignment vertical="center" wrapText="1"/>
    </xf>
    <xf numFmtId="0" fontId="34" fillId="0" borderId="0" xfId="0" applyFont="1" applyFill="1" applyBorder="1" applyAlignment="1" applyProtection="1">
      <alignment horizontal="left" vertical="center" wrapText="1"/>
    </xf>
    <xf numFmtId="176" fontId="34" fillId="0" borderId="0" xfId="0" applyNumberFormat="1" applyFont="1" applyFill="1" applyBorder="1" applyAlignment="1" applyProtection="1">
      <alignment vertical="center" wrapText="1"/>
    </xf>
    <xf numFmtId="176" fontId="56" fillId="0" borderId="0" xfId="0" applyNumberFormat="1" applyFont="1" applyFill="1" applyBorder="1" applyAlignment="1" applyProtection="1">
      <alignment horizontal="left" vertical="center" wrapText="1"/>
    </xf>
    <xf numFmtId="38" fontId="34" fillId="0" borderId="0" xfId="0" applyNumberFormat="1" applyFont="1" applyFill="1" applyBorder="1" applyAlignment="1" applyProtection="1">
      <alignment vertical="center"/>
    </xf>
    <xf numFmtId="176" fontId="34" fillId="0" borderId="0" xfId="0" applyNumberFormat="1" applyFont="1" applyFill="1" applyBorder="1" applyAlignment="1" applyProtection="1">
      <alignment horizontal="center" vertical="center" wrapText="1"/>
    </xf>
    <xf numFmtId="38" fontId="37" fillId="0" borderId="0" xfId="0" applyNumberFormat="1" applyFont="1" applyFill="1" applyBorder="1" applyAlignment="1" applyProtection="1">
      <alignment vertical="center" wrapText="1"/>
    </xf>
    <xf numFmtId="38" fontId="40" fillId="0" borderId="0" xfId="0" applyNumberFormat="1" applyFont="1" applyFill="1" applyBorder="1" applyAlignment="1" applyProtection="1">
      <alignment vertical="center" wrapText="1"/>
    </xf>
    <xf numFmtId="176" fontId="40" fillId="0" borderId="0" xfId="0" applyNumberFormat="1" applyFont="1" applyFill="1" applyBorder="1" applyAlignment="1" applyProtection="1">
      <alignment horizontal="center" vertical="center" wrapText="1"/>
    </xf>
    <xf numFmtId="176" fontId="34" fillId="0" borderId="0" xfId="0" applyNumberFormat="1" applyFont="1" applyProtection="1">
      <alignment vertical="center"/>
    </xf>
    <xf numFmtId="38" fontId="34" fillId="0" borderId="0" xfId="0" applyNumberFormat="1" applyFont="1" applyProtection="1">
      <alignment vertical="center"/>
    </xf>
    <xf numFmtId="0" fontId="47" fillId="0" borderId="0" xfId="0" applyFont="1" applyProtection="1">
      <alignment vertical="center"/>
    </xf>
    <xf numFmtId="176" fontId="34" fillId="0" borderId="0" xfId="0" applyNumberFormat="1" applyFont="1" applyFill="1" applyBorder="1" applyAlignment="1" applyProtection="1">
      <alignment horizontal="left" vertical="center" wrapText="1"/>
    </xf>
    <xf numFmtId="176" fontId="38" fillId="0" borderId="0" xfId="0" applyNumberFormat="1" applyFont="1" applyFill="1" applyBorder="1" applyAlignment="1" applyProtection="1">
      <alignment horizontal="left" vertical="center" wrapText="1"/>
    </xf>
    <xf numFmtId="3" fontId="34" fillId="0" borderId="0" xfId="0" applyNumberFormat="1" applyFont="1" applyProtection="1">
      <alignment vertical="center"/>
    </xf>
    <xf numFmtId="176" fontId="34" fillId="0" borderId="0" xfId="0" applyNumberFormat="1" applyFont="1" applyAlignment="1" applyProtection="1">
      <alignment horizontal="center" vertical="center" wrapText="1"/>
    </xf>
    <xf numFmtId="0" fontId="34" fillId="0" borderId="0" xfId="0" applyFont="1" applyAlignment="1" applyProtection="1">
      <alignment vertical="center"/>
    </xf>
    <xf numFmtId="38" fontId="39" fillId="0" borderId="0" xfId="0" applyNumberFormat="1" applyFont="1" applyFill="1" applyBorder="1" applyAlignment="1" applyProtection="1">
      <alignment horizontal="left" vertical="center"/>
    </xf>
    <xf numFmtId="38" fontId="34" fillId="0" borderId="0" xfId="0" applyNumberFormat="1" applyFont="1" applyFill="1" applyBorder="1" applyAlignment="1" applyProtection="1">
      <alignment horizontal="center" vertical="center"/>
    </xf>
    <xf numFmtId="176" fontId="34" fillId="0" borderId="0" xfId="0" applyNumberFormat="1" applyFont="1" applyFill="1" applyBorder="1" applyAlignment="1" applyProtection="1">
      <alignment horizontal="center" vertical="center"/>
    </xf>
    <xf numFmtId="176" fontId="40" fillId="0" borderId="0" xfId="0" applyNumberFormat="1" applyFont="1" applyFill="1" applyBorder="1" applyAlignment="1" applyProtection="1">
      <alignment horizontal="center" vertical="center"/>
    </xf>
    <xf numFmtId="176" fontId="38" fillId="0" borderId="0" xfId="0" applyNumberFormat="1" applyFont="1" applyFill="1" applyBorder="1" applyAlignment="1" applyProtection="1">
      <alignment horizontal="left" vertical="center"/>
    </xf>
    <xf numFmtId="176" fontId="34" fillId="0" borderId="0" xfId="0" applyNumberFormat="1" applyFont="1" applyAlignment="1" applyProtection="1">
      <alignment vertical="center"/>
    </xf>
    <xf numFmtId="0" fontId="34" fillId="0" borderId="0" xfId="0" applyFont="1" applyAlignment="1" applyProtection="1">
      <alignment horizontal="left" vertical="center"/>
    </xf>
    <xf numFmtId="38" fontId="39" fillId="5" borderId="32" xfId="0" applyNumberFormat="1" applyFont="1" applyFill="1" applyBorder="1" applyAlignment="1" applyProtection="1">
      <alignment horizontal="center" vertical="center" shrinkToFit="1"/>
    </xf>
    <xf numFmtId="176" fontId="34" fillId="0" borderId="0" xfId="0" applyNumberFormat="1" applyFont="1" applyFill="1" applyBorder="1" applyAlignment="1" applyProtection="1">
      <alignment horizontal="left" vertical="center"/>
    </xf>
    <xf numFmtId="176" fontId="34" fillId="0" borderId="0" xfId="0" applyNumberFormat="1" applyFont="1" applyAlignment="1" applyProtection="1">
      <alignment horizontal="left" vertical="center"/>
    </xf>
    <xf numFmtId="38" fontId="34" fillId="0" borderId="35" xfId="0" applyNumberFormat="1" applyFont="1" applyFill="1" applyBorder="1" applyAlignment="1" applyProtection="1">
      <alignment horizontal="center" vertical="center"/>
    </xf>
    <xf numFmtId="38" fontId="34" fillId="0" borderId="39" xfId="0" applyNumberFormat="1" applyFont="1" applyFill="1" applyBorder="1" applyAlignment="1" applyProtection="1">
      <alignment horizontal="center" vertical="center"/>
    </xf>
    <xf numFmtId="176" fontId="48" fillId="0" borderId="0" xfId="0" applyNumberFormat="1" applyFont="1" applyFill="1" applyBorder="1" applyAlignment="1" applyProtection="1">
      <alignment horizontal="centerContinuous"/>
    </xf>
    <xf numFmtId="176" fontId="60" fillId="0" borderId="0" xfId="0" applyNumberFormat="1" applyFont="1" applyFill="1" applyBorder="1" applyAlignment="1" applyProtection="1">
      <alignment horizontal="centerContinuous"/>
    </xf>
    <xf numFmtId="176" fontId="48" fillId="0" borderId="0" xfId="0" applyNumberFormat="1" applyFont="1" applyAlignment="1" applyProtection="1">
      <alignment horizontal="centerContinuous"/>
    </xf>
    <xf numFmtId="38" fontId="34" fillId="0" borderId="50" xfId="0" applyNumberFormat="1" applyFont="1" applyFill="1" applyBorder="1" applyAlignment="1" applyProtection="1">
      <alignment horizontal="center" vertical="center"/>
    </xf>
    <xf numFmtId="38" fontId="34" fillId="0" borderId="47" xfId="0" applyNumberFormat="1" applyFont="1" applyFill="1" applyBorder="1" applyAlignment="1" applyProtection="1">
      <alignment horizontal="center" vertical="center"/>
    </xf>
    <xf numFmtId="38" fontId="34" fillId="0" borderId="0" xfId="0" applyNumberFormat="1" applyFont="1" applyFill="1" applyBorder="1" applyAlignment="1" applyProtection="1">
      <alignment horizontal="left" vertical="center"/>
    </xf>
    <xf numFmtId="0" fontId="48" fillId="0" borderId="0" xfId="0" applyFont="1" applyProtection="1">
      <alignment vertical="center"/>
    </xf>
    <xf numFmtId="176" fontId="34" fillId="0" borderId="0" xfId="0" applyNumberFormat="1" applyFont="1" applyFill="1" applyAlignment="1" applyProtection="1">
      <alignment horizontal="left" vertical="center"/>
    </xf>
    <xf numFmtId="38" fontId="39" fillId="0" borderId="0" xfId="0" applyNumberFormat="1" applyFont="1" applyFill="1" applyBorder="1" applyAlignment="1" applyProtection="1">
      <alignment horizontal="center" vertical="center"/>
    </xf>
    <xf numFmtId="176" fontId="39" fillId="0" borderId="0" xfId="0" applyNumberFormat="1" applyFont="1" applyFill="1" applyBorder="1" applyAlignment="1" applyProtection="1">
      <alignment horizontal="center" vertical="center"/>
    </xf>
    <xf numFmtId="176" fontId="55" fillId="0" borderId="0" xfId="0" applyNumberFormat="1" applyFont="1" applyFill="1" applyBorder="1" applyAlignment="1" applyProtection="1">
      <alignment horizontal="center" vertical="center"/>
    </xf>
    <xf numFmtId="38" fontId="34" fillId="0" borderId="128" xfId="0" applyNumberFormat="1" applyFont="1" applyFill="1" applyBorder="1" applyAlignment="1" applyProtection="1">
      <alignment horizontal="center" vertical="center"/>
    </xf>
    <xf numFmtId="0" fontId="34" fillId="7" borderId="0" xfId="0" applyFont="1" applyFill="1" applyBorder="1" applyAlignment="1" applyProtection="1">
      <alignment vertical="center" wrapText="1"/>
    </xf>
    <xf numFmtId="0" fontId="54" fillId="7" borderId="0" xfId="0" applyFont="1" applyFill="1" applyAlignment="1" applyProtection="1">
      <alignment horizontal="left" vertical="center"/>
    </xf>
    <xf numFmtId="0" fontId="34" fillId="7" borderId="0" xfId="0" applyFont="1" applyFill="1" applyAlignment="1" applyProtection="1">
      <alignment vertical="center"/>
    </xf>
    <xf numFmtId="176" fontId="40" fillId="0" borderId="0" xfId="0" applyNumberFormat="1" applyFont="1" applyFill="1" applyBorder="1" applyAlignment="1" applyProtection="1">
      <alignment horizontal="left" vertical="center" wrapText="1"/>
    </xf>
    <xf numFmtId="38" fontId="34" fillId="0" borderId="35" xfId="0" applyNumberFormat="1" applyFont="1" applyFill="1" applyBorder="1" applyAlignment="1" applyProtection="1">
      <alignment horizontal="center" vertical="center" shrinkToFit="1"/>
    </xf>
    <xf numFmtId="38" fontId="34" fillId="0" borderId="39" xfId="0" applyNumberFormat="1" applyFont="1" applyFill="1" applyBorder="1" applyAlignment="1" applyProtection="1">
      <alignment horizontal="center" vertical="center" shrinkToFit="1"/>
    </xf>
    <xf numFmtId="38" fontId="34" fillId="0" borderId="50" xfId="0" applyNumberFormat="1" applyFont="1" applyFill="1" applyBorder="1" applyAlignment="1" applyProtection="1">
      <alignment horizontal="center" vertical="center" shrinkToFit="1"/>
    </xf>
    <xf numFmtId="180" fontId="34" fillId="0" borderId="0" xfId="0" applyNumberFormat="1" applyFont="1" applyProtection="1">
      <alignment vertical="center"/>
    </xf>
    <xf numFmtId="180" fontId="36" fillId="0" borderId="4" xfId="0" applyNumberFormat="1" applyFont="1" applyFill="1" applyBorder="1" applyAlignment="1" applyProtection="1">
      <alignment vertical="center" wrapText="1"/>
    </xf>
    <xf numFmtId="180" fontId="36" fillId="0" borderId="0" xfId="0" applyNumberFormat="1" applyFont="1" applyFill="1" applyBorder="1" applyAlignment="1" applyProtection="1">
      <alignment vertical="center" wrapText="1"/>
    </xf>
    <xf numFmtId="180" fontId="34" fillId="7" borderId="0" xfId="0" applyNumberFormat="1" applyFont="1" applyFill="1" applyProtection="1">
      <alignment vertical="center"/>
    </xf>
    <xf numFmtId="180" fontId="35" fillId="7" borderId="0" xfId="0" applyNumberFormat="1" applyFont="1" applyFill="1" applyProtection="1">
      <alignment vertical="center"/>
    </xf>
    <xf numFmtId="180" fontId="36" fillId="7" borderId="0" xfId="0" applyNumberFormat="1" applyFont="1" applyFill="1" applyBorder="1" applyAlignment="1" applyProtection="1">
      <alignment horizontal="center" vertical="center" wrapText="1"/>
    </xf>
    <xf numFmtId="180" fontId="34" fillId="0" borderId="1" xfId="0" applyNumberFormat="1" applyFont="1" applyBorder="1" applyAlignment="1" applyProtection="1">
      <alignment horizontal="center" vertical="center"/>
    </xf>
    <xf numFmtId="180" fontId="34" fillId="0" borderId="2" xfId="0" applyNumberFormat="1" applyFont="1" applyBorder="1" applyAlignment="1" applyProtection="1">
      <alignment horizontal="center" vertical="center"/>
    </xf>
    <xf numFmtId="180" fontId="34" fillId="0" borderId="40" xfId="0" applyNumberFormat="1" applyFont="1" applyBorder="1" applyAlignment="1" applyProtection="1">
      <alignment horizontal="center" vertical="center"/>
    </xf>
    <xf numFmtId="180" fontId="34" fillId="0" borderId="0" xfId="0" applyNumberFormat="1" applyFont="1" applyAlignment="1" applyProtection="1">
      <alignment horizontal="left" vertical="center" wrapText="1"/>
    </xf>
    <xf numFmtId="180" fontId="54" fillId="7" borderId="0" xfId="0" applyNumberFormat="1" applyFont="1" applyFill="1" applyProtection="1">
      <alignment vertical="center"/>
    </xf>
    <xf numFmtId="180" fontId="39" fillId="0" borderId="0" xfId="0" applyNumberFormat="1" applyFont="1" applyProtection="1">
      <alignment vertical="center"/>
    </xf>
    <xf numFmtId="180" fontId="34" fillId="0" borderId="0" xfId="0" applyNumberFormat="1" applyFont="1" applyBorder="1" applyAlignment="1" applyProtection="1">
      <alignment vertical="center"/>
    </xf>
    <xf numFmtId="180" fontId="34" fillId="2" borderId="0" xfId="0" applyNumberFormat="1" applyFont="1" applyFill="1" applyBorder="1" applyAlignment="1" applyProtection="1">
      <alignment vertical="center" wrapText="1"/>
    </xf>
    <xf numFmtId="180" fontId="34" fillId="0" borderId="0" xfId="0" applyNumberFormat="1" applyFont="1" applyFill="1" applyProtection="1">
      <alignment vertical="center"/>
    </xf>
    <xf numFmtId="180" fontId="34" fillId="0" borderId="0" xfId="0" applyNumberFormat="1" applyFont="1" applyFill="1" applyBorder="1" applyAlignment="1" applyProtection="1">
      <alignment horizontal="center" vertical="center"/>
    </xf>
    <xf numFmtId="180" fontId="34" fillId="0" borderId="0" xfId="0" applyNumberFormat="1" applyFont="1" applyFill="1" applyBorder="1" applyAlignment="1" applyProtection="1">
      <alignment horizontal="left" vertical="center"/>
    </xf>
    <xf numFmtId="180" fontId="47" fillId="0" borderId="0" xfId="0" applyNumberFormat="1" applyFont="1" applyFill="1" applyBorder="1" applyAlignment="1" applyProtection="1">
      <alignment horizontal="left" vertical="center"/>
    </xf>
    <xf numFmtId="180" fontId="56" fillId="0" borderId="0" xfId="0" applyNumberFormat="1" applyFont="1" applyFill="1" applyBorder="1" applyAlignment="1" applyProtection="1">
      <alignment horizontal="left" vertical="center"/>
    </xf>
    <xf numFmtId="180" fontId="34" fillId="0" borderId="0" xfId="0" applyNumberFormat="1" applyFont="1" applyAlignment="1" applyProtection="1">
      <alignment horizontal="left" vertical="center"/>
    </xf>
    <xf numFmtId="180" fontId="40" fillId="0" borderId="0" xfId="0" applyNumberFormat="1" applyFont="1" applyFill="1" applyBorder="1" applyAlignment="1" applyProtection="1">
      <alignment horizontal="left" vertical="center"/>
    </xf>
    <xf numFmtId="180" fontId="34" fillId="0" borderId="0" xfId="0" applyNumberFormat="1" applyFont="1" applyFill="1" applyBorder="1" applyAlignment="1" applyProtection="1">
      <alignment vertical="center"/>
    </xf>
    <xf numFmtId="180" fontId="40" fillId="0" borderId="0" xfId="0" applyNumberFormat="1" applyFont="1" applyFill="1" applyBorder="1" applyAlignment="1" applyProtection="1">
      <alignment horizontal="center" vertical="center"/>
    </xf>
    <xf numFmtId="180" fontId="34" fillId="0" borderId="0" xfId="0" applyNumberFormat="1" applyFont="1" applyAlignment="1" applyProtection="1">
      <alignment horizontal="center" vertical="center"/>
    </xf>
    <xf numFmtId="180" fontId="34" fillId="0" borderId="0" xfId="0" applyNumberFormat="1" applyFont="1" applyAlignment="1" applyProtection="1">
      <alignment vertical="center" wrapText="1"/>
    </xf>
    <xf numFmtId="180" fontId="34" fillId="0" borderId="0" xfId="0" applyNumberFormat="1" applyFont="1" applyFill="1" applyBorder="1" applyAlignment="1" applyProtection="1">
      <alignment horizontal="center" vertical="center" wrapText="1"/>
    </xf>
    <xf numFmtId="180" fontId="34" fillId="0" borderId="0" xfId="0" applyNumberFormat="1" applyFont="1" applyAlignment="1" applyProtection="1">
      <alignment horizontal="center" vertical="center" wrapText="1"/>
    </xf>
    <xf numFmtId="180" fontId="38" fillId="0" borderId="0" xfId="0" applyNumberFormat="1" applyFont="1" applyFill="1" applyBorder="1" applyAlignment="1" applyProtection="1">
      <alignment horizontal="left" vertical="center" wrapText="1"/>
    </xf>
    <xf numFmtId="38" fontId="34" fillId="0" borderId="0" xfId="1" applyFont="1" applyFill="1" applyBorder="1" applyAlignment="1" applyProtection="1">
      <alignment horizontal="left" vertical="center"/>
    </xf>
    <xf numFmtId="38" fontId="34" fillId="0" borderId="0" xfId="1" applyFont="1" applyFill="1" applyBorder="1" applyAlignment="1" applyProtection="1">
      <alignment horizontal="right" vertical="center" wrapText="1"/>
    </xf>
    <xf numFmtId="180" fontId="34" fillId="0" borderId="0" xfId="0" applyNumberFormat="1" applyFont="1" applyBorder="1" applyProtection="1">
      <alignment vertical="center"/>
    </xf>
    <xf numFmtId="180" fontId="34" fillId="0" borderId="0" xfId="0" applyNumberFormat="1" applyFont="1" applyAlignment="1" applyProtection="1">
      <alignment vertical="center"/>
    </xf>
    <xf numFmtId="180" fontId="39" fillId="0" borderId="0" xfId="0" applyNumberFormat="1" applyFont="1" applyFill="1" applyBorder="1" applyAlignment="1" applyProtection="1">
      <alignment horizontal="left" vertical="center"/>
    </xf>
    <xf numFmtId="180" fontId="38" fillId="0" borderId="0" xfId="0" applyNumberFormat="1" applyFont="1" applyFill="1" applyBorder="1" applyAlignment="1" applyProtection="1">
      <alignment horizontal="left" vertical="center"/>
    </xf>
    <xf numFmtId="180" fontId="39" fillId="5" borderId="32" xfId="0" applyNumberFormat="1" applyFont="1" applyFill="1" applyBorder="1" applyAlignment="1" applyProtection="1">
      <alignment horizontal="center" vertical="center" shrinkToFit="1"/>
    </xf>
    <xf numFmtId="180" fontId="34" fillId="0" borderId="35" xfId="0" applyNumberFormat="1" applyFont="1" applyFill="1" applyBorder="1" applyAlignment="1" applyProtection="1">
      <alignment horizontal="center" vertical="center"/>
    </xf>
    <xf numFmtId="180" fontId="34" fillId="0" borderId="39" xfId="0" applyNumberFormat="1" applyFont="1" applyFill="1" applyBorder="1" applyAlignment="1" applyProtection="1">
      <alignment horizontal="center" vertical="center"/>
    </xf>
    <xf numFmtId="180" fontId="34" fillId="0" borderId="50" xfId="0" applyNumberFormat="1" applyFont="1" applyFill="1" applyBorder="1" applyAlignment="1" applyProtection="1">
      <alignment horizontal="center" vertical="center"/>
    </xf>
    <xf numFmtId="180" fontId="34" fillId="0" borderId="35" xfId="0" applyNumberFormat="1" applyFont="1" applyFill="1" applyBorder="1" applyAlignment="1" applyProtection="1">
      <alignment horizontal="center" vertical="center" shrinkToFit="1"/>
    </xf>
    <xf numFmtId="180" fontId="34" fillId="0" borderId="39" xfId="0" applyNumberFormat="1" applyFont="1" applyFill="1" applyBorder="1" applyAlignment="1" applyProtection="1">
      <alignment horizontal="center" vertical="center" shrinkToFit="1"/>
    </xf>
    <xf numFmtId="180" fontId="34" fillId="0" borderId="0" xfId="0" applyNumberFormat="1" applyFont="1" applyFill="1" applyAlignment="1" applyProtection="1">
      <alignment horizontal="left" vertical="center"/>
    </xf>
    <xf numFmtId="180" fontId="34" fillId="0" borderId="50" xfId="0" applyNumberFormat="1" applyFont="1" applyFill="1" applyBorder="1" applyAlignment="1" applyProtection="1">
      <alignment horizontal="center" vertical="center" shrinkToFit="1"/>
    </xf>
    <xf numFmtId="180" fontId="34" fillId="0" borderId="48" xfId="0" applyNumberFormat="1" applyFont="1" applyBorder="1" applyProtection="1">
      <alignment vertical="center"/>
    </xf>
    <xf numFmtId="180" fontId="34" fillId="0" borderId="7" xfId="0" applyNumberFormat="1" applyFont="1" applyBorder="1" applyAlignment="1" applyProtection="1">
      <alignment vertical="center"/>
    </xf>
    <xf numFmtId="180" fontId="34" fillId="0" borderId="7" xfId="0" applyNumberFormat="1" applyFont="1" applyBorder="1" applyAlignment="1" applyProtection="1">
      <alignment horizontal="center" vertical="center"/>
    </xf>
    <xf numFmtId="180" fontId="34" fillId="0" borderId="38" xfId="0" applyNumberFormat="1" applyFont="1" applyBorder="1" applyAlignment="1" applyProtection="1">
      <alignment vertical="center"/>
    </xf>
    <xf numFmtId="180" fontId="34" fillId="0" borderId="6" xfId="0" applyNumberFormat="1" applyFont="1" applyFill="1" applyBorder="1" applyAlignment="1" applyProtection="1">
      <alignment horizontal="center" vertical="center"/>
    </xf>
    <xf numFmtId="180" fontId="34" fillId="0" borderId="6" xfId="0" applyNumberFormat="1" applyFont="1" applyBorder="1" applyAlignment="1" applyProtection="1">
      <alignment vertical="center"/>
    </xf>
    <xf numFmtId="180" fontId="34" fillId="0" borderId="1" xfId="0" applyNumberFormat="1" applyFont="1" applyBorder="1" applyAlignment="1" applyProtection="1">
      <alignment vertical="center"/>
    </xf>
    <xf numFmtId="180" fontId="34" fillId="0" borderId="36" xfId="0" applyNumberFormat="1" applyFont="1" applyBorder="1" applyAlignment="1" applyProtection="1">
      <alignment vertical="center"/>
    </xf>
    <xf numFmtId="180" fontId="34" fillId="0" borderId="56" xfId="0" applyNumberFormat="1" applyFont="1" applyBorder="1" applyAlignment="1" applyProtection="1">
      <alignment vertical="center"/>
    </xf>
    <xf numFmtId="180" fontId="34" fillId="0" borderId="52" xfId="0" applyNumberFormat="1" applyFont="1" applyFill="1" applyBorder="1" applyAlignment="1" applyProtection="1">
      <alignment horizontal="center" vertical="center"/>
    </xf>
    <xf numFmtId="180" fontId="34" fillId="0" borderId="52" xfId="0" applyNumberFormat="1" applyFont="1" applyBorder="1" applyAlignment="1" applyProtection="1">
      <alignment vertical="center"/>
    </xf>
    <xf numFmtId="180" fontId="34" fillId="0" borderId="40" xfId="0" applyNumberFormat="1" applyFont="1" applyBorder="1" applyAlignment="1" applyProtection="1">
      <alignment vertical="center"/>
    </xf>
    <xf numFmtId="180" fontId="34" fillId="0" borderId="41" xfId="0" applyNumberFormat="1" applyFont="1" applyBorder="1" applyAlignment="1" applyProtection="1">
      <alignment vertical="center"/>
    </xf>
    <xf numFmtId="180" fontId="38" fillId="0" borderId="0" xfId="0" applyNumberFormat="1" applyFont="1" applyBorder="1" applyAlignment="1" applyProtection="1">
      <alignment horizontal="left" vertical="center"/>
    </xf>
    <xf numFmtId="180" fontId="34" fillId="0" borderId="48" xfId="0" applyNumberFormat="1" applyFont="1" applyFill="1" applyBorder="1" applyAlignment="1" applyProtection="1">
      <alignment vertical="center"/>
    </xf>
    <xf numFmtId="180" fontId="34" fillId="0" borderId="0" xfId="0" applyNumberFormat="1" applyFont="1" applyBorder="1" applyAlignment="1" applyProtection="1">
      <alignment horizontal="center" vertical="center"/>
    </xf>
    <xf numFmtId="0" fontId="34" fillId="0" borderId="0" xfId="0" applyFont="1" applyBorder="1" applyAlignment="1" applyProtection="1">
      <alignment vertical="center" wrapText="1"/>
    </xf>
    <xf numFmtId="180" fontId="34" fillId="0" borderId="12" xfId="0" applyNumberFormat="1" applyFont="1" applyBorder="1" applyAlignment="1" applyProtection="1">
      <alignment horizontal="center" vertical="center" wrapText="1"/>
    </xf>
    <xf numFmtId="180" fontId="34" fillId="0" borderId="12" xfId="0" applyNumberFormat="1" applyFont="1" applyBorder="1" applyAlignment="1" applyProtection="1">
      <alignment horizontal="left" vertical="center" wrapText="1"/>
    </xf>
    <xf numFmtId="180" fontId="34" fillId="0" borderId="7" xfId="0" applyNumberFormat="1" applyFont="1" applyBorder="1" applyAlignment="1" applyProtection="1">
      <alignment horizontal="left" vertical="center"/>
    </xf>
    <xf numFmtId="180" fontId="34" fillId="0" borderId="1" xfId="0" applyNumberFormat="1" applyFont="1" applyBorder="1" applyAlignment="1" applyProtection="1">
      <alignment horizontal="left" vertical="center"/>
    </xf>
    <xf numFmtId="180" fontId="41" fillId="0" borderId="6" xfId="0" applyNumberFormat="1" applyFont="1" applyBorder="1" applyAlignment="1" applyProtection="1">
      <alignment horizontal="left" vertical="center"/>
    </xf>
    <xf numFmtId="0" fontId="34" fillId="3" borderId="0" xfId="0" applyFont="1" applyFill="1" applyBorder="1" applyAlignment="1" applyProtection="1">
      <alignment vertical="center" wrapText="1"/>
    </xf>
    <xf numFmtId="180" fontId="38" fillId="0" borderId="0" xfId="0" applyNumberFormat="1" applyFont="1" applyFill="1" applyBorder="1" applyAlignment="1" applyProtection="1">
      <alignment vertical="center"/>
    </xf>
    <xf numFmtId="180" fontId="38" fillId="0" borderId="0" xfId="0" applyNumberFormat="1" applyFont="1" applyFill="1" applyBorder="1" applyAlignment="1" applyProtection="1">
      <alignment horizontal="center" vertical="center"/>
    </xf>
    <xf numFmtId="180" fontId="34" fillId="0" borderId="0" xfId="0" applyNumberFormat="1" applyFont="1" applyFill="1" applyBorder="1" applyProtection="1">
      <alignment vertical="center"/>
    </xf>
    <xf numFmtId="180" fontId="40" fillId="0" borderId="0" xfId="0" applyNumberFormat="1" applyFont="1" applyFill="1" applyBorder="1" applyProtection="1">
      <alignment vertical="center"/>
    </xf>
    <xf numFmtId="180" fontId="42" fillId="0" borderId="0" xfId="0" applyNumberFormat="1" applyFont="1" applyFill="1" applyBorder="1" applyProtection="1">
      <alignment vertical="center"/>
    </xf>
    <xf numFmtId="180" fontId="41" fillId="0" borderId="4" xfId="0" applyNumberFormat="1" applyFont="1" applyBorder="1" applyProtection="1">
      <alignment vertical="center"/>
    </xf>
    <xf numFmtId="186" fontId="34" fillId="0" borderId="0" xfId="0" applyNumberFormat="1" applyFont="1" applyProtection="1">
      <alignment vertical="center"/>
    </xf>
    <xf numFmtId="180" fontId="34" fillId="0" borderId="0" xfId="0" applyNumberFormat="1" applyFont="1" applyAlignment="1" applyProtection="1">
      <alignment vertical="center" shrinkToFit="1"/>
    </xf>
    <xf numFmtId="180" fontId="34" fillId="0" borderId="0" xfId="0" applyNumberFormat="1" applyFont="1" applyAlignment="1" applyProtection="1">
      <alignment horizontal="right" vertical="center"/>
    </xf>
    <xf numFmtId="180" fontId="35" fillId="0" borderId="4" xfId="0" applyNumberFormat="1" applyFont="1" applyBorder="1" applyProtection="1">
      <alignment vertical="center"/>
    </xf>
    <xf numFmtId="180" fontId="42" fillId="0" borderId="0" xfId="0" applyNumberFormat="1" applyFont="1" applyBorder="1" applyProtection="1">
      <alignment vertical="center"/>
    </xf>
    <xf numFmtId="180" fontId="38" fillId="0" borderId="0" xfId="0" applyNumberFormat="1" applyFont="1" applyBorder="1" applyProtection="1">
      <alignment vertical="center"/>
    </xf>
    <xf numFmtId="180" fontId="34" fillId="0" borderId="0" xfId="0" applyNumberFormat="1" applyFont="1" applyFill="1" applyAlignment="1" applyProtection="1">
      <alignment horizontal="left" vertical="center" wrapText="1"/>
    </xf>
    <xf numFmtId="186" fontId="34" fillId="0" borderId="0" xfId="0" applyNumberFormat="1" applyFont="1" applyFill="1" applyBorder="1" applyAlignment="1" applyProtection="1">
      <alignment horizontal="right" vertical="center" wrapText="1"/>
    </xf>
    <xf numFmtId="180" fontId="34" fillId="0" borderId="0" xfId="0" applyNumberFormat="1" applyFont="1" applyFill="1" applyAlignment="1" applyProtection="1">
      <alignment horizontal="right" vertical="center"/>
    </xf>
    <xf numFmtId="186" fontId="41" fillId="0" borderId="0" xfId="0" applyNumberFormat="1" applyFont="1" applyFill="1" applyBorder="1" applyAlignment="1" applyProtection="1">
      <alignment horizontal="right" vertical="center"/>
    </xf>
    <xf numFmtId="180" fontId="38" fillId="0" borderId="0" xfId="0" applyNumberFormat="1" applyFont="1" applyFill="1" applyBorder="1" applyProtection="1">
      <alignment vertical="center"/>
    </xf>
    <xf numFmtId="180" fontId="34" fillId="0" borderId="42" xfId="0" applyNumberFormat="1" applyFont="1" applyBorder="1" applyProtection="1">
      <alignment vertical="center"/>
    </xf>
    <xf numFmtId="180" fontId="34" fillId="0" borderId="48" xfId="0" applyNumberFormat="1" applyFont="1" applyBorder="1" applyAlignment="1" applyProtection="1">
      <alignment horizontal="left" vertical="center" wrapText="1"/>
    </xf>
    <xf numFmtId="180" fontId="34" fillId="0" borderId="44" xfId="0" applyNumberFormat="1" applyFont="1" applyBorder="1" applyProtection="1">
      <alignment vertical="center"/>
    </xf>
    <xf numFmtId="180" fontId="34" fillId="0" borderId="48" xfId="0" applyNumberFormat="1" applyFont="1" applyBorder="1" applyAlignment="1" applyProtection="1">
      <alignment vertical="center" wrapText="1"/>
    </xf>
    <xf numFmtId="180" fontId="34" fillId="0" borderId="1" xfId="0" applyNumberFormat="1" applyFont="1" applyBorder="1" applyAlignment="1" applyProtection="1">
      <alignment vertical="center" shrinkToFit="1"/>
    </xf>
    <xf numFmtId="180" fontId="34" fillId="0" borderId="0" xfId="0" applyNumberFormat="1" applyFont="1" applyBorder="1" applyAlignment="1" applyProtection="1">
      <alignment horizontal="left" vertical="center"/>
    </xf>
    <xf numFmtId="180" fontId="41" fillId="0" borderId="0" xfId="0" applyNumberFormat="1" applyFont="1" applyBorder="1" applyProtection="1">
      <alignment vertical="center"/>
    </xf>
    <xf numFmtId="180" fontId="41" fillId="0" borderId="45" xfId="0" applyNumberFormat="1" applyFont="1" applyBorder="1" applyAlignment="1" applyProtection="1">
      <alignment vertical="center" shrinkToFit="1"/>
    </xf>
    <xf numFmtId="180" fontId="34" fillId="0" borderId="64" xfId="0" applyNumberFormat="1" applyFont="1" applyBorder="1" applyAlignment="1" applyProtection="1">
      <alignment horizontal="left" vertical="center"/>
    </xf>
    <xf numFmtId="180" fontId="34" fillId="0" borderId="65" xfId="0" applyNumberFormat="1" applyFont="1" applyBorder="1" applyAlignment="1" applyProtection="1">
      <alignment horizontal="left" vertical="center"/>
    </xf>
    <xf numFmtId="180" fontId="34" fillId="0" borderId="66" xfId="0" applyNumberFormat="1" applyFont="1" applyBorder="1" applyAlignment="1" applyProtection="1">
      <alignment vertical="center"/>
    </xf>
    <xf numFmtId="180" fontId="34" fillId="0" borderId="51" xfId="0" applyNumberFormat="1" applyFont="1" applyBorder="1" applyAlignment="1" applyProtection="1">
      <alignment horizontal="left" vertical="center"/>
    </xf>
    <xf numFmtId="180" fontId="37" fillId="0" borderId="0" xfId="0" applyNumberFormat="1" applyFont="1" applyFill="1" applyBorder="1" applyAlignment="1" applyProtection="1">
      <alignment vertical="center"/>
    </xf>
    <xf numFmtId="0" fontId="34" fillId="0" borderId="0" xfId="0" applyFont="1" applyAlignment="1" applyProtection="1">
      <alignment horizontal="right" vertical="center"/>
    </xf>
    <xf numFmtId="186" fontId="37" fillId="0" borderId="0" xfId="0" applyNumberFormat="1" applyFont="1" applyFill="1" applyBorder="1" applyAlignment="1" applyProtection="1">
      <alignment horizontal="right" vertical="center"/>
    </xf>
    <xf numFmtId="186" fontId="34" fillId="0" borderId="0" xfId="0" applyNumberFormat="1" applyFont="1" applyFill="1" applyAlignment="1" applyProtection="1">
      <alignment vertical="center" shrinkToFit="1"/>
    </xf>
    <xf numFmtId="188" fontId="34" fillId="0" borderId="0" xfId="0" applyNumberFormat="1" applyFont="1" applyFill="1" applyAlignment="1" applyProtection="1">
      <alignment vertical="center" shrinkToFit="1"/>
    </xf>
    <xf numFmtId="0" fontId="35" fillId="7" borderId="0" xfId="0" applyFont="1" applyFill="1" applyProtection="1">
      <alignment vertical="center"/>
    </xf>
    <xf numFmtId="180" fontId="35" fillId="7" borderId="0" xfId="0" applyNumberFormat="1" applyFont="1" applyFill="1" applyBorder="1" applyAlignment="1" applyProtection="1">
      <alignment vertical="center" wrapText="1"/>
    </xf>
    <xf numFmtId="180" fontId="34" fillId="3" borderId="125" xfId="0" applyNumberFormat="1" applyFont="1" applyFill="1" applyBorder="1" applyAlignment="1" applyProtection="1">
      <alignment vertical="center" shrinkToFit="1"/>
      <protection locked="0"/>
    </xf>
    <xf numFmtId="180" fontId="34" fillId="3" borderId="126" xfId="0" applyNumberFormat="1" applyFont="1" applyFill="1" applyBorder="1" applyAlignment="1" applyProtection="1">
      <alignment vertical="center" shrinkToFit="1"/>
      <protection locked="0"/>
    </xf>
    <xf numFmtId="180" fontId="34" fillId="3" borderId="127" xfId="0" applyNumberFormat="1" applyFont="1" applyFill="1" applyBorder="1" applyAlignment="1" applyProtection="1">
      <alignment vertical="center" shrinkToFit="1"/>
      <protection locked="0"/>
    </xf>
    <xf numFmtId="0" fontId="9" fillId="0" borderId="0" xfId="10" applyFont="1" applyAlignment="1" applyProtection="1">
      <alignment vertical="center"/>
    </xf>
    <xf numFmtId="0" fontId="26" fillId="0" borderId="0" xfId="10" applyFont="1" applyAlignment="1" applyProtection="1">
      <alignment vertical="center"/>
    </xf>
    <xf numFmtId="0" fontId="27" fillId="0" borderId="0" xfId="9" applyFont="1" applyAlignment="1" applyProtection="1">
      <alignment vertical="center"/>
    </xf>
    <xf numFmtId="0" fontId="72" fillId="0" borderId="0" xfId="10" applyFont="1" applyAlignment="1" applyProtection="1">
      <alignment vertical="center"/>
    </xf>
    <xf numFmtId="0" fontId="27" fillId="0" borderId="0" xfId="10" applyFont="1" applyBorder="1" applyAlignment="1" applyProtection="1">
      <alignment horizontal="right" vertical="center" wrapText="1"/>
    </xf>
    <xf numFmtId="0" fontId="9" fillId="0" borderId="5" xfId="10" applyFont="1" applyBorder="1" applyAlignment="1" applyProtection="1">
      <alignment vertical="center" wrapText="1"/>
    </xf>
    <xf numFmtId="0" fontId="9" fillId="0" borderId="0" xfId="10" applyFont="1" applyBorder="1" applyAlignment="1" applyProtection="1">
      <alignment vertical="center" wrapText="1"/>
    </xf>
    <xf numFmtId="0" fontId="9" fillId="0" borderId="11" xfId="10" applyFont="1" applyBorder="1" applyAlignment="1" applyProtection="1">
      <alignment vertical="center" wrapText="1"/>
    </xf>
    <xf numFmtId="0" fontId="9" fillId="0" borderId="14" xfId="10" applyFont="1" applyBorder="1" applyAlignment="1" applyProtection="1">
      <alignment vertical="center" wrapText="1"/>
    </xf>
    <xf numFmtId="0" fontId="26" fillId="0" borderId="0" xfId="9" applyFont="1" applyAlignment="1" applyProtection="1">
      <alignment vertical="center"/>
    </xf>
    <xf numFmtId="0" fontId="9" fillId="0" borderId="6" xfId="10" applyFont="1" applyFill="1" applyBorder="1" applyAlignment="1" applyProtection="1">
      <alignment horizontal="right" vertical="center" wrapText="1"/>
    </xf>
    <xf numFmtId="0" fontId="9" fillId="0" borderId="12" xfId="10" applyFont="1" applyFill="1" applyBorder="1" applyAlignment="1" applyProtection="1">
      <alignment horizontal="center" vertical="center" wrapText="1"/>
    </xf>
    <xf numFmtId="0" fontId="9" fillId="0" borderId="12" xfId="10" applyFont="1" applyFill="1" applyBorder="1" applyAlignment="1" applyProtection="1">
      <alignment vertical="center" wrapText="1"/>
    </xf>
    <xf numFmtId="179" fontId="9" fillId="0" borderId="7" xfId="10" applyNumberFormat="1" applyFont="1" applyFill="1" applyBorder="1" applyAlignment="1" applyProtection="1">
      <alignment vertical="center" wrapText="1"/>
    </xf>
    <xf numFmtId="0" fontId="74" fillId="0" borderId="0" xfId="0" applyFont="1" applyProtection="1">
      <alignment vertical="center"/>
    </xf>
    <xf numFmtId="0" fontId="75" fillId="0" borderId="0" xfId="0" applyFont="1" applyProtection="1">
      <alignment vertical="center"/>
    </xf>
    <xf numFmtId="0" fontId="9" fillId="0" borderId="1" xfId="10" applyFont="1" applyBorder="1" applyAlignment="1" applyProtection="1">
      <alignment horizontal="center" vertical="center" wrapText="1"/>
    </xf>
    <xf numFmtId="0" fontId="9" fillId="0" borderId="7" xfId="10" applyFont="1" applyBorder="1" applyAlignment="1" applyProtection="1">
      <alignment horizontal="center" vertical="center" wrapText="1"/>
    </xf>
    <xf numFmtId="0" fontId="9" fillId="0" borderId="2" xfId="10" applyFont="1" applyBorder="1" applyAlignment="1" applyProtection="1">
      <alignment vertical="center" wrapText="1"/>
    </xf>
    <xf numFmtId="0" fontId="9" fillId="0" borderId="8" xfId="10" applyFont="1" applyBorder="1" applyAlignment="1" applyProtection="1">
      <alignment horizontal="right" vertical="top" wrapText="1"/>
    </xf>
    <xf numFmtId="186" fontId="9" fillId="0" borderId="8" xfId="10" applyNumberFormat="1" applyFont="1" applyFill="1" applyBorder="1" applyAlignment="1" applyProtection="1">
      <alignment vertical="center" wrapText="1"/>
    </xf>
    <xf numFmtId="180" fontId="9" fillId="0" borderId="8" xfId="10" applyNumberFormat="1" applyFont="1" applyFill="1" applyBorder="1" applyAlignment="1" applyProtection="1">
      <alignment vertical="center" wrapText="1"/>
    </xf>
    <xf numFmtId="0" fontId="9" fillId="0" borderId="8" xfId="10" applyFont="1" applyBorder="1" applyAlignment="1" applyProtection="1">
      <alignment horizontal="center" vertical="center" textRotation="255" wrapText="1"/>
    </xf>
    <xf numFmtId="0" fontId="27" fillId="0" borderId="3" xfId="10" applyFont="1" applyBorder="1" applyAlignment="1" applyProtection="1">
      <alignment vertical="center" wrapText="1"/>
    </xf>
    <xf numFmtId="186" fontId="9" fillId="0" borderId="1" xfId="10" applyNumberFormat="1" applyFont="1" applyBorder="1" applyAlignment="1" applyProtection="1">
      <alignment vertical="center" wrapText="1"/>
    </xf>
    <xf numFmtId="180" fontId="9" fillId="0" borderId="1" xfId="10" applyNumberFormat="1" applyFont="1" applyFill="1" applyBorder="1" applyAlignment="1" applyProtection="1">
      <alignment vertical="center" wrapText="1"/>
    </xf>
    <xf numFmtId="0" fontId="9" fillId="0" borderId="1" xfId="10" applyFont="1" applyBorder="1" applyAlignment="1" applyProtection="1">
      <alignment vertical="center" wrapText="1"/>
    </xf>
    <xf numFmtId="0" fontId="9" fillId="0" borderId="4" xfId="10" applyFont="1" applyBorder="1" applyAlignment="1" applyProtection="1">
      <alignment vertical="center" wrapText="1"/>
    </xf>
    <xf numFmtId="0" fontId="9" fillId="0" borderId="2" xfId="10" applyFont="1" applyBorder="1" applyAlignment="1" applyProtection="1">
      <alignment horizontal="right" vertical="top" wrapText="1"/>
    </xf>
    <xf numFmtId="186" fontId="9" fillId="0" borderId="8" xfId="10" applyNumberFormat="1" applyFont="1" applyBorder="1" applyAlignment="1" applyProtection="1">
      <alignment vertical="center" wrapText="1"/>
    </xf>
    <xf numFmtId="0" fontId="9" fillId="0" borderId="4" xfId="10" applyFont="1" applyBorder="1" applyAlignment="1" applyProtection="1">
      <alignment horizontal="center" vertical="center" textRotation="255" wrapText="1"/>
    </xf>
    <xf numFmtId="0" fontId="27" fillId="0" borderId="4" xfId="10" applyFont="1" applyBorder="1" applyAlignment="1" applyProtection="1">
      <alignment vertical="center" wrapText="1"/>
    </xf>
    <xf numFmtId="180" fontId="9" fillId="0" borderId="1" xfId="10" applyNumberFormat="1" applyFont="1" applyBorder="1" applyAlignment="1" applyProtection="1">
      <alignment vertical="center" wrapText="1"/>
    </xf>
    <xf numFmtId="186" fontId="27" fillId="0" borderId="1" xfId="10" applyNumberFormat="1" applyFont="1" applyBorder="1" applyAlignment="1" applyProtection="1">
      <alignment vertical="center" wrapText="1"/>
    </xf>
    <xf numFmtId="180" fontId="27" fillId="0" borderId="1" xfId="10" applyNumberFormat="1" applyFont="1" applyBorder="1" applyAlignment="1" applyProtection="1">
      <alignment vertical="center" wrapText="1"/>
    </xf>
    <xf numFmtId="0" fontId="27" fillId="0" borderId="1" xfId="10" applyFont="1" applyBorder="1" applyAlignment="1" applyProtection="1">
      <alignment vertical="center" wrapText="1"/>
    </xf>
    <xf numFmtId="49" fontId="22" fillId="0" borderId="0" xfId="4" applyNumberFormat="1" applyFont="1" applyProtection="1"/>
    <xf numFmtId="185" fontId="22" fillId="0" borderId="0" xfId="4" applyNumberFormat="1" applyFont="1" applyProtection="1"/>
    <xf numFmtId="0" fontId="27" fillId="0" borderId="10" xfId="10" applyFont="1" applyBorder="1" applyAlignment="1" applyProtection="1">
      <alignment vertical="center" wrapText="1"/>
    </xf>
    <xf numFmtId="0" fontId="27" fillId="0" borderId="11" xfId="10" applyFont="1" applyBorder="1" applyAlignment="1" applyProtection="1">
      <alignment vertical="center" wrapText="1"/>
    </xf>
    <xf numFmtId="0" fontId="27" fillId="0" borderId="14" xfId="10" applyFont="1" applyBorder="1" applyAlignment="1" applyProtection="1">
      <alignment vertical="center" wrapText="1"/>
    </xf>
    <xf numFmtId="0" fontId="27" fillId="0" borderId="10" xfId="10" applyFont="1" applyBorder="1" applyAlignment="1" applyProtection="1">
      <alignment horizontal="center" vertical="center" wrapText="1"/>
    </xf>
    <xf numFmtId="0" fontId="27" fillId="0" borderId="11" xfId="10" applyFont="1" applyBorder="1" applyAlignment="1" applyProtection="1">
      <alignment horizontal="center" vertical="center" wrapText="1"/>
    </xf>
    <xf numFmtId="0" fontId="27" fillId="0" borderId="14" xfId="10" applyFont="1" applyBorder="1" applyAlignment="1" applyProtection="1">
      <alignment horizontal="center" vertical="center" wrapText="1"/>
    </xf>
    <xf numFmtId="49" fontId="9" fillId="0" borderId="0" xfId="10" applyNumberFormat="1" applyFont="1" applyAlignment="1" applyProtection="1">
      <alignment vertical="top"/>
    </xf>
    <xf numFmtId="0" fontId="27" fillId="0" borderId="0" xfId="10" applyFont="1" applyAlignment="1" applyProtection="1">
      <alignment vertical="top" wrapText="1"/>
    </xf>
    <xf numFmtId="0" fontId="27" fillId="0" borderId="0" xfId="10" applyFont="1" applyAlignment="1" applyProtection="1">
      <alignment vertical="center" wrapText="1"/>
    </xf>
    <xf numFmtId="0" fontId="9" fillId="3" borderId="0" xfId="10" applyFont="1" applyFill="1" applyBorder="1" applyAlignment="1" applyProtection="1">
      <alignment vertical="center" wrapText="1"/>
      <protection locked="0"/>
    </xf>
    <xf numFmtId="189" fontId="73" fillId="3" borderId="0" xfId="10" applyNumberFormat="1" applyFont="1" applyFill="1" applyBorder="1" applyAlignment="1" applyProtection="1">
      <alignment horizontal="left" vertical="center" wrapText="1"/>
      <protection locked="0"/>
    </xf>
    <xf numFmtId="189" fontId="73" fillId="3" borderId="11" xfId="10" applyNumberFormat="1" applyFont="1" applyFill="1" applyBorder="1" applyAlignment="1" applyProtection="1">
      <alignment horizontal="left" vertical="center" wrapText="1"/>
      <protection locked="0"/>
    </xf>
    <xf numFmtId="180" fontId="22" fillId="3" borderId="8" xfId="4" applyNumberFormat="1" applyFont="1" applyFill="1" applyBorder="1" applyAlignment="1" applyProtection="1">
      <alignment vertical="center" shrinkToFit="1"/>
      <protection locked="0"/>
    </xf>
    <xf numFmtId="180" fontId="22" fillId="3" borderId="3" xfId="4" applyNumberFormat="1" applyFont="1" applyFill="1" applyBorder="1" applyAlignment="1" applyProtection="1">
      <alignment vertical="center" shrinkToFit="1"/>
      <protection locked="0"/>
    </xf>
    <xf numFmtId="38" fontId="22" fillId="0" borderId="0" xfId="4" applyNumberFormat="1" applyFont="1" applyProtection="1"/>
    <xf numFmtId="0" fontId="22" fillId="0" borderId="0" xfId="4" applyNumberFormat="1" applyFont="1" applyProtection="1"/>
    <xf numFmtId="38" fontId="26" fillId="0" borderId="0" xfId="10" applyNumberFormat="1" applyFont="1" applyAlignment="1" applyProtection="1">
      <alignment vertical="center"/>
    </xf>
    <xf numFmtId="0" fontId="0" fillId="0" borderId="0" xfId="0" applyFont="1" applyProtection="1">
      <alignment vertical="center"/>
    </xf>
    <xf numFmtId="0" fontId="0" fillId="0" borderId="0" xfId="0" applyFont="1" applyAlignment="1" applyProtection="1">
      <alignment horizontal="left" vertical="center"/>
    </xf>
    <xf numFmtId="0" fontId="14" fillId="0" borderId="0" xfId="0" applyFont="1" applyProtection="1">
      <alignment vertical="center"/>
    </xf>
    <xf numFmtId="0" fontId="10" fillId="0" borderId="0" xfId="0" applyFont="1" applyProtection="1">
      <alignment vertical="center"/>
    </xf>
    <xf numFmtId="0" fontId="10" fillId="0" borderId="0" xfId="0" applyFont="1" applyFill="1" applyProtection="1">
      <alignment vertical="center"/>
    </xf>
    <xf numFmtId="0" fontId="23" fillId="0" borderId="0" xfId="0" applyFont="1" applyProtection="1">
      <alignment vertical="center"/>
    </xf>
    <xf numFmtId="0" fontId="24" fillId="0" borderId="0" xfId="0" applyFont="1" applyProtection="1">
      <alignment vertical="center"/>
    </xf>
    <xf numFmtId="0" fontId="15" fillId="0" borderId="0" xfId="0" applyFont="1" applyFill="1" applyProtection="1">
      <alignment vertical="center"/>
    </xf>
    <xf numFmtId="0" fontId="24" fillId="0" borderId="0" xfId="0" applyFont="1" applyFill="1" applyProtection="1">
      <alignment vertical="center"/>
    </xf>
    <xf numFmtId="0" fontId="15" fillId="0" borderId="0" xfId="0" applyFont="1" applyFill="1" applyAlignment="1" applyProtection="1">
      <alignment vertical="center"/>
    </xf>
    <xf numFmtId="0" fontId="10" fillId="0" borderId="0" xfId="0" applyFont="1" applyFill="1" applyAlignment="1" applyProtection="1">
      <alignment vertical="center"/>
    </xf>
    <xf numFmtId="0" fontId="10" fillId="2" borderId="0" xfId="0" applyFont="1" applyFill="1" applyAlignment="1" applyProtection="1">
      <alignment vertical="center"/>
    </xf>
    <xf numFmtId="0" fontId="24" fillId="0" borderId="0" xfId="0" applyFont="1" applyFill="1" applyAlignment="1" applyProtection="1">
      <alignment vertical="center"/>
    </xf>
    <xf numFmtId="180" fontId="34" fillId="0" borderId="48" xfId="0" applyNumberFormat="1" applyFont="1" applyFill="1" applyBorder="1" applyAlignment="1" applyProtection="1">
      <alignment vertical="center" wrapText="1"/>
    </xf>
    <xf numFmtId="186" fontId="34" fillId="0" borderId="48" xfId="0" applyNumberFormat="1" applyFont="1" applyFill="1" applyBorder="1" applyAlignment="1" applyProtection="1">
      <alignment vertical="center"/>
      <protection locked="0"/>
    </xf>
    <xf numFmtId="186" fontId="34" fillId="0" borderId="0" xfId="0" applyNumberFormat="1" applyFont="1" applyFill="1" applyBorder="1" applyAlignment="1" applyProtection="1">
      <alignment vertical="center"/>
      <protection locked="0"/>
    </xf>
    <xf numFmtId="186" fontId="34" fillId="0" borderId="0" xfId="0" applyNumberFormat="1" applyFont="1" applyFill="1" applyBorder="1" applyAlignment="1" applyProtection="1">
      <alignment horizontal="centerContinuous" vertical="center"/>
      <protection locked="0"/>
    </xf>
    <xf numFmtId="0" fontId="34" fillId="0" borderId="0" xfId="0" applyFont="1" applyAlignment="1" applyProtection="1">
      <alignment horizontal="centerContinuous" vertical="center"/>
    </xf>
    <xf numFmtId="176" fontId="80" fillId="0" borderId="48" xfId="0" applyNumberFormat="1" applyFont="1" applyFill="1" applyBorder="1" applyAlignment="1" applyProtection="1">
      <alignment horizontal="centerContinuous"/>
    </xf>
    <xf numFmtId="176" fontId="80" fillId="0" borderId="0" xfId="0" applyNumberFormat="1" applyFont="1" applyFill="1" applyBorder="1" applyAlignment="1" applyProtection="1">
      <alignment horizontal="centerContinuous"/>
    </xf>
    <xf numFmtId="0" fontId="34" fillId="0" borderId="0" xfId="0" applyFont="1" applyAlignment="1" applyProtection="1">
      <alignment horizontal="right" vertical="center" wrapText="1"/>
    </xf>
    <xf numFmtId="0" fontId="65" fillId="0" borderId="0" xfId="0" applyFont="1" applyAlignment="1" applyProtection="1">
      <alignment horizontal="left" vertical="top" indent="3"/>
    </xf>
    <xf numFmtId="180" fontId="65" fillId="0" borderId="0" xfId="0" applyNumberFormat="1" applyFont="1" applyBorder="1" applyAlignment="1" applyProtection="1">
      <alignment vertical="center"/>
    </xf>
    <xf numFmtId="0" fontId="43" fillId="2" borderId="0" xfId="0" applyFont="1" applyFill="1" applyBorder="1" applyAlignment="1" applyProtection="1">
      <alignment horizontal="left" vertical="center" wrapText="1"/>
    </xf>
    <xf numFmtId="0" fontId="44" fillId="2" borderId="0" xfId="0" applyFont="1" applyFill="1" applyBorder="1" applyAlignment="1" applyProtection="1">
      <alignment horizontal="left" vertical="center" wrapText="1"/>
    </xf>
    <xf numFmtId="0" fontId="47" fillId="2" borderId="118" xfId="0" applyFont="1" applyFill="1" applyBorder="1" applyAlignment="1" applyProtection="1">
      <alignment horizontal="left" vertical="center" wrapText="1"/>
    </xf>
    <xf numFmtId="0" fontId="47" fillId="2" borderId="0" xfId="0" applyFont="1" applyFill="1" applyBorder="1" applyAlignment="1" applyProtection="1">
      <alignment horizontal="left" vertical="center" wrapText="1"/>
    </xf>
    <xf numFmtId="0" fontId="47" fillId="2" borderId="119" xfId="0" applyFont="1" applyFill="1" applyBorder="1" applyAlignment="1" applyProtection="1">
      <alignment horizontal="left" vertical="center" wrapText="1"/>
    </xf>
    <xf numFmtId="0" fontId="34" fillId="2" borderId="120" xfId="0" applyFont="1" applyFill="1" applyBorder="1" applyAlignment="1" applyProtection="1">
      <alignment horizontal="left" vertical="center"/>
    </xf>
    <xf numFmtId="0" fontId="34" fillId="2" borderId="121" xfId="0" applyFont="1" applyFill="1" applyBorder="1" applyAlignment="1" applyProtection="1">
      <alignment horizontal="left" vertical="center"/>
    </xf>
    <xf numFmtId="0" fontId="34" fillId="2" borderId="122" xfId="0" applyFont="1" applyFill="1" applyBorder="1" applyAlignment="1" applyProtection="1">
      <alignment horizontal="left" vertical="center"/>
    </xf>
    <xf numFmtId="0" fontId="34" fillId="2" borderId="0" xfId="0" applyFont="1" applyFill="1" applyBorder="1" applyAlignment="1" applyProtection="1">
      <alignment horizontal="left" vertical="center"/>
    </xf>
    <xf numFmtId="0" fontId="34" fillId="2" borderId="0" xfId="0" applyFont="1" applyFill="1" applyAlignment="1" applyProtection="1">
      <alignment horizontal="left" vertical="center" wrapText="1"/>
    </xf>
    <xf numFmtId="0" fontId="45" fillId="2" borderId="16" xfId="0" applyFont="1" applyFill="1" applyBorder="1" applyAlignment="1" applyProtection="1">
      <alignment horizontal="left" vertical="center" wrapText="1"/>
    </xf>
    <xf numFmtId="0" fontId="45" fillId="2" borderId="19" xfId="0" applyFont="1" applyFill="1" applyBorder="1" applyAlignment="1" applyProtection="1">
      <alignment horizontal="left" vertical="center" wrapText="1"/>
    </xf>
    <xf numFmtId="0" fontId="45" fillId="2" borderId="20" xfId="0" applyFont="1" applyFill="1" applyBorder="1" applyAlignment="1" applyProtection="1">
      <alignment horizontal="left" vertical="center" wrapText="1"/>
    </xf>
    <xf numFmtId="0" fontId="39" fillId="7" borderId="0" xfId="0" applyFont="1" applyFill="1" applyAlignment="1" applyProtection="1">
      <alignment horizontal="center" vertical="center" wrapText="1"/>
    </xf>
    <xf numFmtId="0" fontId="34" fillId="2" borderId="0" xfId="0" applyFont="1" applyFill="1" applyAlignment="1" applyProtection="1">
      <alignment horizontal="left" vertical="center"/>
    </xf>
    <xf numFmtId="0" fontId="36" fillId="2" borderId="0" xfId="0" applyFont="1" applyFill="1" applyAlignment="1" applyProtection="1">
      <alignment horizontal="left" vertical="center" wrapText="1" indent="1"/>
    </xf>
    <xf numFmtId="0" fontId="36" fillId="2" borderId="0" xfId="0" applyFont="1" applyFill="1" applyAlignment="1" applyProtection="1">
      <alignment horizontal="left" vertical="center" wrapText="1"/>
    </xf>
    <xf numFmtId="0" fontId="47" fillId="2" borderId="115" xfId="0" applyFont="1" applyFill="1" applyBorder="1" applyAlignment="1" applyProtection="1">
      <alignment horizontal="left" vertical="center" wrapText="1"/>
    </xf>
    <xf numFmtId="0" fontId="47" fillId="2" borderId="116" xfId="0" applyFont="1" applyFill="1" applyBorder="1" applyAlignment="1" applyProtection="1">
      <alignment horizontal="left" vertical="center" wrapText="1"/>
    </xf>
    <xf numFmtId="0" fontId="47" fillId="2" borderId="117" xfId="0" applyFont="1" applyFill="1" applyBorder="1" applyAlignment="1" applyProtection="1">
      <alignment horizontal="left" vertical="center" wrapText="1"/>
    </xf>
    <xf numFmtId="0" fontId="36" fillId="2" borderId="0" xfId="0" applyFont="1" applyFill="1" applyAlignment="1" applyProtection="1">
      <alignment horizontal="left" vertical="center" indent="1"/>
    </xf>
    <xf numFmtId="0" fontId="45" fillId="2" borderId="17" xfId="0" applyFont="1" applyFill="1" applyBorder="1" applyAlignment="1" applyProtection="1">
      <alignment horizontal="left" vertical="center" wrapText="1"/>
    </xf>
    <xf numFmtId="0" fontId="45" fillId="2" borderId="71" xfId="0" applyFont="1" applyFill="1" applyBorder="1" applyAlignment="1" applyProtection="1">
      <alignment horizontal="left" vertical="center" wrapText="1"/>
    </xf>
    <xf numFmtId="0" fontId="45" fillId="2" borderId="72" xfId="0" applyFont="1" applyFill="1" applyBorder="1" applyAlignment="1" applyProtection="1">
      <alignment horizontal="left" vertical="center" wrapText="1"/>
    </xf>
    <xf numFmtId="0" fontId="45" fillId="2" borderId="18" xfId="0" applyFont="1" applyFill="1" applyBorder="1" applyAlignment="1" applyProtection="1">
      <alignment horizontal="left" vertical="center" wrapText="1"/>
    </xf>
    <xf numFmtId="0" fontId="45" fillId="2" borderId="73" xfId="0" applyFont="1" applyFill="1" applyBorder="1" applyAlignment="1" applyProtection="1">
      <alignment horizontal="left" vertical="center" wrapText="1"/>
    </xf>
    <xf numFmtId="0" fontId="45" fillId="2" borderId="55" xfId="0" applyFont="1" applyFill="1" applyBorder="1" applyAlignment="1" applyProtection="1">
      <alignment horizontal="left" vertical="center" wrapText="1"/>
    </xf>
    <xf numFmtId="0" fontId="45" fillId="2" borderId="17" xfId="0" applyFont="1" applyFill="1" applyBorder="1" applyAlignment="1" applyProtection="1">
      <alignment horizontal="left" vertical="center"/>
    </xf>
    <xf numFmtId="0" fontId="45" fillId="2" borderId="71" xfId="0" applyFont="1" applyFill="1" applyBorder="1" applyAlignment="1" applyProtection="1">
      <alignment horizontal="left" vertical="center"/>
    </xf>
    <xf numFmtId="0" fontId="45" fillId="2" borderId="72" xfId="0" applyFont="1" applyFill="1" applyBorder="1" applyAlignment="1" applyProtection="1">
      <alignment horizontal="left" vertical="center"/>
    </xf>
    <xf numFmtId="0" fontId="45" fillId="2" borderId="18" xfId="0" applyFont="1" applyFill="1" applyBorder="1" applyAlignment="1" applyProtection="1">
      <alignment horizontal="left" vertical="center"/>
    </xf>
    <xf numFmtId="0" fontId="45" fillId="2" borderId="73" xfId="0" applyFont="1" applyFill="1" applyBorder="1" applyAlignment="1" applyProtection="1">
      <alignment horizontal="left" vertical="center"/>
    </xf>
    <xf numFmtId="0" fontId="45" fillId="2" borderId="55" xfId="0" applyFont="1" applyFill="1" applyBorder="1" applyAlignment="1" applyProtection="1">
      <alignment horizontal="left" vertical="center"/>
    </xf>
    <xf numFmtId="0" fontId="36" fillId="0" borderId="4"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34" fillId="0" borderId="6" xfId="0" applyFont="1" applyFill="1" applyBorder="1" applyAlignment="1" applyProtection="1">
      <alignment vertical="center" wrapText="1"/>
    </xf>
    <xf numFmtId="0" fontId="34" fillId="0" borderId="7" xfId="0" applyFont="1" applyFill="1" applyBorder="1" applyAlignment="1" applyProtection="1">
      <alignment vertical="center" wrapText="1"/>
    </xf>
    <xf numFmtId="0" fontId="34" fillId="0" borderId="6" xfId="0" applyFont="1" applyFill="1" applyBorder="1" applyAlignment="1" applyProtection="1">
      <alignment wrapText="1"/>
    </xf>
    <xf numFmtId="0" fontId="34" fillId="0" borderId="12" xfId="0" applyFont="1" applyFill="1" applyBorder="1" applyAlignment="1" applyProtection="1">
      <alignment wrapText="1"/>
    </xf>
    <xf numFmtId="0" fontId="34" fillId="0" borderId="7" xfId="0" applyFont="1" applyFill="1" applyBorder="1" applyAlignment="1" applyProtection="1">
      <alignment wrapText="1"/>
    </xf>
    <xf numFmtId="0" fontId="36" fillId="0" borderId="0" xfId="0" applyFont="1" applyFill="1" applyAlignment="1" applyProtection="1">
      <alignment horizontal="left" vertical="center" wrapText="1"/>
    </xf>
    <xf numFmtId="0" fontId="34" fillId="0" borderId="4"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4" fillId="0" borderId="2" xfId="0" applyFont="1" applyFill="1" applyBorder="1" applyAlignment="1" applyProtection="1">
      <alignment horizontal="center" vertical="center" wrapText="1"/>
    </xf>
    <xf numFmtId="0" fontId="34" fillId="0" borderId="8" xfId="0" applyFont="1" applyFill="1" applyBorder="1" applyAlignment="1" applyProtection="1">
      <alignment horizontal="center" vertical="center" wrapText="1"/>
    </xf>
    <xf numFmtId="0" fontId="34" fillId="0" borderId="3" xfId="0" applyFont="1" applyFill="1" applyBorder="1" applyAlignment="1" applyProtection="1">
      <alignment horizontal="center" vertical="center" wrapText="1"/>
    </xf>
    <xf numFmtId="0" fontId="39" fillId="5" borderId="1" xfId="0" applyFont="1" applyFill="1" applyBorder="1" applyAlignment="1" applyProtection="1">
      <alignment horizontal="center" vertical="center"/>
    </xf>
    <xf numFmtId="0" fontId="39" fillId="5" borderId="1" xfId="0" applyFont="1" applyFill="1" applyBorder="1" applyAlignment="1" applyProtection="1">
      <alignment vertical="center"/>
    </xf>
    <xf numFmtId="0" fontId="34" fillId="0" borderId="6" xfId="0" applyFont="1" applyFill="1" applyBorder="1" applyAlignment="1" applyProtection="1">
      <alignment horizontal="center" vertical="center" wrapText="1"/>
    </xf>
    <xf numFmtId="0" fontId="34" fillId="0" borderId="7" xfId="0" applyFont="1" applyFill="1" applyBorder="1" applyAlignment="1" applyProtection="1">
      <alignment horizontal="center" vertical="center" wrapText="1"/>
    </xf>
    <xf numFmtId="0" fontId="34" fillId="0" borderId="6" xfId="0" applyFont="1" applyFill="1" applyBorder="1" applyAlignment="1" applyProtection="1">
      <alignment horizontal="center" vertical="center"/>
    </xf>
    <xf numFmtId="0" fontId="34" fillId="0" borderId="7" xfId="0" applyFont="1" applyBorder="1" applyAlignment="1" applyProtection="1">
      <alignment vertical="center"/>
    </xf>
    <xf numFmtId="0" fontId="34" fillId="0" borderId="8" xfId="0" applyFont="1" applyBorder="1" applyAlignment="1" applyProtection="1">
      <alignment horizontal="center" vertical="center"/>
    </xf>
    <xf numFmtId="0" fontId="34" fillId="0" borderId="3" xfId="0" applyFont="1" applyBorder="1" applyAlignment="1" applyProtection="1">
      <alignment horizontal="center" vertical="center"/>
    </xf>
    <xf numFmtId="0" fontId="34" fillId="0" borderId="0" xfId="0" applyFont="1" applyFill="1" applyBorder="1" applyAlignment="1" applyProtection="1">
      <alignment horizontal="left" vertical="center" wrapText="1" indent="1"/>
    </xf>
    <xf numFmtId="176" fontId="34" fillId="0" borderId="48" xfId="0" applyNumberFormat="1" applyFont="1" applyFill="1" applyBorder="1" applyAlignment="1" applyProtection="1">
      <alignment horizontal="center" vertical="center"/>
    </xf>
    <xf numFmtId="176" fontId="34" fillId="0" borderId="0" xfId="0" applyNumberFormat="1" applyFont="1" applyFill="1" applyBorder="1" applyAlignment="1" applyProtection="1">
      <alignment horizontal="center" vertical="center"/>
    </xf>
    <xf numFmtId="0" fontId="34" fillId="5" borderId="29" xfId="0" applyFont="1" applyFill="1" applyBorder="1" applyAlignment="1" applyProtection="1">
      <alignment horizontal="center" vertical="center"/>
    </xf>
    <xf numFmtId="0" fontId="34" fillId="5" borderId="30" xfId="0" applyFont="1" applyFill="1" applyBorder="1" applyAlignment="1" applyProtection="1">
      <alignment horizontal="center" vertical="center"/>
    </xf>
    <xf numFmtId="0" fontId="34" fillId="5" borderId="31" xfId="0" applyFont="1" applyFill="1" applyBorder="1" applyAlignment="1" applyProtection="1">
      <alignment horizontal="center" vertical="center"/>
    </xf>
    <xf numFmtId="58" fontId="34" fillId="3" borderId="29" xfId="0" applyNumberFormat="1" applyFont="1" applyFill="1" applyBorder="1" applyAlignment="1" applyProtection="1">
      <alignment horizontal="center" vertical="center"/>
      <protection locked="0"/>
    </xf>
    <xf numFmtId="58" fontId="34" fillId="3" borderId="30" xfId="0" applyNumberFormat="1" applyFont="1" applyFill="1" applyBorder="1" applyAlignment="1" applyProtection="1">
      <alignment horizontal="center" vertical="center"/>
      <protection locked="0"/>
    </xf>
    <xf numFmtId="58" fontId="34" fillId="3" borderId="31" xfId="0" applyNumberFormat="1" applyFont="1" applyFill="1" applyBorder="1" applyAlignment="1" applyProtection="1">
      <alignment horizontal="center" vertical="center"/>
      <protection locked="0"/>
    </xf>
    <xf numFmtId="0" fontId="39" fillId="5" borderId="33" xfId="0" applyFont="1" applyFill="1" applyBorder="1" applyAlignment="1" applyProtection="1">
      <alignment horizontal="left" vertical="center" wrapText="1"/>
    </xf>
    <xf numFmtId="0" fontId="39" fillId="5" borderId="34" xfId="0" applyFont="1" applyFill="1" applyBorder="1" applyAlignment="1" applyProtection="1">
      <alignment horizontal="left" vertical="center" wrapText="1"/>
    </xf>
    <xf numFmtId="0" fontId="34" fillId="0" borderId="1" xfId="0" applyFont="1" applyBorder="1" applyAlignment="1" applyProtection="1">
      <alignment horizontal="left" vertical="center" wrapText="1"/>
    </xf>
    <xf numFmtId="0" fontId="34" fillId="0" borderId="36" xfId="0" applyFont="1" applyBorder="1" applyAlignment="1" applyProtection="1">
      <alignment horizontal="left" vertical="center" wrapText="1"/>
    </xf>
    <xf numFmtId="0" fontId="34" fillId="0" borderId="40" xfId="0" applyFont="1" applyBorder="1" applyAlignment="1" applyProtection="1">
      <alignment horizontal="left" vertical="center" wrapText="1"/>
    </xf>
    <xf numFmtId="0" fontId="34" fillId="0" borderId="41" xfId="0" applyFont="1" applyBorder="1" applyAlignment="1" applyProtection="1">
      <alignment horizontal="left" vertical="center" wrapText="1"/>
    </xf>
    <xf numFmtId="38" fontId="34" fillId="3" borderId="40" xfId="1" applyFont="1" applyFill="1" applyBorder="1" applyAlignment="1" applyProtection="1">
      <alignment horizontal="right" vertical="center"/>
      <protection locked="0"/>
    </xf>
    <xf numFmtId="38" fontId="34" fillId="3" borderId="41" xfId="1" applyFont="1" applyFill="1" applyBorder="1" applyAlignment="1" applyProtection="1">
      <alignment horizontal="right" vertical="center"/>
      <protection locked="0"/>
    </xf>
    <xf numFmtId="38" fontId="34" fillId="0" borderId="64" xfId="1" applyFont="1" applyFill="1" applyBorder="1" applyAlignment="1" applyProtection="1">
      <alignment horizontal="right" vertical="center"/>
    </xf>
    <xf numFmtId="38" fontId="34" fillId="0" borderId="65" xfId="1" applyFont="1" applyFill="1" applyBorder="1" applyAlignment="1" applyProtection="1">
      <alignment horizontal="right" vertical="center"/>
    </xf>
    <xf numFmtId="38" fontId="34" fillId="0" borderId="66" xfId="1" applyFont="1" applyFill="1" applyBorder="1" applyAlignment="1" applyProtection="1">
      <alignment horizontal="right" vertical="center"/>
    </xf>
    <xf numFmtId="176" fontId="40" fillId="0" borderId="51" xfId="0" applyNumberFormat="1" applyFont="1" applyFill="1" applyBorder="1" applyAlignment="1" applyProtection="1">
      <alignment horizontal="center" vertical="center"/>
    </xf>
    <xf numFmtId="38" fontId="39" fillId="5" borderId="69" xfId="0" applyNumberFormat="1" applyFont="1" applyFill="1" applyBorder="1" applyAlignment="1" applyProtection="1">
      <alignment horizontal="center" vertical="center"/>
    </xf>
    <xf numFmtId="38" fontId="39" fillId="5" borderId="60" xfId="0" applyNumberFormat="1" applyFont="1" applyFill="1" applyBorder="1" applyAlignment="1" applyProtection="1">
      <alignment horizontal="center" vertical="center"/>
    </xf>
    <xf numFmtId="176" fontId="55" fillId="5" borderId="33" xfId="0" applyNumberFormat="1" applyFont="1" applyFill="1" applyBorder="1" applyAlignment="1" applyProtection="1">
      <alignment horizontal="center" vertical="center"/>
    </xf>
    <xf numFmtId="176" fontId="55" fillId="5" borderId="34" xfId="0" applyNumberFormat="1" applyFont="1" applyFill="1" applyBorder="1" applyAlignment="1" applyProtection="1">
      <alignment horizontal="center" vertical="center"/>
    </xf>
    <xf numFmtId="38" fontId="34" fillId="3" borderId="6" xfId="0" applyNumberFormat="1" applyFont="1" applyFill="1" applyBorder="1" applyAlignment="1" applyProtection="1">
      <alignment horizontal="center" vertical="center"/>
      <protection locked="0"/>
    </xf>
    <xf numFmtId="38" fontId="34" fillId="3" borderId="12" xfId="0" applyNumberFormat="1" applyFont="1" applyFill="1" applyBorder="1" applyAlignment="1" applyProtection="1">
      <alignment horizontal="center" vertical="center"/>
      <protection locked="0"/>
    </xf>
    <xf numFmtId="38" fontId="34" fillId="3" borderId="1" xfId="1" applyFont="1" applyFill="1" applyBorder="1" applyAlignment="1" applyProtection="1">
      <alignment horizontal="right" vertical="center"/>
      <protection locked="0"/>
    </xf>
    <xf numFmtId="38" fontId="34" fillId="3" borderId="36" xfId="1" applyFont="1" applyFill="1" applyBorder="1" applyAlignment="1" applyProtection="1">
      <alignment horizontal="right" vertical="center"/>
      <protection locked="0"/>
    </xf>
    <xf numFmtId="38" fontId="34" fillId="3" borderId="52" xfId="0" applyNumberFormat="1" applyFont="1" applyFill="1" applyBorder="1" applyAlignment="1" applyProtection="1">
      <alignment horizontal="center" vertical="center"/>
      <protection locked="0"/>
    </xf>
    <xf numFmtId="38" fontId="34" fillId="3" borderId="62" xfId="0" applyNumberFormat="1" applyFont="1" applyFill="1" applyBorder="1" applyAlignment="1" applyProtection="1">
      <alignment horizontal="center" vertical="center"/>
      <protection locked="0"/>
    </xf>
    <xf numFmtId="176" fontId="40" fillId="0" borderId="0" xfId="0" applyNumberFormat="1" applyFont="1" applyFill="1" applyBorder="1" applyAlignment="1" applyProtection="1">
      <alignment horizontal="center" vertical="center"/>
    </xf>
    <xf numFmtId="0" fontId="47" fillId="0" borderId="0" xfId="0" applyFont="1" applyAlignment="1" applyProtection="1">
      <alignment horizontal="center" vertical="center" wrapText="1"/>
    </xf>
    <xf numFmtId="38" fontId="34" fillId="3" borderId="29" xfId="1" applyFont="1" applyFill="1" applyBorder="1" applyAlignment="1" applyProtection="1">
      <alignment horizontal="right" vertical="center" shrinkToFit="1"/>
      <protection locked="0"/>
    </xf>
    <xf numFmtId="38" fontId="34" fillId="3" borderId="30" xfId="1" applyFont="1" applyFill="1" applyBorder="1" applyAlignment="1" applyProtection="1">
      <alignment horizontal="right" vertical="center" shrinkToFit="1"/>
      <protection locked="0"/>
    </xf>
    <xf numFmtId="38" fontId="34" fillId="3" borderId="31" xfId="1" applyFont="1" applyFill="1" applyBorder="1" applyAlignment="1" applyProtection="1">
      <alignment horizontal="right" vertical="center" shrinkToFit="1"/>
      <protection locked="0"/>
    </xf>
    <xf numFmtId="38" fontId="34" fillId="3" borderId="10" xfId="0" applyNumberFormat="1" applyFont="1" applyFill="1" applyBorder="1" applyAlignment="1" applyProtection="1">
      <alignment horizontal="center" vertical="center"/>
      <protection locked="0"/>
    </xf>
    <xf numFmtId="38" fontId="34" fillId="3" borderId="11" xfId="0" applyNumberFormat="1" applyFont="1" applyFill="1" applyBorder="1" applyAlignment="1" applyProtection="1">
      <alignment horizontal="center" vertical="center"/>
      <protection locked="0"/>
    </xf>
    <xf numFmtId="38" fontId="34" fillId="3" borderId="3" xfId="1" applyFont="1" applyFill="1" applyBorder="1" applyAlignment="1" applyProtection="1">
      <alignment horizontal="right" vertical="center"/>
      <protection locked="0"/>
    </xf>
    <xf numFmtId="38" fontId="34" fillId="3" borderId="49" xfId="1" applyFont="1" applyFill="1" applyBorder="1" applyAlignment="1" applyProtection="1">
      <alignment horizontal="right" vertical="center"/>
      <protection locked="0"/>
    </xf>
    <xf numFmtId="38" fontId="34" fillId="3" borderId="9" xfId="0" applyNumberFormat="1" applyFont="1" applyFill="1" applyBorder="1" applyAlignment="1" applyProtection="1">
      <alignment horizontal="center" vertical="center"/>
      <protection locked="0"/>
    </xf>
    <xf numFmtId="38" fontId="34" fillId="3" borderId="15" xfId="0" applyNumberFormat="1" applyFont="1" applyFill="1" applyBorder="1" applyAlignment="1" applyProtection="1">
      <alignment horizontal="center" vertical="center"/>
      <protection locked="0"/>
    </xf>
    <xf numFmtId="0" fontId="39" fillId="5" borderId="32" xfId="0" applyFont="1" applyFill="1" applyBorder="1" applyAlignment="1" applyProtection="1">
      <alignment horizontal="center" vertical="center"/>
    </xf>
    <xf numFmtId="0" fontId="39" fillId="5" borderId="33" xfId="0" applyFont="1" applyFill="1" applyBorder="1" applyAlignment="1" applyProtection="1">
      <alignment horizontal="center" vertical="center"/>
    </xf>
    <xf numFmtId="0" fontId="34" fillId="3" borderId="35"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37"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7" xfId="0" applyFont="1" applyFill="1" applyBorder="1" applyAlignment="1" applyProtection="1">
      <alignment horizontal="center" vertical="center"/>
      <protection locked="0"/>
    </xf>
    <xf numFmtId="0" fontId="34" fillId="3" borderId="39" xfId="0" applyFont="1" applyFill="1" applyBorder="1" applyAlignment="1" applyProtection="1">
      <alignment horizontal="center" vertical="center"/>
      <protection locked="0"/>
    </xf>
    <xf numFmtId="0" fontId="34" fillId="3" borderId="40" xfId="0" applyFont="1" applyFill="1" applyBorder="1" applyAlignment="1" applyProtection="1">
      <alignment horizontal="center" vertical="center"/>
      <protection locked="0"/>
    </xf>
    <xf numFmtId="0" fontId="34" fillId="3" borderId="63" xfId="0" applyFont="1" applyFill="1" applyBorder="1" applyAlignment="1" applyProtection="1">
      <alignment horizontal="center" vertical="center"/>
      <protection locked="0"/>
    </xf>
    <xf numFmtId="0" fontId="34" fillId="3" borderId="51" xfId="0" applyFont="1" applyFill="1" applyBorder="1" applyAlignment="1" applyProtection="1">
      <alignment horizontal="center" vertical="center"/>
      <protection locked="0"/>
    </xf>
    <xf numFmtId="0" fontId="34" fillId="3" borderId="42" xfId="0" applyFont="1" applyFill="1" applyBorder="1" applyAlignment="1" applyProtection="1">
      <alignment horizontal="center" vertical="center"/>
      <protection locked="0"/>
    </xf>
    <xf numFmtId="0" fontId="34" fillId="3" borderId="48" xfId="0" applyFont="1" applyFill="1" applyBorder="1" applyAlignment="1" applyProtection="1">
      <alignment horizontal="center" vertical="center"/>
      <protection locked="0"/>
    </xf>
    <xf numFmtId="0" fontId="34" fillId="3" borderId="0" xfId="0" applyFont="1" applyFill="1" applyBorder="1" applyAlignment="1" applyProtection="1">
      <alignment horizontal="center" vertical="center"/>
      <protection locked="0"/>
    </xf>
    <xf numFmtId="0" fontId="34" fillId="3" borderId="44" xfId="0" applyFont="1" applyFill="1" applyBorder="1" applyAlignment="1" applyProtection="1">
      <alignment horizontal="center" vertical="center"/>
      <protection locked="0"/>
    </xf>
    <xf numFmtId="0" fontId="34" fillId="3" borderId="64" xfId="0" applyFont="1" applyFill="1" applyBorder="1" applyAlignment="1" applyProtection="1">
      <alignment horizontal="center" vertical="center"/>
      <protection locked="0"/>
    </xf>
    <xf numFmtId="0" fontId="34" fillId="3" borderId="65" xfId="0" applyFont="1" applyFill="1" applyBorder="1" applyAlignment="1" applyProtection="1">
      <alignment horizontal="center" vertical="center"/>
      <protection locked="0"/>
    </xf>
    <xf numFmtId="0" fontId="34" fillId="3" borderId="66" xfId="0" applyFont="1" applyFill="1" applyBorder="1" applyAlignment="1" applyProtection="1">
      <alignment horizontal="center" vertical="center"/>
      <protection locked="0"/>
    </xf>
    <xf numFmtId="0" fontId="34" fillId="0" borderId="65" xfId="0" applyFont="1" applyBorder="1" applyAlignment="1" applyProtection="1">
      <alignment horizontal="center" vertical="center"/>
    </xf>
    <xf numFmtId="0" fontId="34" fillId="3" borderId="57" xfId="0" applyFont="1" applyFill="1" applyBorder="1" applyAlignment="1" applyProtection="1">
      <alignment horizontal="center" vertical="center"/>
      <protection locked="0"/>
    </xf>
    <xf numFmtId="0" fontId="34" fillId="3" borderId="62" xfId="0" applyFont="1" applyFill="1" applyBorder="1" applyAlignment="1" applyProtection="1">
      <alignment horizontal="center" vertical="center"/>
      <protection locked="0"/>
    </xf>
    <xf numFmtId="0" fontId="34" fillId="3" borderId="56" xfId="0" applyFont="1" applyFill="1" applyBorder="1" applyAlignment="1" applyProtection="1">
      <alignment horizontal="center" vertical="center"/>
      <protection locked="0"/>
    </xf>
    <xf numFmtId="0" fontId="34" fillId="0" borderId="51" xfId="0" applyFont="1" applyBorder="1" applyAlignment="1" applyProtection="1">
      <alignment horizontal="left" vertical="center" wrapText="1"/>
    </xf>
    <xf numFmtId="0" fontId="39" fillId="0" borderId="65" xfId="0" applyFont="1" applyBorder="1" applyAlignment="1" applyProtection="1">
      <alignment horizontal="left" vertical="center" wrapText="1"/>
    </xf>
    <xf numFmtId="0" fontId="39" fillId="0" borderId="0" xfId="0" applyFont="1" applyAlignment="1" applyProtection="1">
      <alignment horizontal="left" vertical="center" wrapText="1"/>
    </xf>
    <xf numFmtId="0" fontId="36" fillId="0" borderId="0" xfId="0" applyFont="1" applyAlignment="1" applyProtection="1">
      <alignment horizontal="left" vertical="center" wrapText="1"/>
    </xf>
    <xf numFmtId="0" fontId="34" fillId="3" borderId="29" xfId="0" applyFont="1" applyFill="1" applyBorder="1" applyAlignment="1" applyProtection="1">
      <alignment horizontal="left" vertical="top" wrapText="1"/>
      <protection locked="0"/>
    </xf>
    <xf numFmtId="0" fontId="34" fillId="3" borderId="30" xfId="0" applyFont="1" applyFill="1" applyBorder="1" applyAlignment="1" applyProtection="1">
      <alignment horizontal="left" vertical="top" wrapText="1"/>
      <protection locked="0"/>
    </xf>
    <xf numFmtId="0" fontId="34" fillId="3" borderId="31" xfId="0" applyFont="1" applyFill="1" applyBorder="1" applyAlignment="1" applyProtection="1">
      <alignment horizontal="left" vertical="top" wrapText="1"/>
      <protection locked="0"/>
    </xf>
    <xf numFmtId="0" fontId="57" fillId="0" borderId="0" xfId="0" applyFont="1" applyAlignment="1" applyProtection="1">
      <alignment horizontal="center" vertical="center"/>
    </xf>
    <xf numFmtId="176" fontId="34" fillId="0" borderId="65" xfId="0" applyNumberFormat="1" applyFont="1" applyBorder="1" applyAlignment="1" applyProtection="1">
      <alignment horizontal="center" vertical="center" wrapText="1"/>
    </xf>
    <xf numFmtId="38" fontId="34" fillId="0" borderId="29" xfId="1" applyFont="1" applyFill="1" applyBorder="1" applyAlignment="1" applyProtection="1">
      <alignment horizontal="right" vertical="center" shrinkToFit="1"/>
    </xf>
    <xf numFmtId="38" fontId="34" fillId="0" borderId="30" xfId="1" applyFont="1" applyFill="1" applyBorder="1" applyAlignment="1" applyProtection="1">
      <alignment horizontal="right" vertical="center" shrinkToFit="1"/>
    </xf>
    <xf numFmtId="38" fontId="34" fillId="0" borderId="31" xfId="1" applyFont="1" applyFill="1" applyBorder="1" applyAlignment="1" applyProtection="1">
      <alignment horizontal="right" vertical="center" shrinkToFit="1"/>
    </xf>
    <xf numFmtId="176" fontId="34" fillId="0" borderId="0" xfId="0" applyNumberFormat="1" applyFont="1" applyFill="1" applyBorder="1" applyAlignment="1" applyProtection="1">
      <alignment horizontal="center" vertical="center" wrapText="1"/>
    </xf>
    <xf numFmtId="176" fontId="47" fillId="0" borderId="0" xfId="0" applyNumberFormat="1" applyFont="1" applyBorder="1" applyAlignment="1" applyProtection="1">
      <alignment horizontal="center" vertical="center" wrapText="1"/>
    </xf>
    <xf numFmtId="0" fontId="54" fillId="0" borderId="0" xfId="0" applyFont="1" applyAlignment="1" applyProtection="1">
      <alignment horizontal="center" vertical="center"/>
    </xf>
    <xf numFmtId="0" fontId="34" fillId="0" borderId="0" xfId="0" applyFont="1" applyAlignment="1" applyProtection="1">
      <alignment vertical="center" wrapText="1"/>
    </xf>
    <xf numFmtId="0" fontId="36" fillId="5" borderId="6" xfId="0" applyFont="1" applyFill="1" applyBorder="1" applyAlignment="1" applyProtection="1">
      <alignment horizontal="center" vertical="center" wrapText="1"/>
    </xf>
    <xf numFmtId="0" fontId="36" fillId="5" borderId="12" xfId="0" applyFont="1" applyFill="1" applyBorder="1" applyAlignment="1" applyProtection="1">
      <alignment horizontal="center" vertical="center" wrapText="1"/>
    </xf>
    <xf numFmtId="0" fontId="36" fillId="5" borderId="7" xfId="0" applyFont="1" applyFill="1" applyBorder="1" applyAlignment="1" applyProtection="1">
      <alignment horizontal="center" vertical="center" wrapText="1"/>
    </xf>
    <xf numFmtId="0" fontId="36" fillId="0" borderId="6" xfId="0" applyFont="1" applyFill="1" applyBorder="1" applyAlignment="1" applyProtection="1">
      <alignment horizontal="center" vertical="center" wrapText="1"/>
    </xf>
    <xf numFmtId="0" fontId="36" fillId="0" borderId="12" xfId="0" applyFont="1" applyFill="1" applyBorder="1" applyAlignment="1" applyProtection="1">
      <alignment horizontal="center" vertical="center" wrapText="1"/>
    </xf>
    <xf numFmtId="0" fontId="36" fillId="0" borderId="7" xfId="0" applyFont="1" applyFill="1" applyBorder="1" applyAlignment="1" applyProtection="1">
      <alignment horizontal="center" vertical="center" wrapText="1"/>
    </xf>
    <xf numFmtId="0" fontId="36" fillId="5" borderId="1" xfId="0"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wrapText="1"/>
    </xf>
    <xf numFmtId="0" fontId="34" fillId="0" borderId="0" xfId="0" applyFont="1" applyAlignment="1" applyProtection="1">
      <alignment horizontal="left" vertical="center" wrapText="1"/>
    </xf>
    <xf numFmtId="0" fontId="34" fillId="0" borderId="0" xfId="0" applyFont="1" applyBorder="1" applyAlignment="1" applyProtection="1">
      <alignment horizontal="center" vertical="center"/>
    </xf>
    <xf numFmtId="0" fontId="39" fillId="0" borderId="0" xfId="0" applyFont="1" applyFill="1" applyBorder="1" applyAlignment="1" applyProtection="1">
      <alignment horizontal="left" vertical="center" wrapText="1"/>
    </xf>
    <xf numFmtId="0" fontId="34" fillId="3" borderId="63" xfId="0" applyFont="1" applyFill="1" applyBorder="1" applyAlignment="1" applyProtection="1">
      <alignment horizontal="left" vertical="top" wrapText="1"/>
      <protection locked="0"/>
    </xf>
    <xf numFmtId="0" fontId="34" fillId="3" borderId="51" xfId="0" applyFont="1" applyFill="1" applyBorder="1" applyAlignment="1" applyProtection="1">
      <alignment horizontal="left" vertical="top" wrapText="1"/>
      <protection locked="0"/>
    </xf>
    <xf numFmtId="0" fontId="34" fillId="3" borderId="42" xfId="0" applyFont="1" applyFill="1" applyBorder="1" applyAlignment="1" applyProtection="1">
      <alignment horizontal="left" vertical="top" wrapText="1"/>
      <protection locked="0"/>
    </xf>
    <xf numFmtId="0" fontId="39" fillId="0" borderId="0" xfId="0" applyFont="1" applyFill="1" applyBorder="1" applyAlignment="1" applyProtection="1">
      <alignment horizontal="left" vertical="center"/>
    </xf>
    <xf numFmtId="176" fontId="34" fillId="0" borderId="51" xfId="0" applyNumberFormat="1" applyFont="1" applyBorder="1" applyAlignment="1" applyProtection="1">
      <alignment horizontal="center" vertical="center" wrapText="1"/>
    </xf>
    <xf numFmtId="176" fontId="34" fillId="3" borderId="29" xfId="0" applyNumberFormat="1" applyFont="1" applyFill="1" applyBorder="1" applyAlignment="1" applyProtection="1">
      <alignment horizontal="right" vertical="center" shrinkToFit="1"/>
      <protection locked="0"/>
    </xf>
    <xf numFmtId="176" fontId="34" fillId="3" borderId="30" xfId="0" applyNumberFormat="1" applyFont="1" applyFill="1" applyBorder="1" applyAlignment="1" applyProtection="1">
      <alignment horizontal="right" vertical="center" shrinkToFit="1"/>
      <protection locked="0"/>
    </xf>
    <xf numFmtId="176" fontId="34" fillId="3" borderId="31" xfId="0" applyNumberFormat="1" applyFont="1" applyFill="1" applyBorder="1" applyAlignment="1" applyProtection="1">
      <alignment horizontal="right" vertical="center" shrinkToFit="1"/>
      <protection locked="0"/>
    </xf>
    <xf numFmtId="176" fontId="38" fillId="0" borderId="0" xfId="0" applyNumberFormat="1" applyFont="1" applyFill="1" applyBorder="1" applyAlignment="1" applyProtection="1">
      <alignment horizontal="center" vertical="center" wrapText="1"/>
    </xf>
    <xf numFmtId="38" fontId="40" fillId="3" borderId="29" xfId="1" applyFont="1" applyFill="1" applyBorder="1" applyAlignment="1" applyProtection="1">
      <alignment horizontal="right" vertical="center" shrinkToFit="1"/>
      <protection locked="0"/>
    </xf>
    <xf numFmtId="38" fontId="40" fillId="3" borderId="30" xfId="1" applyFont="1" applyFill="1" applyBorder="1" applyAlignment="1" applyProtection="1">
      <alignment horizontal="right" vertical="center" shrinkToFit="1"/>
      <protection locked="0"/>
    </xf>
    <xf numFmtId="38" fontId="40" fillId="3" borderId="31" xfId="1" applyFont="1" applyFill="1" applyBorder="1" applyAlignment="1" applyProtection="1">
      <alignment horizontal="right" vertical="center" shrinkToFit="1"/>
      <protection locked="0"/>
    </xf>
    <xf numFmtId="0" fontId="56" fillId="0" borderId="0" xfId="0" applyFont="1" applyFill="1" applyBorder="1" applyAlignment="1" applyProtection="1">
      <alignment horizontal="center" vertical="center" wrapText="1"/>
    </xf>
    <xf numFmtId="38" fontId="56" fillId="3" borderId="29" xfId="1" applyFont="1" applyFill="1" applyBorder="1" applyAlignment="1" applyProtection="1">
      <alignment horizontal="right" vertical="center" shrinkToFit="1"/>
      <protection locked="0"/>
    </xf>
    <xf numFmtId="38" fontId="56" fillId="3" borderId="30" xfId="1" applyFont="1" applyFill="1" applyBorder="1" applyAlignment="1" applyProtection="1">
      <alignment horizontal="right" vertical="center" shrinkToFit="1"/>
      <protection locked="0"/>
    </xf>
    <xf numFmtId="38" fontId="56" fillId="3" borderId="31" xfId="1" applyFont="1" applyFill="1" applyBorder="1" applyAlignment="1" applyProtection="1">
      <alignment horizontal="right" vertical="center" shrinkToFit="1"/>
      <protection locked="0"/>
    </xf>
    <xf numFmtId="38" fontId="34" fillId="3" borderId="129" xfId="0" applyNumberFormat="1" applyFont="1" applyFill="1" applyBorder="1" applyAlignment="1" applyProtection="1">
      <alignment horizontal="center" vertical="center"/>
      <protection locked="0"/>
    </xf>
    <xf numFmtId="38" fontId="34" fillId="3" borderId="65" xfId="0" applyNumberFormat="1" applyFont="1" applyFill="1" applyBorder="1" applyAlignment="1" applyProtection="1">
      <alignment horizontal="center" vertical="center"/>
      <protection locked="0"/>
    </xf>
    <xf numFmtId="38" fontId="34" fillId="3" borderId="124" xfId="1" applyFont="1" applyFill="1" applyBorder="1" applyAlignment="1" applyProtection="1">
      <alignment horizontal="right" vertical="center"/>
      <protection locked="0"/>
    </xf>
    <xf numFmtId="38" fontId="34" fillId="3" borderId="130" xfId="1" applyFont="1" applyFill="1" applyBorder="1" applyAlignment="1" applyProtection="1">
      <alignment horizontal="right" vertical="center"/>
      <protection locked="0"/>
    </xf>
    <xf numFmtId="38" fontId="34" fillId="3" borderId="2" xfId="1" applyFont="1" applyFill="1" applyBorder="1" applyAlignment="1" applyProtection="1">
      <alignment horizontal="right" vertical="center"/>
      <protection locked="0"/>
    </xf>
    <xf numFmtId="38" fontId="34" fillId="3" borderId="46" xfId="1" applyFont="1" applyFill="1" applyBorder="1" applyAlignment="1" applyProtection="1">
      <alignment horizontal="right" vertical="center"/>
      <protection locked="0"/>
    </xf>
    <xf numFmtId="0" fontId="39" fillId="5" borderId="59" xfId="0" applyFont="1" applyFill="1" applyBorder="1" applyAlignment="1" applyProtection="1">
      <alignment horizontal="center" vertical="center"/>
    </xf>
    <xf numFmtId="0" fontId="39" fillId="5" borderId="60" xfId="0" applyFont="1" applyFill="1" applyBorder="1" applyAlignment="1" applyProtection="1">
      <alignment horizontal="center" vertical="center"/>
    </xf>
    <xf numFmtId="0" fontId="39" fillId="5" borderId="67" xfId="0" applyFont="1" applyFill="1" applyBorder="1" applyAlignment="1" applyProtection="1">
      <alignment horizontal="center" vertical="center"/>
    </xf>
    <xf numFmtId="0" fontId="39" fillId="5" borderId="69" xfId="0" applyFont="1" applyFill="1" applyBorder="1" applyAlignment="1" applyProtection="1">
      <alignment horizontal="left" vertical="center" wrapText="1"/>
    </xf>
    <xf numFmtId="0" fontId="39" fillId="5" borderId="60" xfId="0" applyFont="1" applyFill="1" applyBorder="1" applyAlignment="1" applyProtection="1">
      <alignment horizontal="left" vertical="center" wrapText="1"/>
    </xf>
    <xf numFmtId="0" fontId="39" fillId="5" borderId="61" xfId="0" applyFont="1" applyFill="1" applyBorder="1" applyAlignment="1" applyProtection="1">
      <alignment horizontal="left" vertical="center" wrapText="1"/>
    </xf>
    <xf numFmtId="0" fontId="34" fillId="0" borderId="65" xfId="0" applyFont="1" applyFill="1" applyBorder="1" applyAlignment="1" applyProtection="1">
      <alignment horizontal="left" vertical="center" wrapText="1"/>
    </xf>
    <xf numFmtId="179" fontId="34" fillId="3" borderId="29" xfId="0" applyNumberFormat="1" applyFont="1" applyFill="1" applyBorder="1" applyAlignment="1" applyProtection="1">
      <alignment horizontal="center" vertical="center"/>
      <protection locked="0"/>
    </xf>
    <xf numFmtId="179" fontId="34" fillId="3" borderId="30" xfId="0" applyNumberFormat="1" applyFont="1" applyFill="1" applyBorder="1" applyAlignment="1" applyProtection="1">
      <alignment horizontal="center" vertical="center"/>
      <protection locked="0"/>
    </xf>
    <xf numFmtId="179" fontId="34" fillId="3" borderId="31" xfId="0" applyNumberFormat="1" applyFont="1" applyFill="1" applyBorder="1" applyAlignment="1" applyProtection="1">
      <alignment horizontal="center" vertical="center"/>
      <protection locked="0"/>
    </xf>
    <xf numFmtId="0" fontId="34" fillId="0" borderId="52" xfId="0" applyFont="1" applyBorder="1" applyAlignment="1" applyProtection="1">
      <alignment horizontal="left" vertical="center" wrapText="1"/>
    </xf>
    <xf numFmtId="0" fontId="34" fillId="0" borderId="62" xfId="0" applyFont="1" applyBorder="1" applyAlignment="1" applyProtection="1">
      <alignment horizontal="left" vertical="center" wrapText="1"/>
    </xf>
    <xf numFmtId="0" fontId="34" fillId="0" borderId="53" xfId="0" applyFont="1" applyBorder="1" applyAlignment="1" applyProtection="1">
      <alignment horizontal="left" vertical="center" wrapText="1"/>
    </xf>
    <xf numFmtId="176" fontId="34" fillId="0" borderId="0" xfId="0" applyNumberFormat="1" applyFont="1" applyBorder="1" applyAlignment="1" applyProtection="1">
      <alignment horizontal="center" vertical="center" wrapText="1"/>
    </xf>
    <xf numFmtId="0" fontId="34" fillId="0" borderId="0" xfId="0" applyFont="1" applyAlignment="1" applyProtection="1">
      <alignment horizontal="center" vertical="center" wrapText="1"/>
    </xf>
    <xf numFmtId="184" fontId="34" fillId="3" borderId="29" xfId="0" applyNumberFormat="1" applyFont="1" applyFill="1" applyBorder="1" applyAlignment="1" applyProtection="1">
      <alignment horizontal="right" vertical="center" shrinkToFit="1"/>
      <protection locked="0"/>
    </xf>
    <xf numFmtId="184" fontId="34" fillId="3" borderId="30" xfId="0" applyNumberFormat="1" applyFont="1" applyFill="1" applyBorder="1" applyAlignment="1" applyProtection="1">
      <alignment horizontal="right" vertical="center" shrinkToFit="1"/>
      <protection locked="0"/>
    </xf>
    <xf numFmtId="184" fontId="34" fillId="3" borderId="31" xfId="0" applyNumberFormat="1" applyFont="1" applyFill="1" applyBorder="1" applyAlignment="1" applyProtection="1">
      <alignment horizontal="right" vertical="center" shrinkToFit="1"/>
      <protection locked="0"/>
    </xf>
    <xf numFmtId="0" fontId="36" fillId="0" borderId="0" xfId="0" applyFont="1" applyAlignment="1" applyProtection="1">
      <alignment vertical="center"/>
    </xf>
    <xf numFmtId="0" fontId="34" fillId="3" borderId="29" xfId="0" applyFont="1" applyFill="1" applyBorder="1" applyAlignment="1" applyProtection="1">
      <alignment horizontal="left" vertical="top"/>
      <protection locked="0"/>
    </xf>
    <xf numFmtId="0" fontId="34" fillId="3" borderId="30" xfId="0" applyFont="1" applyFill="1" applyBorder="1" applyAlignment="1" applyProtection="1">
      <alignment horizontal="left" vertical="top"/>
      <protection locked="0"/>
    </xf>
    <xf numFmtId="0" fontId="34" fillId="3" borderId="31" xfId="0" applyFont="1" applyFill="1" applyBorder="1" applyAlignment="1" applyProtection="1">
      <alignment horizontal="left" vertical="top"/>
      <protection locked="0"/>
    </xf>
    <xf numFmtId="0" fontId="34" fillId="0" borderId="6" xfId="0" applyFont="1" applyBorder="1" applyAlignment="1" applyProtection="1">
      <alignment horizontal="left" vertical="center" wrapText="1"/>
    </xf>
    <xf numFmtId="0" fontId="34" fillId="0" borderId="12" xfId="0" applyFont="1" applyBorder="1" applyAlignment="1" applyProtection="1">
      <alignment horizontal="left" vertical="center" wrapText="1"/>
    </xf>
    <xf numFmtId="0" fontId="34" fillId="0" borderId="38" xfId="0" applyFont="1" applyBorder="1" applyAlignment="1" applyProtection="1">
      <alignment horizontal="left" vertical="center" wrapText="1"/>
    </xf>
    <xf numFmtId="180" fontId="34" fillId="0" borderId="0" xfId="0" applyNumberFormat="1" applyFont="1" applyFill="1" applyBorder="1" applyAlignment="1" applyProtection="1">
      <alignment horizontal="left" vertical="center" wrapText="1"/>
    </xf>
    <xf numFmtId="180" fontId="34" fillId="0" borderId="6" xfId="0" applyNumberFormat="1" applyFont="1" applyBorder="1" applyAlignment="1" applyProtection="1">
      <alignment horizontal="center" vertical="center"/>
    </xf>
    <xf numFmtId="180" fontId="34" fillId="0" borderId="12" xfId="0" applyNumberFormat="1" applyFont="1" applyBorder="1" applyAlignment="1" applyProtection="1">
      <alignment horizontal="center" vertical="center"/>
    </xf>
    <xf numFmtId="180" fontId="34" fillId="0" borderId="7" xfId="0" applyNumberFormat="1" applyFont="1" applyBorder="1" applyAlignment="1" applyProtection="1">
      <alignment horizontal="center" vertical="center"/>
    </xf>
    <xf numFmtId="180" fontId="34" fillId="0" borderId="63" xfId="0" applyNumberFormat="1" applyFont="1" applyBorder="1" applyAlignment="1" applyProtection="1">
      <alignment horizontal="center" vertical="center" wrapText="1"/>
    </xf>
    <xf numFmtId="180" fontId="34" fillId="0" borderId="51" xfId="0" applyNumberFormat="1" applyFont="1" applyBorder="1" applyAlignment="1" applyProtection="1">
      <alignment horizontal="center" vertical="center" wrapText="1"/>
    </xf>
    <xf numFmtId="186" fontId="34" fillId="6" borderId="6" xfId="0" applyNumberFormat="1" applyFont="1" applyFill="1" applyBorder="1" applyAlignment="1" applyProtection="1">
      <alignment horizontal="center" vertical="center" shrinkToFit="1"/>
    </xf>
    <xf numFmtId="186" fontId="34" fillId="6" borderId="12" xfId="0" applyNumberFormat="1" applyFont="1" applyFill="1" applyBorder="1" applyAlignment="1" applyProtection="1">
      <alignment horizontal="center" vertical="center" shrinkToFit="1"/>
    </xf>
    <xf numFmtId="186" fontId="34" fillId="6" borderId="7" xfId="0" applyNumberFormat="1" applyFont="1" applyFill="1" applyBorder="1" applyAlignment="1" applyProtection="1">
      <alignment horizontal="center" vertical="center" shrinkToFit="1"/>
    </xf>
    <xf numFmtId="180" fontId="34" fillId="0" borderId="0" xfId="0" applyNumberFormat="1" applyFont="1" applyAlignment="1" applyProtection="1">
      <alignment horizontal="left" vertical="center" wrapText="1"/>
    </xf>
    <xf numFmtId="180" fontId="47" fillId="0" borderId="0" xfId="0" applyNumberFormat="1" applyFont="1" applyAlignment="1" applyProtection="1">
      <alignment horizontal="left" vertical="center" wrapText="1"/>
    </xf>
    <xf numFmtId="180" fontId="39" fillId="5" borderId="6" xfId="0" applyNumberFormat="1" applyFont="1" applyFill="1" applyBorder="1" applyAlignment="1" applyProtection="1">
      <alignment horizontal="center" vertical="center" wrapText="1"/>
    </xf>
    <xf numFmtId="180" fontId="39" fillId="5" borderId="12" xfId="0" applyNumberFormat="1" applyFont="1" applyFill="1" applyBorder="1" applyAlignment="1" applyProtection="1">
      <alignment horizontal="center" vertical="center" wrapText="1"/>
    </xf>
    <xf numFmtId="180" fontId="39" fillId="5" borderId="7" xfId="0" applyNumberFormat="1" applyFont="1" applyFill="1" applyBorder="1" applyAlignment="1" applyProtection="1">
      <alignment horizontal="center" vertical="center" wrapText="1"/>
    </xf>
    <xf numFmtId="186" fontId="41" fillId="0" borderId="1" xfId="0" applyNumberFormat="1" applyFont="1" applyBorder="1" applyAlignment="1" applyProtection="1">
      <alignment horizontal="center" vertical="center" shrinkToFit="1"/>
    </xf>
    <xf numFmtId="180" fontId="34" fillId="0" borderId="1" xfId="0" applyNumberFormat="1" applyFont="1" applyFill="1" applyBorder="1" applyAlignment="1" applyProtection="1">
      <alignment horizontal="center" vertical="center" shrinkToFit="1"/>
    </xf>
    <xf numFmtId="180" fontId="34" fillId="0" borderId="40" xfId="0" applyNumberFormat="1" applyFont="1" applyFill="1" applyBorder="1" applyAlignment="1" applyProtection="1">
      <alignment horizontal="center" vertical="center" shrinkToFit="1"/>
    </xf>
    <xf numFmtId="180" fontId="34" fillId="0" borderId="3" xfId="0" applyNumberFormat="1" applyFont="1" applyFill="1" applyBorder="1" applyAlignment="1" applyProtection="1">
      <alignment horizontal="center" vertical="center" shrinkToFit="1"/>
    </xf>
    <xf numFmtId="180" fontId="34" fillId="0" borderId="1" xfId="0" applyNumberFormat="1" applyFont="1" applyBorder="1" applyAlignment="1" applyProtection="1">
      <alignment horizontal="center" vertical="center"/>
    </xf>
    <xf numFmtId="180" fontId="39" fillId="0" borderId="65" xfId="0" applyNumberFormat="1" applyFont="1" applyBorder="1" applyAlignment="1" applyProtection="1">
      <alignment horizontal="left" vertical="center" wrapText="1"/>
    </xf>
    <xf numFmtId="180" fontId="34" fillId="3" borderId="29" xfId="0" applyNumberFormat="1" applyFont="1" applyFill="1" applyBorder="1" applyAlignment="1" applyProtection="1">
      <alignment horizontal="left" vertical="top"/>
      <protection locked="0"/>
    </xf>
    <xf numFmtId="180" fontId="34" fillId="3" borderId="30" xfId="0" applyNumberFormat="1" applyFont="1" applyFill="1" applyBorder="1" applyAlignment="1" applyProtection="1">
      <alignment horizontal="left" vertical="top"/>
      <protection locked="0"/>
    </xf>
    <xf numFmtId="180" fontId="34" fillId="3" borderId="31" xfId="0" applyNumberFormat="1" applyFont="1" applyFill="1" applyBorder="1" applyAlignment="1" applyProtection="1">
      <alignment horizontal="left" vertical="top"/>
      <protection locked="0"/>
    </xf>
    <xf numFmtId="180" fontId="34" fillId="0" borderId="6" xfId="0" applyNumberFormat="1" applyFont="1" applyBorder="1" applyAlignment="1" applyProtection="1">
      <alignment horizontal="center" vertical="center" shrinkToFit="1"/>
    </xf>
    <xf numFmtId="180" fontId="34" fillId="0" borderId="12" xfId="0" applyNumberFormat="1" applyFont="1" applyBorder="1" applyAlignment="1" applyProtection="1">
      <alignment horizontal="center" vertical="center" shrinkToFit="1"/>
    </xf>
    <xf numFmtId="180" fontId="34" fillId="0" borderId="7" xfId="0" applyNumberFormat="1" applyFont="1" applyBorder="1" applyAlignment="1" applyProtection="1">
      <alignment horizontal="center" vertical="center" shrinkToFit="1"/>
    </xf>
    <xf numFmtId="180" fontId="34" fillId="5" borderId="37" xfId="0" applyNumberFormat="1" applyFont="1" applyFill="1" applyBorder="1" applyAlignment="1" applyProtection="1">
      <alignment horizontal="center" vertical="center"/>
    </xf>
    <xf numFmtId="180" fontId="34" fillId="5" borderId="12" xfId="0" applyNumberFormat="1" applyFont="1" applyFill="1" applyBorder="1" applyAlignment="1" applyProtection="1">
      <alignment horizontal="center" vertical="center"/>
    </xf>
    <xf numFmtId="180" fontId="34" fillId="6" borderId="6" xfId="0" applyNumberFormat="1" applyFont="1" applyFill="1" applyBorder="1" applyAlignment="1" applyProtection="1">
      <alignment horizontal="center" vertical="center" shrinkToFit="1"/>
    </xf>
    <xf numFmtId="180" fontId="34" fillId="6" borderId="12" xfId="0" applyNumberFormat="1" applyFont="1" applyFill="1" applyBorder="1" applyAlignment="1" applyProtection="1">
      <alignment horizontal="center" vertical="center" shrinkToFit="1"/>
    </xf>
    <xf numFmtId="180" fontId="34" fillId="6" borderId="7" xfId="0" applyNumberFormat="1" applyFont="1" applyFill="1" applyBorder="1" applyAlignment="1" applyProtection="1">
      <alignment horizontal="center" vertical="center" shrinkToFit="1"/>
    </xf>
    <xf numFmtId="180" fontId="34" fillId="6" borderId="10" xfId="0" applyNumberFormat="1" applyFont="1" applyFill="1" applyBorder="1" applyAlignment="1" applyProtection="1">
      <alignment horizontal="center" vertical="center" shrinkToFit="1"/>
    </xf>
    <xf numFmtId="180" fontId="34" fillId="6" borderId="11" xfId="0" applyNumberFormat="1" applyFont="1" applyFill="1" applyBorder="1" applyAlignment="1" applyProtection="1">
      <alignment horizontal="center" vertical="center" shrinkToFit="1"/>
    </xf>
    <xf numFmtId="180" fontId="34" fillId="6" borderId="14" xfId="0" applyNumberFormat="1" applyFont="1" applyFill="1" applyBorder="1" applyAlignment="1" applyProtection="1">
      <alignment horizontal="center" vertical="center" shrinkToFit="1"/>
    </xf>
    <xf numFmtId="180" fontId="34" fillId="0" borderId="6" xfId="0" applyNumberFormat="1" applyFont="1" applyBorder="1" applyAlignment="1" applyProtection="1">
      <alignment horizontal="center" vertical="center" wrapText="1"/>
    </xf>
    <xf numFmtId="180" fontId="34" fillId="0" borderId="12" xfId="0" applyNumberFormat="1" applyFont="1" applyBorder="1" applyAlignment="1" applyProtection="1">
      <alignment horizontal="center" vertical="center" wrapText="1"/>
    </xf>
    <xf numFmtId="180" fontId="34" fillId="0" borderId="7" xfId="0" applyNumberFormat="1" applyFont="1" applyBorder="1" applyAlignment="1" applyProtection="1">
      <alignment horizontal="center" vertical="center" wrapText="1"/>
    </xf>
    <xf numFmtId="180" fontId="39" fillId="5" borderId="1" xfId="0" applyNumberFormat="1" applyFont="1" applyFill="1" applyBorder="1" applyAlignment="1" applyProtection="1">
      <alignment horizontal="center" vertical="center" wrapText="1"/>
    </xf>
    <xf numFmtId="180" fontId="34" fillId="2" borderId="10" xfId="0" applyNumberFormat="1" applyFont="1" applyFill="1" applyBorder="1" applyAlignment="1" applyProtection="1">
      <alignment horizontal="center" vertical="center" shrinkToFit="1"/>
    </xf>
    <xf numFmtId="180" fontId="34" fillId="2" borderId="11" xfId="0" applyNumberFormat="1" applyFont="1" applyFill="1" applyBorder="1" applyAlignment="1" applyProtection="1">
      <alignment horizontal="center" vertical="center" shrinkToFit="1"/>
    </xf>
    <xf numFmtId="180" fontId="34" fillId="2" borderId="14" xfId="0" applyNumberFormat="1" applyFont="1" applyFill="1" applyBorder="1" applyAlignment="1" applyProtection="1">
      <alignment horizontal="center" vertical="center" shrinkToFit="1"/>
    </xf>
    <xf numFmtId="180" fontId="34" fillId="3" borderId="32" xfId="0" applyNumberFormat="1" applyFont="1" applyFill="1" applyBorder="1" applyAlignment="1" applyProtection="1">
      <alignment horizontal="center" vertical="center" shrinkToFit="1"/>
      <protection locked="0"/>
    </xf>
    <xf numFmtId="180" fontId="34" fillId="3" borderId="33" xfId="0" applyNumberFormat="1" applyFont="1" applyFill="1" applyBorder="1" applyAlignment="1" applyProtection="1">
      <alignment horizontal="center" vertical="center" shrinkToFit="1"/>
      <protection locked="0"/>
    </xf>
    <xf numFmtId="180" fontId="34" fillId="3" borderId="34" xfId="0" applyNumberFormat="1" applyFont="1" applyFill="1" applyBorder="1" applyAlignment="1" applyProtection="1">
      <alignment horizontal="center" vertical="center" shrinkToFit="1"/>
      <protection locked="0"/>
    </xf>
    <xf numFmtId="180" fontId="34" fillId="3" borderId="37" xfId="0" applyNumberFormat="1" applyFont="1" applyFill="1" applyBorder="1" applyAlignment="1" applyProtection="1">
      <alignment horizontal="center" vertical="center" shrinkToFit="1"/>
      <protection locked="0"/>
    </xf>
    <xf numFmtId="180" fontId="34" fillId="3" borderId="38" xfId="0" applyNumberFormat="1" applyFont="1" applyFill="1" applyBorder="1" applyAlignment="1" applyProtection="1">
      <alignment horizontal="center" vertical="center" shrinkToFit="1"/>
      <protection locked="0"/>
    </xf>
    <xf numFmtId="180" fontId="34" fillId="3" borderId="57" xfId="0" applyNumberFormat="1" applyFont="1" applyFill="1" applyBorder="1" applyAlignment="1" applyProtection="1">
      <alignment horizontal="center" vertical="center" shrinkToFit="1"/>
      <protection locked="0"/>
    </xf>
    <xf numFmtId="180" fontId="34" fillId="3" borderId="53" xfId="0" applyNumberFormat="1" applyFont="1" applyFill="1" applyBorder="1" applyAlignment="1" applyProtection="1">
      <alignment horizontal="center" vertical="center" shrinkToFit="1"/>
      <protection locked="0"/>
    </xf>
    <xf numFmtId="180" fontId="34" fillId="3" borderId="39" xfId="0" applyNumberFormat="1" applyFont="1" applyFill="1" applyBorder="1" applyAlignment="1" applyProtection="1">
      <alignment horizontal="center" vertical="center" shrinkToFit="1"/>
      <protection locked="0"/>
    </xf>
    <xf numFmtId="180" fontId="34" fillId="3" borderId="40" xfId="0" applyNumberFormat="1" applyFont="1" applyFill="1" applyBorder="1" applyAlignment="1" applyProtection="1">
      <alignment horizontal="center" vertical="center" shrinkToFit="1"/>
      <protection locked="0"/>
    </xf>
    <xf numFmtId="180" fontId="34" fillId="3" borderId="41" xfId="0" applyNumberFormat="1" applyFont="1" applyFill="1" applyBorder="1" applyAlignment="1" applyProtection="1">
      <alignment horizontal="center" vertical="center" shrinkToFit="1"/>
      <protection locked="0"/>
    </xf>
    <xf numFmtId="180" fontId="34" fillId="3" borderId="35" xfId="0" applyNumberFormat="1" applyFont="1" applyFill="1" applyBorder="1" applyAlignment="1" applyProtection="1">
      <alignment horizontal="center" vertical="center" shrinkToFit="1"/>
      <protection locked="0"/>
    </xf>
    <xf numFmtId="180" fontId="34" fillId="3" borderId="1" xfId="0" applyNumberFormat="1" applyFont="1" applyFill="1" applyBorder="1" applyAlignment="1" applyProtection="1">
      <alignment horizontal="center" vertical="center" shrinkToFit="1"/>
      <protection locked="0"/>
    </xf>
    <xf numFmtId="180" fontId="34" fillId="3" borderId="36" xfId="0" applyNumberFormat="1" applyFont="1" applyFill="1" applyBorder="1" applyAlignment="1" applyProtection="1">
      <alignment horizontal="center" vertical="center" shrinkToFit="1"/>
      <protection locked="0"/>
    </xf>
    <xf numFmtId="186" fontId="34" fillId="0" borderId="6" xfId="0" applyNumberFormat="1" applyFont="1" applyBorder="1" applyAlignment="1" applyProtection="1">
      <alignment horizontal="center" vertical="center" shrinkToFit="1"/>
    </xf>
    <xf numFmtId="186" fontId="34" fillId="0" borderId="12" xfId="0" applyNumberFormat="1" applyFont="1" applyBorder="1" applyAlignment="1" applyProtection="1">
      <alignment horizontal="center" vertical="center" shrinkToFit="1"/>
    </xf>
    <xf numFmtId="186" fontId="34" fillId="0" borderId="7" xfId="0" applyNumberFormat="1" applyFont="1" applyBorder="1" applyAlignment="1" applyProtection="1">
      <alignment horizontal="center" vertical="center" shrinkToFit="1"/>
    </xf>
    <xf numFmtId="180" fontId="34" fillId="0" borderId="15" xfId="0" applyNumberFormat="1" applyFont="1" applyBorder="1" applyAlignment="1" applyProtection="1">
      <alignment horizontal="center" vertical="center" wrapText="1"/>
    </xf>
    <xf numFmtId="180" fontId="34" fillId="0" borderId="13" xfId="0" applyNumberFormat="1" applyFont="1" applyBorder="1" applyAlignment="1" applyProtection="1">
      <alignment horizontal="center" vertical="center" wrapText="1"/>
    </xf>
    <xf numFmtId="180" fontId="34" fillId="3" borderId="59" xfId="0" applyNumberFormat="1" applyFont="1" applyFill="1" applyBorder="1" applyAlignment="1" applyProtection="1">
      <alignment horizontal="center" vertical="center" shrinkToFit="1"/>
      <protection locked="0"/>
    </xf>
    <xf numFmtId="180" fontId="34" fillId="3" borderId="60" xfId="0" applyNumberFormat="1" applyFont="1" applyFill="1" applyBorder="1" applyAlignment="1" applyProtection="1">
      <alignment horizontal="center" vertical="center" shrinkToFit="1"/>
      <protection locked="0"/>
    </xf>
    <xf numFmtId="180" fontId="34" fillId="3" borderId="61" xfId="0" applyNumberFormat="1" applyFont="1" applyFill="1" applyBorder="1" applyAlignment="1" applyProtection="1">
      <alignment horizontal="center" vertical="center" shrinkToFit="1"/>
      <protection locked="0"/>
    </xf>
    <xf numFmtId="180" fontId="34" fillId="3" borderId="12" xfId="0" applyNumberFormat="1" applyFont="1" applyFill="1" applyBorder="1" applyAlignment="1" applyProtection="1">
      <alignment horizontal="center" vertical="center" shrinkToFit="1"/>
      <protection locked="0"/>
    </xf>
    <xf numFmtId="180" fontId="34" fillId="3" borderId="62" xfId="0" applyNumberFormat="1" applyFont="1" applyFill="1" applyBorder="1" applyAlignment="1" applyProtection="1">
      <alignment horizontal="center" vertical="center" shrinkToFit="1"/>
      <protection locked="0"/>
    </xf>
    <xf numFmtId="180" fontId="34" fillId="5" borderId="6" xfId="0" applyNumberFormat="1" applyFont="1" applyFill="1" applyBorder="1" applyAlignment="1" applyProtection="1">
      <alignment horizontal="center" vertical="center" wrapText="1"/>
    </xf>
    <xf numFmtId="180" fontId="34" fillId="5" borderId="12" xfId="0" applyNumberFormat="1" applyFont="1" applyFill="1" applyBorder="1" applyAlignment="1" applyProtection="1">
      <alignment horizontal="center" vertical="center" wrapText="1"/>
    </xf>
    <xf numFmtId="180" fontId="34" fillId="5" borderId="7" xfId="0" applyNumberFormat="1" applyFont="1" applyFill="1" applyBorder="1" applyAlignment="1" applyProtection="1">
      <alignment horizontal="center" vertical="center" wrapText="1"/>
    </xf>
    <xf numFmtId="180" fontId="34" fillId="5" borderId="6" xfId="0" applyNumberFormat="1" applyFont="1" applyFill="1" applyBorder="1" applyAlignment="1" applyProtection="1">
      <alignment horizontal="center" vertical="center"/>
    </xf>
    <xf numFmtId="180" fontId="34" fillId="5" borderId="7" xfId="0" applyNumberFormat="1" applyFont="1" applyFill="1" applyBorder="1" applyAlignment="1" applyProtection="1">
      <alignment horizontal="center" vertical="center"/>
    </xf>
    <xf numFmtId="180" fontId="34" fillId="0" borderId="6" xfId="0" applyNumberFormat="1" applyFont="1" applyBorder="1" applyAlignment="1" applyProtection="1">
      <alignment horizontal="left" vertical="center" wrapText="1"/>
    </xf>
    <xf numFmtId="180" fontId="34" fillId="0" borderId="12" xfId="0" applyNumberFormat="1" applyFont="1" applyBorder="1" applyAlignment="1" applyProtection="1">
      <alignment horizontal="left" vertical="center" wrapText="1"/>
    </xf>
    <xf numFmtId="180" fontId="34" fillId="0" borderId="38" xfId="0" applyNumberFormat="1" applyFont="1" applyBorder="1" applyAlignment="1" applyProtection="1">
      <alignment horizontal="left" vertical="center" wrapText="1"/>
    </xf>
    <xf numFmtId="180" fontId="34" fillId="0" borderId="0" xfId="0" applyNumberFormat="1" applyFont="1" applyAlignment="1" applyProtection="1">
      <alignment vertical="center" wrapText="1"/>
    </xf>
    <xf numFmtId="180" fontId="39" fillId="5" borderId="69" xfId="0" applyNumberFormat="1" applyFont="1" applyFill="1" applyBorder="1" applyAlignment="1" applyProtection="1">
      <alignment horizontal="center" vertical="center"/>
    </xf>
    <xf numFmtId="180" fontId="39" fillId="5" borderId="60" xfId="0" applyNumberFormat="1" applyFont="1" applyFill="1" applyBorder="1" applyAlignment="1" applyProtection="1">
      <alignment horizontal="center" vertical="center"/>
    </xf>
    <xf numFmtId="180" fontId="39" fillId="5" borderId="51" xfId="0" applyNumberFormat="1" applyFont="1" applyFill="1" applyBorder="1" applyAlignment="1" applyProtection="1">
      <alignment horizontal="center" vertical="center"/>
    </xf>
    <xf numFmtId="180" fontId="39" fillId="5" borderId="67" xfId="0" applyNumberFormat="1" applyFont="1" applyFill="1" applyBorder="1" applyAlignment="1" applyProtection="1">
      <alignment horizontal="center" vertical="center"/>
    </xf>
    <xf numFmtId="180" fontId="34" fillId="3" borderId="39" xfId="0" applyNumberFormat="1" applyFont="1" applyFill="1" applyBorder="1" applyAlignment="1" applyProtection="1">
      <alignment horizontal="center" vertical="center"/>
      <protection locked="0"/>
    </xf>
    <xf numFmtId="180" fontId="34" fillId="3" borderId="40" xfId="0" applyNumberFormat="1" applyFont="1" applyFill="1" applyBorder="1" applyAlignment="1" applyProtection="1">
      <alignment horizontal="center" vertical="center"/>
      <protection locked="0"/>
    </xf>
    <xf numFmtId="180" fontId="39" fillId="5" borderId="63" xfId="0" applyNumberFormat="1" applyFont="1" applyFill="1" applyBorder="1" applyAlignment="1" applyProtection="1">
      <alignment horizontal="center" vertical="center" wrapText="1"/>
    </xf>
    <xf numFmtId="180" fontId="39" fillId="5" borderId="51" xfId="0" applyNumberFormat="1" applyFont="1" applyFill="1" applyBorder="1" applyAlignment="1" applyProtection="1">
      <alignment horizontal="center" vertical="center" wrapText="1"/>
    </xf>
    <xf numFmtId="180" fontId="39" fillId="5" borderId="70" xfId="0" applyNumberFormat="1" applyFont="1" applyFill="1" applyBorder="1" applyAlignment="1" applyProtection="1">
      <alignment horizontal="center" vertical="center" wrapText="1"/>
    </xf>
    <xf numFmtId="180" fontId="34" fillId="0" borderId="40" xfId="0" applyNumberFormat="1" applyFont="1" applyFill="1" applyBorder="1" applyAlignment="1" applyProtection="1">
      <alignment horizontal="left" vertical="center" wrapText="1"/>
    </xf>
    <xf numFmtId="180" fontId="34" fillId="0" borderId="41" xfId="0" applyNumberFormat="1" applyFont="1" applyFill="1" applyBorder="1" applyAlignment="1" applyProtection="1">
      <alignment horizontal="left" vertical="center" wrapText="1"/>
    </xf>
    <xf numFmtId="180" fontId="34" fillId="0" borderId="0" xfId="0" applyNumberFormat="1" applyFont="1" applyFill="1" applyBorder="1" applyAlignment="1" applyProtection="1">
      <alignment horizontal="center" vertical="center" wrapText="1"/>
    </xf>
    <xf numFmtId="180" fontId="34" fillId="0" borderId="51" xfId="0" applyNumberFormat="1" applyFont="1" applyFill="1" applyBorder="1" applyAlignment="1" applyProtection="1">
      <alignment horizontal="left" vertical="center" wrapText="1"/>
    </xf>
    <xf numFmtId="180" fontId="34" fillId="3" borderId="35" xfId="0" applyNumberFormat="1" applyFont="1" applyFill="1" applyBorder="1" applyAlignment="1" applyProtection="1">
      <alignment horizontal="center" vertical="center"/>
      <protection locked="0"/>
    </xf>
    <xf numFmtId="180" fontId="34" fillId="3" borderId="1" xfId="0" applyNumberFormat="1" applyFont="1" applyFill="1" applyBorder="1" applyAlignment="1" applyProtection="1">
      <alignment horizontal="center" vertical="center"/>
      <protection locked="0"/>
    </xf>
    <xf numFmtId="180" fontId="34" fillId="0" borderId="65" xfId="0" applyNumberFormat="1" applyFont="1" applyBorder="1" applyAlignment="1" applyProtection="1">
      <alignment horizontal="center" vertical="center" wrapText="1"/>
    </xf>
    <xf numFmtId="38" fontId="34" fillId="0" borderId="29" xfId="1" applyFont="1" applyFill="1" applyBorder="1" applyAlignment="1" applyProtection="1">
      <alignment horizontal="right" vertical="center" wrapText="1"/>
    </xf>
    <xf numFmtId="38" fontId="34" fillId="0" borderId="30" xfId="1" applyFont="1" applyFill="1" applyBorder="1" applyAlignment="1" applyProtection="1">
      <alignment horizontal="right" vertical="center" wrapText="1"/>
    </xf>
    <xf numFmtId="38" fontId="34" fillId="0" borderId="31" xfId="1" applyFont="1" applyFill="1" applyBorder="1" applyAlignment="1" applyProtection="1">
      <alignment horizontal="right" vertical="center" wrapText="1"/>
    </xf>
    <xf numFmtId="180" fontId="39" fillId="0" borderId="65" xfId="0" applyNumberFormat="1" applyFont="1" applyFill="1" applyBorder="1" applyAlignment="1" applyProtection="1">
      <alignment horizontal="left" vertical="center" wrapText="1"/>
    </xf>
    <xf numFmtId="180" fontId="34" fillId="3" borderId="6" xfId="0" applyNumberFormat="1" applyFont="1" applyFill="1" applyBorder="1" applyAlignment="1" applyProtection="1">
      <alignment horizontal="center" vertical="center"/>
      <protection locked="0"/>
    </xf>
    <xf numFmtId="180" fontId="34" fillId="3" borderId="12" xfId="0" applyNumberFormat="1" applyFont="1" applyFill="1" applyBorder="1" applyAlignment="1" applyProtection="1">
      <alignment horizontal="center" vertical="center"/>
      <protection locked="0"/>
    </xf>
    <xf numFmtId="180" fontId="34" fillId="3" borderId="52" xfId="0" applyNumberFormat="1" applyFont="1" applyFill="1" applyBorder="1" applyAlignment="1" applyProtection="1">
      <alignment horizontal="center" vertical="center"/>
      <protection locked="0"/>
    </xf>
    <xf numFmtId="180" fontId="34" fillId="3" borderId="62" xfId="0" applyNumberFormat="1" applyFont="1" applyFill="1" applyBorder="1" applyAlignment="1" applyProtection="1">
      <alignment horizontal="center" vertical="center"/>
      <protection locked="0"/>
    </xf>
    <xf numFmtId="38" fontId="34" fillId="0" borderId="29" xfId="1" applyFont="1" applyFill="1" applyBorder="1" applyAlignment="1" applyProtection="1">
      <alignment horizontal="right" vertical="center"/>
    </xf>
    <xf numFmtId="38" fontId="34" fillId="0" borderId="30" xfId="1" applyFont="1" applyFill="1" applyBorder="1" applyAlignment="1" applyProtection="1">
      <alignment horizontal="right" vertical="center"/>
    </xf>
    <xf numFmtId="38" fontId="34" fillId="0" borderId="31" xfId="1" applyFont="1" applyFill="1" applyBorder="1" applyAlignment="1" applyProtection="1">
      <alignment horizontal="right" vertical="center"/>
    </xf>
    <xf numFmtId="180" fontId="39" fillId="0" borderId="0" xfId="0" applyNumberFormat="1" applyFont="1" applyFill="1" applyBorder="1" applyAlignment="1" applyProtection="1">
      <alignment horizontal="left" vertical="center" wrapText="1"/>
    </xf>
    <xf numFmtId="180" fontId="39" fillId="0" borderId="0" xfId="0" applyNumberFormat="1" applyFont="1" applyAlignment="1" applyProtection="1">
      <alignment horizontal="left" vertical="center" wrapText="1"/>
    </xf>
    <xf numFmtId="180" fontId="39" fillId="5" borderId="33" xfId="0" applyNumberFormat="1" applyFont="1" applyFill="1" applyBorder="1" applyAlignment="1" applyProtection="1">
      <alignment horizontal="left" vertical="center" wrapText="1"/>
    </xf>
    <xf numFmtId="180" fontId="39" fillId="5" borderId="34" xfId="0" applyNumberFormat="1" applyFont="1" applyFill="1" applyBorder="1" applyAlignment="1" applyProtection="1">
      <alignment horizontal="left" vertical="center" wrapText="1"/>
    </xf>
    <xf numFmtId="186" fontId="34" fillId="3" borderId="29" xfId="0" applyNumberFormat="1" applyFont="1" applyFill="1" applyBorder="1" applyAlignment="1" applyProtection="1">
      <alignment horizontal="right" vertical="center" shrinkToFit="1"/>
      <protection locked="0"/>
    </xf>
    <xf numFmtId="186" fontId="34" fillId="3" borderId="30" xfId="0" applyNumberFormat="1" applyFont="1" applyFill="1" applyBorder="1" applyAlignment="1" applyProtection="1">
      <alignment horizontal="right" vertical="center" shrinkToFit="1"/>
      <protection locked="0"/>
    </xf>
    <xf numFmtId="186" fontId="34" fillId="3" borderId="31" xfId="0" applyNumberFormat="1" applyFont="1" applyFill="1" applyBorder="1" applyAlignment="1" applyProtection="1">
      <alignment horizontal="right" vertical="center" shrinkToFit="1"/>
      <protection locked="0"/>
    </xf>
    <xf numFmtId="180" fontId="34" fillId="3" borderId="37" xfId="0" applyNumberFormat="1" applyFont="1" applyFill="1" applyBorder="1" applyAlignment="1" applyProtection="1">
      <alignment horizontal="center" vertical="center"/>
      <protection locked="0"/>
    </xf>
    <xf numFmtId="180" fontId="34" fillId="3" borderId="7" xfId="0" applyNumberFormat="1" applyFont="1" applyFill="1" applyBorder="1" applyAlignment="1" applyProtection="1">
      <alignment horizontal="center" vertical="center"/>
      <protection locked="0"/>
    </xf>
    <xf numFmtId="180" fontId="34" fillId="8" borderId="29" xfId="0" applyNumberFormat="1" applyFont="1" applyFill="1" applyBorder="1" applyAlignment="1" applyProtection="1">
      <alignment horizontal="left" vertical="top"/>
      <protection locked="0"/>
    </xf>
    <xf numFmtId="180" fontId="34" fillId="8" borderId="30" xfId="0" applyNumberFormat="1" applyFont="1" applyFill="1" applyBorder="1" applyAlignment="1" applyProtection="1">
      <alignment horizontal="left" vertical="top"/>
      <protection locked="0"/>
    </xf>
    <xf numFmtId="180" fontId="34" fillId="8" borderId="31" xfId="0" applyNumberFormat="1" applyFont="1" applyFill="1" applyBorder="1" applyAlignment="1" applyProtection="1">
      <alignment horizontal="left" vertical="top"/>
      <protection locked="0"/>
    </xf>
    <xf numFmtId="180" fontId="34" fillId="0" borderId="51" xfId="0" applyNumberFormat="1" applyFont="1" applyBorder="1" applyAlignment="1" applyProtection="1">
      <alignment horizontal="left" vertical="center" wrapText="1"/>
    </xf>
    <xf numFmtId="180" fontId="39" fillId="5" borderId="32" xfId="0" applyNumberFormat="1" applyFont="1" applyFill="1" applyBorder="1" applyAlignment="1" applyProtection="1">
      <alignment horizontal="center" vertical="center"/>
    </xf>
    <xf numFmtId="180" fontId="39" fillId="5" borderId="33" xfId="0" applyNumberFormat="1" applyFont="1" applyFill="1" applyBorder="1" applyAlignment="1" applyProtection="1">
      <alignment horizontal="center" vertical="center"/>
    </xf>
    <xf numFmtId="180" fontId="39" fillId="5" borderId="33" xfId="0" applyNumberFormat="1" applyFont="1" applyFill="1" applyBorder="1" applyAlignment="1" applyProtection="1">
      <alignment horizontal="left" vertical="center"/>
    </xf>
    <xf numFmtId="180" fontId="39" fillId="5" borderId="34" xfId="0" applyNumberFormat="1" applyFont="1" applyFill="1" applyBorder="1" applyAlignment="1" applyProtection="1">
      <alignment horizontal="left" vertical="center"/>
    </xf>
    <xf numFmtId="180" fontId="34" fillId="8" borderId="35" xfId="0" applyNumberFormat="1" applyFont="1" applyFill="1" applyBorder="1" applyAlignment="1" applyProtection="1">
      <alignment horizontal="center" vertical="center"/>
      <protection locked="0"/>
    </xf>
    <xf numFmtId="180" fontId="34" fillId="8" borderId="1" xfId="0" applyNumberFormat="1" applyFont="1" applyFill="1" applyBorder="1" applyAlignment="1" applyProtection="1">
      <alignment horizontal="center" vertical="center"/>
      <protection locked="0"/>
    </xf>
    <xf numFmtId="180" fontId="47" fillId="0" borderId="1" xfId="0" applyNumberFormat="1" applyFont="1" applyBorder="1" applyAlignment="1" applyProtection="1">
      <alignment horizontal="left" vertical="center" wrapText="1"/>
    </xf>
    <xf numFmtId="180" fontId="47" fillId="0" borderId="36" xfId="0" applyNumberFormat="1" applyFont="1" applyBorder="1" applyAlignment="1" applyProtection="1">
      <alignment horizontal="left" vertical="center" wrapText="1"/>
    </xf>
    <xf numFmtId="180" fontId="34" fillId="8" borderId="39" xfId="0" applyNumberFormat="1" applyFont="1" applyFill="1" applyBorder="1" applyAlignment="1" applyProtection="1">
      <alignment horizontal="center" vertical="center"/>
      <protection locked="0"/>
    </xf>
    <xf numFmtId="180" fontId="34" fillId="8" borderId="40" xfId="0" applyNumberFormat="1" applyFont="1" applyFill="1" applyBorder="1" applyAlignment="1" applyProtection="1">
      <alignment horizontal="center" vertical="center"/>
      <protection locked="0"/>
    </xf>
    <xf numFmtId="180" fontId="34" fillId="0" borderId="40" xfId="0" applyNumberFormat="1" applyFont="1" applyBorder="1" applyAlignment="1" applyProtection="1">
      <alignment horizontal="left" vertical="center" wrapText="1"/>
    </xf>
    <xf numFmtId="180" fontId="34" fillId="0" borderId="41" xfId="0" applyNumberFormat="1" applyFont="1" applyBorder="1" applyAlignment="1" applyProtection="1">
      <alignment horizontal="left" vertical="center" wrapText="1"/>
    </xf>
    <xf numFmtId="180" fontId="36" fillId="0" borderId="0" xfId="0" applyNumberFormat="1" applyFont="1" applyAlignment="1" applyProtection="1">
      <alignment horizontal="left" vertical="center" wrapText="1"/>
    </xf>
    <xf numFmtId="180" fontId="34" fillId="0" borderId="0" xfId="0" applyNumberFormat="1" applyFont="1" applyBorder="1" applyAlignment="1" applyProtection="1">
      <alignment horizontal="left" vertical="center" wrapText="1"/>
    </xf>
    <xf numFmtId="180" fontId="34" fillId="0" borderId="1" xfId="0" applyNumberFormat="1" applyFont="1" applyFill="1" applyBorder="1" applyAlignment="1" applyProtection="1">
      <alignment horizontal="left" vertical="center" wrapText="1"/>
    </xf>
    <xf numFmtId="180" fontId="34" fillId="0" borderId="36" xfId="0" applyNumberFormat="1" applyFont="1" applyFill="1" applyBorder="1" applyAlignment="1" applyProtection="1">
      <alignment horizontal="left" vertical="center" wrapText="1"/>
    </xf>
    <xf numFmtId="180" fontId="39" fillId="5" borderId="32" xfId="0" applyNumberFormat="1" applyFont="1" applyFill="1" applyBorder="1" applyAlignment="1" applyProtection="1">
      <alignment horizontal="center" vertical="center" wrapText="1"/>
    </xf>
    <xf numFmtId="180" fontId="39" fillId="5" borderId="33" xfId="0" applyNumberFormat="1" applyFont="1" applyFill="1" applyBorder="1" applyAlignment="1" applyProtection="1">
      <alignment horizontal="center" vertical="center" wrapText="1"/>
    </xf>
    <xf numFmtId="180" fontId="34" fillId="0" borderId="1" xfId="0" applyNumberFormat="1" applyFont="1" applyBorder="1" applyAlignment="1" applyProtection="1">
      <alignment horizontal="left" vertical="center" wrapText="1"/>
    </xf>
    <xf numFmtId="180" fontId="34" fillId="0" borderId="36" xfId="0" applyNumberFormat="1" applyFont="1" applyBorder="1" applyAlignment="1" applyProtection="1">
      <alignment horizontal="left" vertical="center" wrapText="1"/>
    </xf>
    <xf numFmtId="180" fontId="34" fillId="0" borderId="52" xfId="0" applyNumberFormat="1" applyFont="1" applyBorder="1" applyAlignment="1" applyProtection="1">
      <alignment horizontal="left" vertical="center" wrapText="1"/>
    </xf>
    <xf numFmtId="180" fontId="34" fillId="0" borderId="62" xfId="0" applyNumberFormat="1" applyFont="1" applyBorder="1" applyAlignment="1" applyProtection="1">
      <alignment horizontal="left" vertical="center" wrapText="1"/>
    </xf>
    <xf numFmtId="180" fontId="34" fillId="0" borderId="53" xfId="0" applyNumberFormat="1" applyFont="1" applyBorder="1" applyAlignment="1" applyProtection="1">
      <alignment horizontal="left" vertical="center" wrapText="1"/>
    </xf>
    <xf numFmtId="180" fontId="34" fillId="0" borderId="65" xfId="0" applyNumberFormat="1" applyFont="1" applyBorder="1" applyAlignment="1" applyProtection="1">
      <alignment horizontal="left" vertical="center" wrapText="1"/>
    </xf>
    <xf numFmtId="180" fontId="34" fillId="3" borderId="63" xfId="0" applyNumberFormat="1" applyFont="1" applyFill="1" applyBorder="1" applyAlignment="1" applyProtection="1">
      <alignment horizontal="left" vertical="top" wrapText="1"/>
      <protection locked="0"/>
    </xf>
    <xf numFmtId="180" fontId="34" fillId="3" borderId="51" xfId="0" applyNumberFormat="1" applyFont="1" applyFill="1" applyBorder="1" applyAlignment="1" applyProtection="1">
      <alignment horizontal="left" vertical="top" wrapText="1"/>
      <protection locked="0"/>
    </xf>
    <xf numFmtId="180" fontId="34" fillId="3" borderId="42" xfId="0" applyNumberFormat="1" applyFont="1" applyFill="1" applyBorder="1" applyAlignment="1" applyProtection="1">
      <alignment horizontal="left" vertical="top" wrapText="1"/>
      <protection locked="0"/>
    </xf>
    <xf numFmtId="180" fontId="47" fillId="0" borderId="51" xfId="0" applyNumberFormat="1" applyFont="1" applyFill="1" applyBorder="1" applyAlignment="1" applyProtection="1">
      <alignment horizontal="left" vertical="center" wrapText="1"/>
    </xf>
    <xf numFmtId="186" fontId="37" fillId="0" borderId="29" xfId="0" applyNumberFormat="1" applyFont="1" applyFill="1" applyBorder="1" applyAlignment="1" applyProtection="1">
      <alignment horizontal="right" vertical="center"/>
    </xf>
    <xf numFmtId="186" fontId="37" fillId="0" borderId="30" xfId="0" applyNumberFormat="1" applyFont="1" applyFill="1" applyBorder="1" applyAlignment="1" applyProtection="1">
      <alignment horizontal="right" vertical="center"/>
    </xf>
    <xf numFmtId="186" fontId="37" fillId="0" borderId="31" xfId="0" applyNumberFormat="1" applyFont="1" applyFill="1" applyBorder="1" applyAlignment="1" applyProtection="1">
      <alignment horizontal="right" vertical="center"/>
    </xf>
    <xf numFmtId="180" fontId="34" fillId="0" borderId="65" xfId="0" applyNumberFormat="1" applyFont="1" applyFill="1" applyBorder="1" applyAlignment="1" applyProtection="1">
      <alignment horizontal="center" vertical="center" wrapText="1"/>
    </xf>
    <xf numFmtId="180" fontId="34" fillId="3" borderId="29" xfId="0" applyNumberFormat="1" applyFont="1" applyFill="1" applyBorder="1" applyAlignment="1" applyProtection="1">
      <alignment horizontal="center" vertical="center" shrinkToFit="1"/>
      <protection locked="0"/>
    </xf>
    <xf numFmtId="180" fontId="34" fillId="3" borderId="31" xfId="0" applyNumberFormat="1" applyFont="1" applyFill="1" applyBorder="1" applyAlignment="1" applyProtection="1">
      <alignment horizontal="center" vertical="center" shrinkToFit="1"/>
      <protection locked="0"/>
    </xf>
    <xf numFmtId="180" fontId="39" fillId="0" borderId="0" xfId="0" applyNumberFormat="1" applyFont="1" applyFill="1" applyBorder="1" applyAlignment="1" applyProtection="1">
      <alignment vertical="center" wrapText="1"/>
    </xf>
    <xf numFmtId="180" fontId="39" fillId="0" borderId="65" xfId="0" applyNumberFormat="1" applyFont="1" applyBorder="1" applyAlignment="1" applyProtection="1">
      <alignment vertical="center" wrapText="1"/>
    </xf>
    <xf numFmtId="180" fontId="56" fillId="0" borderId="65" xfId="0" applyNumberFormat="1" applyFont="1" applyBorder="1" applyAlignment="1" applyProtection="1">
      <alignment horizontal="left" vertical="center" wrapText="1"/>
    </xf>
    <xf numFmtId="180" fontId="34" fillId="3" borderId="29" xfId="0" applyNumberFormat="1" applyFont="1" applyFill="1" applyBorder="1" applyAlignment="1" applyProtection="1">
      <alignment horizontal="left" vertical="top" wrapText="1"/>
      <protection locked="0"/>
    </xf>
    <xf numFmtId="180" fontId="34" fillId="3" borderId="30" xfId="0" applyNumberFormat="1" applyFont="1" applyFill="1" applyBorder="1" applyAlignment="1" applyProtection="1">
      <alignment horizontal="left" vertical="top" wrapText="1"/>
      <protection locked="0"/>
    </xf>
    <xf numFmtId="180" fontId="34" fillId="3" borderId="31" xfId="0" applyNumberFormat="1" applyFont="1" applyFill="1" applyBorder="1" applyAlignment="1" applyProtection="1">
      <alignment horizontal="left" vertical="top" wrapText="1"/>
      <protection locked="0"/>
    </xf>
    <xf numFmtId="180" fontId="39" fillId="0" borderId="0" xfId="0" applyNumberFormat="1" applyFont="1" applyBorder="1" applyAlignment="1" applyProtection="1">
      <alignment horizontal="left" vertical="center" wrapText="1"/>
    </xf>
    <xf numFmtId="180" fontId="56" fillId="5" borderId="59" xfId="0" applyNumberFormat="1" applyFont="1" applyFill="1" applyBorder="1" applyAlignment="1" applyProtection="1">
      <alignment horizontal="center" vertical="center" wrapText="1"/>
    </xf>
    <xf numFmtId="180" fontId="56" fillId="5" borderId="60" xfId="0" applyNumberFormat="1" applyFont="1" applyFill="1" applyBorder="1" applyAlignment="1" applyProtection="1">
      <alignment horizontal="center" vertical="center" wrapText="1"/>
    </xf>
    <xf numFmtId="180" fontId="56" fillId="5" borderId="67" xfId="0" applyNumberFormat="1" applyFont="1" applyFill="1" applyBorder="1" applyAlignment="1" applyProtection="1">
      <alignment horizontal="center" vertical="center" wrapText="1"/>
    </xf>
    <xf numFmtId="180" fontId="56" fillId="5" borderId="161" xfId="0" applyNumberFormat="1" applyFont="1" applyFill="1" applyBorder="1" applyAlignment="1" applyProtection="1">
      <alignment horizontal="center" vertical="center" wrapText="1"/>
    </xf>
    <xf numFmtId="180" fontId="56" fillId="5" borderId="162" xfId="0" applyNumberFormat="1" applyFont="1" applyFill="1" applyBorder="1" applyAlignment="1" applyProtection="1">
      <alignment horizontal="center" vertical="center" wrapText="1"/>
    </xf>
    <xf numFmtId="180" fontId="56" fillId="5" borderId="163" xfId="0" applyNumberFormat="1" applyFont="1" applyFill="1" applyBorder="1" applyAlignment="1" applyProtection="1">
      <alignment horizontal="center" vertical="center" wrapText="1"/>
    </xf>
    <xf numFmtId="180" fontId="56" fillId="5" borderId="64" xfId="0" applyNumberFormat="1" applyFont="1" applyFill="1" applyBorder="1" applyAlignment="1" applyProtection="1">
      <alignment horizontal="center" vertical="center" wrapText="1"/>
    </xf>
    <xf numFmtId="180" fontId="56" fillId="5" borderId="65" xfId="0" applyNumberFormat="1" applyFont="1" applyFill="1" applyBorder="1" applyAlignment="1" applyProtection="1">
      <alignment horizontal="center" vertical="center" wrapText="1"/>
    </xf>
    <xf numFmtId="180" fontId="56" fillId="5" borderId="160" xfId="0" applyNumberFormat="1" applyFont="1" applyFill="1" applyBorder="1" applyAlignment="1" applyProtection="1">
      <alignment horizontal="center" vertical="center" wrapText="1"/>
    </xf>
    <xf numFmtId="180" fontId="35" fillId="0" borderId="0" xfId="0" applyNumberFormat="1" applyFont="1" applyAlignment="1" applyProtection="1">
      <alignment horizontal="center" vertical="center"/>
    </xf>
    <xf numFmtId="180" fontId="39" fillId="5" borderId="59" xfId="0" applyNumberFormat="1" applyFont="1" applyFill="1" applyBorder="1" applyAlignment="1" applyProtection="1">
      <alignment horizontal="center" vertical="center"/>
    </xf>
    <xf numFmtId="180" fontId="39" fillId="5" borderId="69" xfId="0" applyNumberFormat="1" applyFont="1" applyFill="1" applyBorder="1" applyAlignment="1" applyProtection="1">
      <alignment horizontal="left" vertical="center" wrapText="1"/>
    </xf>
    <xf numFmtId="180" fontId="39" fillId="5" borderId="60" xfId="0" applyNumberFormat="1" applyFont="1" applyFill="1" applyBorder="1" applyAlignment="1" applyProtection="1">
      <alignment horizontal="left" vertical="center" wrapText="1"/>
    </xf>
    <xf numFmtId="180" fontId="39" fillId="5" borderId="61" xfId="0" applyNumberFormat="1" applyFont="1" applyFill="1" applyBorder="1" applyAlignment="1" applyProtection="1">
      <alignment horizontal="left" vertical="center" wrapText="1"/>
    </xf>
    <xf numFmtId="180" fontId="34" fillId="0" borderId="0" xfId="0" applyNumberFormat="1" applyFont="1" applyFill="1" applyBorder="1" applyAlignment="1" applyProtection="1">
      <alignment vertical="center" wrapText="1"/>
    </xf>
    <xf numFmtId="187" fontId="37" fillId="0" borderId="29" xfId="1" applyNumberFormat="1" applyFont="1" applyFill="1" applyBorder="1" applyAlignment="1" applyProtection="1">
      <alignment horizontal="right" vertical="center"/>
    </xf>
    <xf numFmtId="187" fontId="37" fillId="0" borderId="30" xfId="1" applyNumberFormat="1" applyFont="1" applyFill="1" applyBorder="1" applyAlignment="1" applyProtection="1">
      <alignment horizontal="right" vertical="center"/>
    </xf>
    <xf numFmtId="187" fontId="37" fillId="0" borderId="31" xfId="1" applyNumberFormat="1" applyFont="1" applyFill="1" applyBorder="1" applyAlignment="1" applyProtection="1">
      <alignment horizontal="right" vertical="center"/>
    </xf>
    <xf numFmtId="180" fontId="54" fillId="0" borderId="0" xfId="0" applyNumberFormat="1" applyFont="1" applyFill="1" applyBorder="1" applyAlignment="1" applyProtection="1">
      <alignment horizontal="left" vertical="center" wrapText="1"/>
    </xf>
    <xf numFmtId="180" fontId="39" fillId="5" borderId="2" xfId="0" applyNumberFormat="1" applyFont="1" applyFill="1" applyBorder="1" applyAlignment="1" applyProtection="1">
      <alignment horizontal="center" vertical="center"/>
    </xf>
    <xf numFmtId="180" fontId="39" fillId="5" borderId="1" xfId="0" applyNumberFormat="1" applyFont="1" applyFill="1" applyBorder="1" applyAlignment="1" applyProtection="1">
      <alignment horizontal="center" vertical="center"/>
    </xf>
    <xf numFmtId="38" fontId="34" fillId="3" borderId="6" xfId="1" applyFont="1" applyFill="1" applyBorder="1" applyAlignment="1" applyProtection="1">
      <alignment horizontal="right" vertical="center"/>
      <protection locked="0"/>
    </xf>
    <xf numFmtId="180" fontId="39" fillId="5" borderId="2" xfId="0" applyNumberFormat="1" applyFont="1" applyFill="1" applyBorder="1" applyAlignment="1" applyProtection="1">
      <alignment horizontal="center" vertical="center" wrapText="1"/>
    </xf>
    <xf numFmtId="180" fontId="40" fillId="0" borderId="51" xfId="0" applyNumberFormat="1" applyFont="1" applyFill="1" applyBorder="1" applyAlignment="1" applyProtection="1">
      <alignment horizontal="center" vertical="center"/>
    </xf>
    <xf numFmtId="180" fontId="39" fillId="5" borderId="9" xfId="0" applyNumberFormat="1" applyFont="1" applyFill="1" applyBorder="1" applyAlignment="1" applyProtection="1">
      <alignment horizontal="center" vertical="center" wrapText="1"/>
    </xf>
    <xf numFmtId="180" fontId="39" fillId="5" borderId="15" xfId="0" applyNumberFormat="1" applyFont="1" applyFill="1" applyBorder="1" applyAlignment="1" applyProtection="1">
      <alignment horizontal="center" vertical="center" wrapText="1"/>
    </xf>
    <xf numFmtId="180" fontId="39" fillId="5" borderId="13" xfId="0" applyNumberFormat="1" applyFont="1" applyFill="1" applyBorder="1" applyAlignment="1" applyProtection="1">
      <alignment horizontal="center" vertical="center" wrapText="1"/>
    </xf>
    <xf numFmtId="180" fontId="39" fillId="5" borderId="4" xfId="0" applyNumberFormat="1" applyFont="1" applyFill="1" applyBorder="1" applyAlignment="1" applyProtection="1">
      <alignment horizontal="center" vertical="center" wrapText="1"/>
    </xf>
    <xf numFmtId="180" fontId="39" fillId="5" borderId="0" xfId="0" applyNumberFormat="1" applyFont="1" applyFill="1" applyBorder="1" applyAlignment="1" applyProtection="1">
      <alignment horizontal="center" vertical="center" wrapText="1"/>
    </xf>
    <xf numFmtId="180" fontId="39" fillId="5" borderId="14" xfId="0" applyNumberFormat="1" applyFont="1" applyFill="1" applyBorder="1" applyAlignment="1" applyProtection="1">
      <alignment horizontal="center" vertical="center" wrapText="1"/>
    </xf>
    <xf numFmtId="180" fontId="34" fillId="6" borderId="52" xfId="0" applyNumberFormat="1" applyFont="1" applyFill="1" applyBorder="1" applyAlignment="1" applyProtection="1">
      <alignment horizontal="center" vertical="center" shrinkToFit="1"/>
    </xf>
    <xf numFmtId="180" fontId="34" fillId="6" borderId="62" xfId="0" applyNumberFormat="1" applyFont="1" applyFill="1" applyBorder="1" applyAlignment="1" applyProtection="1">
      <alignment horizontal="center" vertical="center" shrinkToFit="1"/>
    </xf>
    <xf numFmtId="180" fontId="34" fillId="6" borderId="56" xfId="0" applyNumberFormat="1" applyFont="1" applyFill="1" applyBorder="1" applyAlignment="1" applyProtection="1">
      <alignment horizontal="center" vertical="center" shrinkToFit="1"/>
    </xf>
    <xf numFmtId="180" fontId="34" fillId="5" borderId="57" xfId="0" applyNumberFormat="1" applyFont="1" applyFill="1" applyBorder="1" applyAlignment="1" applyProtection="1">
      <alignment horizontal="center" vertical="center"/>
    </xf>
    <xf numFmtId="180" fontId="34" fillId="5" borderId="62" xfId="0" applyNumberFormat="1" applyFont="1" applyFill="1" applyBorder="1" applyAlignment="1" applyProtection="1">
      <alignment horizontal="center" vertical="center"/>
    </xf>
    <xf numFmtId="38" fontId="34" fillId="3" borderId="52" xfId="1" applyFont="1" applyFill="1" applyBorder="1" applyAlignment="1" applyProtection="1">
      <alignment horizontal="right" vertical="center"/>
      <protection locked="0"/>
    </xf>
    <xf numFmtId="180" fontId="34" fillId="3" borderId="10" xfId="0" applyNumberFormat="1" applyFont="1" applyFill="1" applyBorder="1" applyAlignment="1" applyProtection="1">
      <alignment horizontal="center" vertical="center"/>
      <protection locked="0"/>
    </xf>
    <xf numFmtId="180" fontId="34" fillId="3" borderId="11" xfId="0" applyNumberFormat="1" applyFont="1" applyFill="1" applyBorder="1" applyAlignment="1" applyProtection="1">
      <alignment horizontal="center" vertical="center"/>
      <protection locked="0"/>
    </xf>
    <xf numFmtId="180" fontId="34" fillId="0" borderId="65" xfId="0" applyNumberFormat="1" applyFont="1" applyBorder="1" applyAlignment="1" applyProtection="1">
      <alignment horizontal="center" vertical="center"/>
    </xf>
    <xf numFmtId="180" fontId="34" fillId="0" borderId="0" xfId="0" applyNumberFormat="1" applyFont="1" applyBorder="1" applyAlignment="1" applyProtection="1">
      <alignment horizontal="center" vertical="center" wrapText="1"/>
    </xf>
    <xf numFmtId="180" fontId="39" fillId="0" borderId="0" xfId="0" applyNumberFormat="1" applyFont="1" applyFill="1" applyBorder="1" applyAlignment="1" applyProtection="1">
      <alignment horizontal="left" vertical="center"/>
    </xf>
    <xf numFmtId="180" fontId="56" fillId="0" borderId="0" xfId="0" applyNumberFormat="1" applyFont="1" applyFill="1" applyBorder="1" applyAlignment="1" applyProtection="1">
      <alignment horizontal="center" vertical="center"/>
    </xf>
    <xf numFmtId="180" fontId="55" fillId="5" borderId="33" xfId="0" applyNumberFormat="1" applyFont="1" applyFill="1" applyBorder="1" applyAlignment="1" applyProtection="1">
      <alignment horizontal="center" vertical="center"/>
    </xf>
    <xf numFmtId="180" fontId="55" fillId="5" borderId="69" xfId="0" applyNumberFormat="1" applyFont="1" applyFill="1" applyBorder="1" applyAlignment="1" applyProtection="1">
      <alignment horizontal="center" vertical="center"/>
    </xf>
    <xf numFmtId="180" fontId="55" fillId="5" borderId="34" xfId="0" applyNumberFormat="1" applyFont="1" applyFill="1" applyBorder="1" applyAlignment="1" applyProtection="1">
      <alignment horizontal="center" vertical="center"/>
    </xf>
    <xf numFmtId="180" fontId="47" fillId="0" borderId="0" xfId="0" applyNumberFormat="1" applyFont="1" applyFill="1" applyBorder="1" applyAlignment="1" applyProtection="1">
      <alignment horizontal="left" vertical="center" wrapText="1"/>
    </xf>
    <xf numFmtId="180" fontId="34" fillId="5" borderId="29" xfId="0" applyNumberFormat="1" applyFont="1" applyFill="1" applyBorder="1" applyAlignment="1" applyProtection="1">
      <alignment horizontal="center" vertical="center"/>
    </xf>
    <xf numFmtId="180" fontId="34" fillId="5" borderId="30" xfId="0" applyNumberFormat="1" applyFont="1" applyFill="1" applyBorder="1" applyAlignment="1" applyProtection="1">
      <alignment horizontal="center" vertical="center"/>
    </xf>
    <xf numFmtId="180" fontId="34" fillId="5" borderId="31" xfId="0" applyNumberFormat="1" applyFont="1" applyFill="1" applyBorder="1" applyAlignment="1" applyProtection="1">
      <alignment horizontal="center" vertical="center"/>
    </xf>
    <xf numFmtId="180" fontId="39" fillId="5" borderId="68" xfId="0" applyNumberFormat="1" applyFont="1" applyFill="1" applyBorder="1" applyAlignment="1" applyProtection="1">
      <alignment horizontal="center" vertical="center" wrapText="1"/>
    </xf>
    <xf numFmtId="180" fontId="39" fillId="5" borderId="70" xfId="0" applyNumberFormat="1" applyFont="1" applyFill="1" applyBorder="1" applyAlignment="1" applyProtection="1">
      <alignment horizontal="center" vertical="center"/>
    </xf>
    <xf numFmtId="180" fontId="39" fillId="5" borderId="4" xfId="0" applyNumberFormat="1" applyFont="1" applyFill="1" applyBorder="1" applyAlignment="1" applyProtection="1">
      <alignment horizontal="center" vertical="center"/>
    </xf>
    <xf numFmtId="180" fontId="39" fillId="5" borderId="0" xfId="0" applyNumberFormat="1" applyFont="1" applyFill="1" applyBorder="1" applyAlignment="1" applyProtection="1">
      <alignment horizontal="center" vertical="center"/>
    </xf>
    <xf numFmtId="180" fontId="39" fillId="5" borderId="61" xfId="0" applyNumberFormat="1" applyFont="1" applyFill="1" applyBorder="1" applyAlignment="1" applyProtection="1">
      <alignment horizontal="center" vertical="center" wrapText="1"/>
    </xf>
    <xf numFmtId="180" fontId="34" fillId="0" borderId="2" xfId="0" applyNumberFormat="1" applyFont="1" applyBorder="1" applyAlignment="1" applyProtection="1">
      <alignment horizontal="center" vertical="center"/>
    </xf>
    <xf numFmtId="180" fontId="34" fillId="5" borderId="123" xfId="0" applyNumberFormat="1" applyFont="1" applyFill="1" applyBorder="1" applyAlignment="1" applyProtection="1">
      <alignment horizontal="center" vertical="center"/>
    </xf>
    <xf numFmtId="180" fontId="34" fillId="5" borderId="11" xfId="0" applyNumberFormat="1" applyFont="1" applyFill="1" applyBorder="1" applyAlignment="1" applyProtection="1">
      <alignment horizontal="center" vertical="center"/>
    </xf>
    <xf numFmtId="180" fontId="39" fillId="5" borderId="43" xfId="0" applyNumberFormat="1" applyFont="1" applyFill="1" applyBorder="1" applyAlignment="1" applyProtection="1">
      <alignment horizontal="center" vertical="center"/>
    </xf>
    <xf numFmtId="180" fontId="39" fillId="5" borderId="43" xfId="0" applyNumberFormat="1" applyFont="1" applyFill="1" applyBorder="1" applyAlignment="1" applyProtection="1">
      <alignment horizontal="center" vertical="center" wrapText="1"/>
    </xf>
    <xf numFmtId="186" fontId="34" fillId="0" borderId="0" xfId="0" applyNumberFormat="1" applyFont="1" applyFill="1" applyAlignment="1" applyProtection="1">
      <alignment horizontal="center" vertical="center" shrinkToFit="1"/>
    </xf>
    <xf numFmtId="0" fontId="34" fillId="0" borderId="0" xfId="0" applyFont="1" applyFill="1" applyAlignment="1" applyProtection="1">
      <alignment horizontal="center" vertical="center" shrinkToFit="1"/>
    </xf>
    <xf numFmtId="38" fontId="34" fillId="3" borderId="10" xfId="1" applyFont="1" applyFill="1" applyBorder="1" applyAlignment="1" applyProtection="1">
      <alignment horizontal="right" vertical="center"/>
      <protection locked="0"/>
    </xf>
    <xf numFmtId="186" fontId="34" fillId="3" borderId="69" xfId="0" applyNumberFormat="1" applyFont="1" applyFill="1" applyBorder="1" applyAlignment="1" applyProtection="1">
      <alignment horizontal="right" vertical="center"/>
      <protection locked="0"/>
    </xf>
    <xf numFmtId="186" fontId="34" fillId="3" borderId="60" xfId="0" applyNumberFormat="1" applyFont="1" applyFill="1" applyBorder="1" applyAlignment="1" applyProtection="1">
      <alignment horizontal="right" vertical="center"/>
      <protection locked="0"/>
    </xf>
    <xf numFmtId="186" fontId="34" fillId="3" borderId="61" xfId="0" applyNumberFormat="1" applyFont="1" applyFill="1" applyBorder="1" applyAlignment="1" applyProtection="1">
      <alignment horizontal="right" vertical="center"/>
      <protection locked="0"/>
    </xf>
    <xf numFmtId="186" fontId="34" fillId="0" borderId="164" xfId="0" applyNumberFormat="1" applyFont="1" applyFill="1" applyBorder="1" applyAlignment="1" applyProtection="1">
      <alignment horizontal="right" vertical="center"/>
    </xf>
    <xf numFmtId="186" fontId="34" fillId="0" borderId="162" xfId="0" applyNumberFormat="1" applyFont="1" applyFill="1" applyBorder="1" applyAlignment="1" applyProtection="1">
      <alignment horizontal="right" vertical="center"/>
    </xf>
    <xf numFmtId="186" fontId="34" fillId="0" borderId="165" xfId="0" applyNumberFormat="1" applyFont="1" applyFill="1" applyBorder="1" applyAlignment="1" applyProtection="1">
      <alignment horizontal="right" vertical="center"/>
    </xf>
    <xf numFmtId="186" fontId="34" fillId="0" borderId="129" xfId="0" applyNumberFormat="1" applyFont="1" applyFill="1" applyBorder="1" applyAlignment="1" applyProtection="1">
      <alignment horizontal="right" vertical="center"/>
    </xf>
    <xf numFmtId="186" fontId="34" fillId="0" borderId="65" xfId="0" applyNumberFormat="1" applyFont="1" applyFill="1" applyBorder="1" applyAlignment="1" applyProtection="1">
      <alignment horizontal="right" vertical="center"/>
    </xf>
    <xf numFmtId="186" fontId="34" fillId="0" borderId="66" xfId="0" applyNumberFormat="1" applyFont="1" applyFill="1" applyBorder="1" applyAlignment="1" applyProtection="1">
      <alignment horizontal="right" vertical="center"/>
    </xf>
    <xf numFmtId="180" fontId="34" fillId="0" borderId="52" xfId="0" applyNumberFormat="1" applyFont="1" applyBorder="1" applyAlignment="1" applyProtection="1">
      <alignment horizontal="center" vertical="center" shrinkToFit="1"/>
    </xf>
    <xf numFmtId="180" fontId="34" fillId="0" borderId="62" xfId="0" applyNumberFormat="1" applyFont="1" applyBorder="1" applyAlignment="1" applyProtection="1">
      <alignment horizontal="center" vertical="center" shrinkToFit="1"/>
    </xf>
    <xf numFmtId="180" fontId="34" fillId="0" borderId="56" xfId="0" applyNumberFormat="1" applyFont="1" applyBorder="1" applyAlignment="1" applyProtection="1">
      <alignment horizontal="center" vertical="center" shrinkToFit="1"/>
    </xf>
    <xf numFmtId="180" fontId="34" fillId="3" borderId="30" xfId="0" applyNumberFormat="1" applyFont="1" applyFill="1" applyBorder="1" applyAlignment="1" applyProtection="1">
      <alignment horizontal="center" vertical="center" shrinkToFit="1"/>
      <protection locked="0"/>
    </xf>
    <xf numFmtId="0" fontId="11" fillId="0" borderId="0" xfId="10" applyFont="1" applyAlignment="1" applyProtection="1">
      <alignment horizontal="center" vertical="center"/>
    </xf>
    <xf numFmtId="0" fontId="9" fillId="0" borderId="1" xfId="10" applyFont="1" applyBorder="1" applyAlignment="1" applyProtection="1">
      <alignment horizontal="center" vertical="center" wrapText="1"/>
    </xf>
    <xf numFmtId="0" fontId="9" fillId="0" borderId="6" xfId="10" applyFont="1" applyFill="1" applyBorder="1" applyAlignment="1" applyProtection="1">
      <alignment horizontal="center" vertical="center" wrapText="1"/>
    </xf>
    <xf numFmtId="0" fontId="9" fillId="0" borderId="12" xfId="10" applyFont="1" applyFill="1" applyBorder="1" applyAlignment="1" applyProtection="1">
      <alignment horizontal="center" vertical="center" wrapText="1"/>
    </xf>
    <xf numFmtId="0" fontId="9" fillId="0" borderId="7" xfId="10" applyFont="1" applyFill="1" applyBorder="1" applyAlignment="1" applyProtection="1">
      <alignment horizontal="center" vertical="center" wrapText="1"/>
    </xf>
    <xf numFmtId="0" fontId="27" fillId="0" borderId="1" xfId="10" applyFont="1" applyBorder="1" applyAlignment="1" applyProtection="1">
      <alignment horizontal="center" vertical="center" wrapText="1"/>
    </xf>
    <xf numFmtId="0" fontId="71" fillId="0" borderId="1" xfId="10" applyFont="1" applyBorder="1" applyAlignment="1" applyProtection="1">
      <alignment horizontal="center" vertical="center" wrapText="1"/>
    </xf>
    <xf numFmtId="0" fontId="9" fillId="0" borderId="6" xfId="10" applyFont="1" applyBorder="1" applyAlignment="1" applyProtection="1">
      <alignment horizontal="center" vertical="center" wrapText="1"/>
    </xf>
    <xf numFmtId="0" fontId="9" fillId="0" borderId="12" xfId="10" applyFont="1" applyBorder="1" applyAlignment="1" applyProtection="1">
      <alignment horizontal="center" vertical="center" wrapText="1"/>
    </xf>
    <xf numFmtId="0" fontId="9" fillId="0" borderId="7" xfId="10" applyFont="1" applyBorder="1" applyAlignment="1" applyProtection="1">
      <alignment horizontal="center" vertical="center" wrapText="1"/>
    </xf>
    <xf numFmtId="58" fontId="9" fillId="0" borderId="12" xfId="10" applyNumberFormat="1" applyFont="1" applyFill="1" applyBorder="1" applyAlignment="1" applyProtection="1">
      <alignment horizontal="right" vertical="center" wrapText="1"/>
    </xf>
    <xf numFmtId="0" fontId="9" fillId="0" borderId="6" xfId="10" applyFont="1" applyBorder="1" applyAlignment="1" applyProtection="1">
      <alignment vertical="center" wrapText="1"/>
    </xf>
    <xf numFmtId="0" fontId="9" fillId="0" borderId="12" xfId="10" applyFont="1" applyBorder="1" applyAlignment="1" applyProtection="1">
      <alignment vertical="center" wrapText="1"/>
    </xf>
    <xf numFmtId="0" fontId="9" fillId="0" borderId="7" xfId="10" applyFont="1" applyBorder="1" applyAlignment="1" applyProtection="1">
      <alignment vertical="center" wrapText="1"/>
    </xf>
    <xf numFmtId="0" fontId="9" fillId="0" borderId="0" xfId="10" applyFont="1" applyBorder="1" applyAlignment="1" applyProtection="1">
      <alignment vertical="center" wrapText="1"/>
    </xf>
    <xf numFmtId="0" fontId="9" fillId="0" borderId="4" xfId="10" applyFont="1" applyBorder="1" applyAlignment="1" applyProtection="1">
      <alignment horizontal="right" vertical="top" wrapText="1"/>
    </xf>
    <xf numFmtId="0" fontId="9" fillId="0" borderId="5" xfId="10" applyFont="1" applyBorder="1" applyAlignment="1" applyProtection="1">
      <alignment horizontal="right" vertical="top" wrapText="1"/>
    </xf>
    <xf numFmtId="0" fontId="9" fillId="0" borderId="6" xfId="10" applyFont="1" applyFill="1" applyBorder="1" applyAlignment="1" applyProtection="1">
      <alignment vertical="center" wrapText="1"/>
    </xf>
    <xf numFmtId="0" fontId="9" fillId="0" borderId="12" xfId="10" applyFont="1" applyFill="1" applyBorder="1" applyAlignment="1" applyProtection="1">
      <alignment vertical="center" wrapText="1"/>
    </xf>
    <xf numFmtId="0" fontId="9" fillId="0" borderId="7" xfId="10" applyFont="1" applyFill="1" applyBorder="1" applyAlignment="1" applyProtection="1">
      <alignment vertical="center" wrapText="1"/>
    </xf>
    <xf numFmtId="0" fontId="9" fillId="0" borderId="1" xfId="10" applyFont="1" applyFill="1" applyBorder="1" applyAlignment="1" applyProtection="1">
      <alignment vertical="center" wrapText="1"/>
    </xf>
    <xf numFmtId="0" fontId="9" fillId="0" borderId="15" xfId="10" applyFont="1" applyBorder="1" applyAlignment="1" applyProtection="1">
      <alignment vertical="center" wrapText="1"/>
    </xf>
    <xf numFmtId="0" fontId="9" fillId="0" borderId="13" xfId="10" applyFont="1" applyBorder="1" applyAlignment="1" applyProtection="1">
      <alignment vertical="center" wrapText="1"/>
    </xf>
    <xf numFmtId="0" fontId="9" fillId="3" borderId="11" xfId="10" applyFont="1" applyFill="1" applyBorder="1" applyAlignment="1" applyProtection="1">
      <alignment vertical="center" shrinkToFit="1"/>
      <protection locked="0"/>
    </xf>
    <xf numFmtId="0" fontId="30" fillId="0" borderId="4" xfId="10" applyFont="1" applyFill="1" applyBorder="1" applyAlignment="1" applyProtection="1">
      <alignment horizontal="right" vertical="center" wrapText="1"/>
    </xf>
    <xf numFmtId="0" fontId="9" fillId="0" borderId="0" xfId="10" applyFont="1" applyFill="1" applyBorder="1" applyAlignment="1" applyProtection="1">
      <alignment horizontal="right" vertical="center" wrapText="1"/>
    </xf>
    <xf numFmtId="0" fontId="30" fillId="0" borderId="10" xfId="10" applyFont="1" applyFill="1" applyBorder="1" applyAlignment="1" applyProtection="1">
      <alignment horizontal="right" vertical="center" wrapText="1"/>
    </xf>
    <xf numFmtId="0" fontId="9" fillId="0" borderId="11" xfId="10" applyFont="1" applyFill="1" applyBorder="1" applyAlignment="1" applyProtection="1">
      <alignment horizontal="right" vertical="center" wrapText="1"/>
    </xf>
    <xf numFmtId="183" fontId="9" fillId="3" borderId="4" xfId="10" applyNumberFormat="1" applyFont="1" applyFill="1" applyBorder="1" applyAlignment="1" applyProtection="1">
      <alignment vertical="center" wrapText="1"/>
      <protection locked="0"/>
    </xf>
    <xf numFmtId="183" fontId="9" fillId="3" borderId="5" xfId="10" applyNumberFormat="1" applyFont="1" applyFill="1" applyBorder="1" applyAlignment="1" applyProtection="1">
      <alignment vertical="center" wrapText="1"/>
      <protection locked="0"/>
    </xf>
    <xf numFmtId="38" fontId="9" fillId="0" borderId="0" xfId="10" applyNumberFormat="1" applyFont="1" applyFill="1" applyBorder="1" applyAlignment="1" applyProtection="1">
      <alignment vertical="center" wrapText="1"/>
    </xf>
    <xf numFmtId="0" fontId="9" fillId="0" borderId="0" xfId="10" applyFont="1" applyFill="1" applyBorder="1" applyAlignment="1" applyProtection="1">
      <alignment vertical="center" wrapText="1"/>
    </xf>
    <xf numFmtId="0" fontId="9" fillId="0" borderId="8" xfId="10" applyFont="1" applyBorder="1" applyAlignment="1" applyProtection="1">
      <alignment horizontal="center" vertical="center" textRotation="255" wrapText="1"/>
    </xf>
    <xf numFmtId="183" fontId="9" fillId="0" borderId="1" xfId="10" applyNumberFormat="1" applyFont="1" applyBorder="1" applyAlignment="1" applyProtection="1">
      <alignment vertical="center" wrapText="1"/>
    </xf>
    <xf numFmtId="0" fontId="9" fillId="0" borderId="9" xfId="10" applyFont="1" applyBorder="1" applyAlignment="1" applyProtection="1">
      <alignment vertical="center" wrapText="1"/>
    </xf>
    <xf numFmtId="0" fontId="9" fillId="0" borderId="9" xfId="10" applyFont="1" applyBorder="1" applyAlignment="1" applyProtection="1">
      <alignment horizontal="right" vertical="top" wrapText="1"/>
    </xf>
    <xf numFmtId="0" fontId="9" fillId="0" borderId="13" xfId="10" applyFont="1" applyBorder="1" applyAlignment="1" applyProtection="1">
      <alignment horizontal="right" vertical="top" wrapText="1"/>
    </xf>
    <xf numFmtId="0" fontId="9" fillId="0" borderId="4" xfId="10" applyFont="1" applyBorder="1" applyAlignment="1" applyProtection="1">
      <alignment horizontal="center" vertical="center" textRotation="255" wrapText="1"/>
    </xf>
    <xf numFmtId="180" fontId="77" fillId="3" borderId="4" xfId="4" applyNumberFormat="1" applyFont="1" applyFill="1" applyBorder="1" applyAlignment="1" applyProtection="1">
      <alignment horizontal="left" vertical="center" wrapText="1"/>
      <protection locked="0"/>
    </xf>
    <xf numFmtId="180" fontId="77" fillId="3" borderId="0" xfId="4" applyNumberFormat="1" applyFont="1" applyFill="1" applyBorder="1" applyAlignment="1" applyProtection="1">
      <alignment horizontal="left" vertical="center" wrapText="1"/>
      <protection locked="0"/>
    </xf>
    <xf numFmtId="180" fontId="77" fillId="3" borderId="5" xfId="4" applyNumberFormat="1" applyFont="1" applyFill="1" applyBorder="1" applyAlignment="1" applyProtection="1">
      <alignment horizontal="left" vertical="center" wrapText="1"/>
      <protection locked="0"/>
    </xf>
    <xf numFmtId="180" fontId="9" fillId="3" borderId="0" xfId="10" applyNumberFormat="1" applyFont="1" applyFill="1" applyBorder="1" applyAlignment="1" applyProtection="1">
      <alignment vertical="center" wrapText="1"/>
      <protection locked="0"/>
    </xf>
    <xf numFmtId="180" fontId="9" fillId="3" borderId="5" xfId="10" applyNumberFormat="1" applyFont="1" applyFill="1" applyBorder="1" applyAlignment="1" applyProtection="1">
      <alignment vertical="center" wrapText="1"/>
      <protection locked="0"/>
    </xf>
    <xf numFmtId="180" fontId="22" fillId="3" borderId="4" xfId="4" applyNumberFormat="1" applyFont="1" applyFill="1" applyBorder="1" applyAlignment="1" applyProtection="1">
      <alignment horizontal="center" vertical="center" wrapText="1"/>
      <protection locked="0"/>
    </xf>
    <xf numFmtId="180" fontId="22" fillId="3" borderId="0" xfId="4" applyNumberFormat="1" applyFont="1" applyFill="1" applyBorder="1" applyAlignment="1" applyProtection="1">
      <alignment horizontal="center" vertical="center" wrapText="1"/>
      <protection locked="0"/>
    </xf>
    <xf numFmtId="180" fontId="22" fillId="3" borderId="5" xfId="4" applyNumberFormat="1" applyFont="1" applyFill="1" applyBorder="1" applyAlignment="1" applyProtection="1">
      <alignment horizontal="center" vertical="center" wrapText="1"/>
      <protection locked="0"/>
    </xf>
    <xf numFmtId="186" fontId="9" fillId="3" borderId="0" xfId="10" applyNumberFormat="1" applyFont="1" applyFill="1" applyBorder="1" applyAlignment="1" applyProtection="1">
      <alignment vertical="center" wrapText="1"/>
      <protection locked="0"/>
    </xf>
    <xf numFmtId="186" fontId="9" fillId="3" borderId="5" xfId="10" applyNumberFormat="1" applyFont="1" applyFill="1" applyBorder="1" applyAlignment="1" applyProtection="1">
      <alignment vertical="center" wrapText="1"/>
      <protection locked="0"/>
    </xf>
    <xf numFmtId="0" fontId="27" fillId="0" borderId="4" xfId="10" applyFont="1" applyBorder="1" applyAlignment="1" applyProtection="1">
      <alignment vertical="center" wrapText="1"/>
    </xf>
    <xf numFmtId="0" fontId="27" fillId="0" borderId="0" xfId="10" applyFont="1" applyBorder="1" applyAlignment="1" applyProtection="1">
      <alignment vertical="center" wrapText="1"/>
    </xf>
    <xf numFmtId="0" fontId="27" fillId="0" borderId="5" xfId="10" applyFont="1" applyBorder="1" applyAlignment="1" applyProtection="1">
      <alignment vertical="center" wrapText="1"/>
    </xf>
    <xf numFmtId="176" fontId="27" fillId="0" borderId="4" xfId="10" applyNumberFormat="1" applyFont="1" applyBorder="1" applyAlignment="1" applyProtection="1">
      <alignment horizontal="right" vertical="center" wrapText="1"/>
    </xf>
    <xf numFmtId="176" fontId="27" fillId="0" borderId="0" xfId="10" applyNumberFormat="1" applyFont="1" applyBorder="1" applyAlignment="1" applyProtection="1">
      <alignment horizontal="right" vertical="center" wrapText="1"/>
    </xf>
    <xf numFmtId="176" fontId="27" fillId="0" borderId="5" xfId="10" applyNumberFormat="1" applyFont="1" applyBorder="1" applyAlignment="1" applyProtection="1">
      <alignment horizontal="right" vertical="center" wrapText="1"/>
    </xf>
    <xf numFmtId="0" fontId="27" fillId="0" borderId="4" xfId="10" applyFont="1" applyBorder="1" applyAlignment="1" applyProtection="1">
      <alignment horizontal="center" vertical="center" wrapText="1"/>
    </xf>
    <xf numFmtId="0" fontId="27" fillId="0" borderId="5" xfId="10" applyFont="1" applyBorder="1" applyAlignment="1" applyProtection="1">
      <alignment horizontal="center" vertical="center" wrapText="1"/>
    </xf>
    <xf numFmtId="186" fontId="9" fillId="0" borderId="7" xfId="10" applyNumberFormat="1" applyFont="1" applyBorder="1" applyAlignment="1" applyProtection="1">
      <alignment vertical="center" wrapText="1"/>
    </xf>
    <xf numFmtId="186" fontId="9" fillId="0" borderId="1" xfId="10" applyNumberFormat="1" applyFont="1" applyBorder="1" applyAlignment="1" applyProtection="1">
      <alignment vertical="center" wrapText="1"/>
    </xf>
    <xf numFmtId="186" fontId="27" fillId="0" borderId="6" xfId="10" applyNumberFormat="1" applyFont="1" applyBorder="1" applyAlignment="1" applyProtection="1">
      <alignment vertical="center" wrapText="1"/>
    </xf>
    <xf numFmtId="186" fontId="27" fillId="0" borderId="7" xfId="10" applyNumberFormat="1" applyFont="1" applyBorder="1" applyAlignment="1" applyProtection="1">
      <alignment vertical="center" wrapText="1"/>
    </xf>
    <xf numFmtId="0" fontId="27" fillId="0" borderId="1" xfId="10" applyFont="1" applyBorder="1" applyAlignment="1" applyProtection="1">
      <alignment horizontal="left" vertical="center" wrapText="1"/>
    </xf>
    <xf numFmtId="0" fontId="32" fillId="3" borderId="9" xfId="10" applyFont="1" applyFill="1" applyBorder="1" applyAlignment="1" applyProtection="1">
      <alignment vertical="center" wrapText="1"/>
      <protection locked="0"/>
    </xf>
    <xf numFmtId="0" fontId="32" fillId="3" borderId="15" xfId="10" applyFont="1" applyFill="1" applyBorder="1" applyAlignment="1" applyProtection="1">
      <alignment vertical="center" wrapText="1"/>
      <protection locked="0"/>
    </xf>
    <xf numFmtId="0" fontId="32" fillId="3" borderId="13" xfId="10" applyFont="1" applyFill="1" applyBorder="1" applyAlignment="1" applyProtection="1">
      <alignment vertical="center" wrapText="1"/>
      <protection locked="0"/>
    </xf>
    <xf numFmtId="0" fontId="32" fillId="3" borderId="4" xfId="10" applyFont="1" applyFill="1" applyBorder="1" applyAlignment="1" applyProtection="1">
      <alignment vertical="center" wrapText="1"/>
      <protection locked="0"/>
    </xf>
    <xf numFmtId="0" fontId="32" fillId="3" borderId="0" xfId="10" applyFont="1" applyFill="1" applyBorder="1" applyAlignment="1" applyProtection="1">
      <alignment vertical="center" wrapText="1"/>
      <protection locked="0"/>
    </xf>
    <xf numFmtId="0" fontId="32" fillId="3" borderId="5" xfId="10" applyFont="1" applyFill="1" applyBorder="1" applyAlignment="1" applyProtection="1">
      <alignment vertical="center" wrapText="1"/>
      <protection locked="0"/>
    </xf>
    <xf numFmtId="0" fontId="32" fillId="3" borderId="10" xfId="10" applyFont="1" applyFill="1" applyBorder="1" applyAlignment="1" applyProtection="1">
      <alignment vertical="center" wrapText="1"/>
      <protection locked="0"/>
    </xf>
    <xf numFmtId="0" fontId="32" fillId="3" borderId="11" xfId="10" applyFont="1" applyFill="1" applyBorder="1" applyAlignment="1" applyProtection="1">
      <alignment vertical="center" wrapText="1"/>
      <protection locked="0"/>
    </xf>
    <xf numFmtId="0" fontId="32" fillId="3" borderId="14" xfId="10" applyFont="1" applyFill="1" applyBorder="1" applyAlignment="1" applyProtection="1">
      <alignment vertical="center" wrapText="1"/>
      <protection locked="0"/>
    </xf>
    <xf numFmtId="0" fontId="32" fillId="0" borderId="0" xfId="10" applyFont="1" applyAlignment="1" applyProtection="1">
      <alignment vertical="center" wrapText="1"/>
    </xf>
    <xf numFmtId="0" fontId="32" fillId="0" borderId="0" xfId="10" applyFont="1" applyAlignment="1" applyProtection="1">
      <alignment horizontal="center" vertical="center" wrapText="1"/>
    </xf>
    <xf numFmtId="176" fontId="27" fillId="0" borderId="4" xfId="10" applyNumberFormat="1" applyFont="1" applyFill="1" applyBorder="1" applyAlignment="1" applyProtection="1">
      <alignment horizontal="right" vertical="center" wrapText="1"/>
    </xf>
    <xf numFmtId="176" fontId="27" fillId="0" borderId="0" xfId="10" applyNumberFormat="1" applyFont="1" applyFill="1" applyBorder="1" applyAlignment="1" applyProtection="1">
      <alignment horizontal="right" vertical="center" wrapText="1"/>
    </xf>
    <xf numFmtId="176" fontId="27" fillId="0" borderId="5" xfId="10" applyNumberFormat="1" applyFont="1" applyFill="1" applyBorder="1" applyAlignment="1" applyProtection="1">
      <alignment horizontal="right" vertical="center" wrapText="1"/>
    </xf>
    <xf numFmtId="0" fontId="27" fillId="3" borderId="4" xfId="10" applyFont="1" applyFill="1" applyBorder="1" applyAlignment="1" applyProtection="1">
      <alignment horizontal="center" vertical="center" wrapText="1"/>
      <protection locked="0"/>
    </xf>
    <xf numFmtId="0" fontId="27" fillId="3" borderId="5" xfId="10" applyFont="1" applyFill="1" applyBorder="1" applyAlignment="1" applyProtection="1">
      <alignment horizontal="center" vertical="center" wrapText="1"/>
      <protection locked="0"/>
    </xf>
    <xf numFmtId="176" fontId="27" fillId="0" borderId="6" xfId="10" applyNumberFormat="1" applyFont="1" applyBorder="1" applyAlignment="1" applyProtection="1">
      <alignment vertical="center" wrapText="1"/>
    </xf>
    <xf numFmtId="176" fontId="27" fillId="0" borderId="12" xfId="10" applyNumberFormat="1" applyFont="1" applyBorder="1" applyAlignment="1" applyProtection="1">
      <alignment vertical="center" wrapText="1"/>
    </xf>
    <xf numFmtId="176" fontId="27" fillId="0" borderId="7" xfId="10" applyNumberFormat="1" applyFont="1" applyBorder="1" applyAlignment="1" applyProtection="1">
      <alignment vertical="center" wrapText="1"/>
    </xf>
    <xf numFmtId="0" fontId="76" fillId="0" borderId="6" xfId="10" applyFont="1" applyBorder="1" applyAlignment="1" applyProtection="1">
      <alignment horizontal="center" vertical="center" shrinkToFit="1"/>
    </xf>
    <xf numFmtId="0" fontId="76" fillId="0" borderId="7" xfId="10" applyFont="1" applyBorder="1" applyAlignment="1" applyProtection="1">
      <alignment horizontal="center" vertical="center" shrinkToFit="1"/>
    </xf>
    <xf numFmtId="0" fontId="31" fillId="0" borderId="6" xfId="10" applyFont="1" applyBorder="1" applyAlignment="1" applyProtection="1">
      <alignment horizontal="left" vertical="center" wrapText="1"/>
    </xf>
    <xf numFmtId="0" fontId="31" fillId="0" borderId="12" xfId="10" applyFont="1" applyBorder="1" applyAlignment="1" applyProtection="1">
      <alignment horizontal="left" vertical="center" wrapText="1"/>
    </xf>
    <xf numFmtId="0" fontId="27" fillId="3" borderId="12" xfId="10" applyFont="1" applyFill="1" applyBorder="1" applyAlignment="1" applyProtection="1">
      <alignment horizontal="center" vertical="center" wrapText="1"/>
      <protection locked="0"/>
    </xf>
    <xf numFmtId="0" fontId="27" fillId="3" borderId="7" xfId="10" applyFont="1" applyFill="1" applyBorder="1" applyAlignment="1" applyProtection="1">
      <alignment horizontal="center" vertical="center" wrapText="1"/>
      <protection locked="0"/>
    </xf>
    <xf numFmtId="0" fontId="30" fillId="0" borderId="1" xfId="10" applyFont="1" applyBorder="1" applyAlignment="1" applyProtection="1">
      <alignment vertical="center" wrapText="1"/>
    </xf>
    <xf numFmtId="0" fontId="27" fillId="0" borderId="1" xfId="10" applyFont="1" applyBorder="1" applyAlignment="1" applyProtection="1">
      <alignment vertical="center" wrapText="1"/>
    </xf>
    <xf numFmtId="0" fontId="27" fillId="0" borderId="4" xfId="10" applyFont="1" applyFill="1" applyBorder="1" applyAlignment="1" applyProtection="1">
      <alignment horizontal="center" vertical="center" wrapText="1"/>
    </xf>
    <xf numFmtId="0" fontId="27" fillId="0" borderId="5" xfId="10" applyFont="1" applyFill="1" applyBorder="1" applyAlignment="1" applyProtection="1">
      <alignment horizontal="center" vertical="center" wrapText="1"/>
    </xf>
    <xf numFmtId="0" fontId="27" fillId="0" borderId="9" xfId="10" applyFont="1" applyBorder="1" applyAlignment="1" applyProtection="1">
      <alignment vertical="center" wrapText="1"/>
    </xf>
    <xf numFmtId="0" fontId="27" fillId="0" borderId="15" xfId="10" applyFont="1" applyBorder="1" applyAlignment="1" applyProtection="1">
      <alignment vertical="center" wrapText="1"/>
    </xf>
    <xf numFmtId="0" fontId="27" fillId="0" borderId="13" xfId="10" applyFont="1" applyBorder="1" applyAlignment="1" applyProtection="1">
      <alignment vertical="center" wrapText="1"/>
    </xf>
    <xf numFmtId="0" fontId="27" fillId="0" borderId="9" xfId="10" applyFont="1" applyBorder="1" applyAlignment="1" applyProtection="1">
      <alignment horizontal="right" vertical="center" wrapText="1"/>
    </xf>
    <xf numFmtId="0" fontId="27" fillId="0" borderId="15" xfId="10" applyFont="1" applyBorder="1" applyAlignment="1" applyProtection="1">
      <alignment horizontal="right" vertical="center" wrapText="1"/>
    </xf>
    <xf numFmtId="0" fontId="27" fillId="0" borderId="13" xfId="10" applyFont="1" applyBorder="1" applyAlignment="1" applyProtection="1">
      <alignment horizontal="right" vertical="center" wrapText="1"/>
    </xf>
    <xf numFmtId="0" fontId="9" fillId="0" borderId="0" xfId="10" applyFont="1" applyFill="1" applyBorder="1" applyAlignment="1" applyProtection="1">
      <alignment vertical="center" shrinkToFit="1"/>
    </xf>
    <xf numFmtId="183" fontId="9" fillId="0" borderId="4" xfId="10" applyNumberFormat="1" applyFont="1" applyFill="1" applyBorder="1" applyAlignment="1" applyProtection="1">
      <alignment vertical="center" wrapText="1"/>
    </xf>
    <xf numFmtId="183" fontId="9" fillId="0" borderId="5" xfId="10" applyNumberFormat="1" applyFont="1" applyFill="1" applyBorder="1" applyAlignment="1" applyProtection="1">
      <alignment vertical="center" wrapText="1"/>
    </xf>
    <xf numFmtId="0" fontId="10" fillId="0" borderId="0" xfId="0" applyFont="1" applyAlignment="1" applyProtection="1">
      <alignment horizontal="center" vertical="center"/>
    </xf>
    <xf numFmtId="0" fontId="10" fillId="0" borderId="0" xfId="0" applyFont="1" applyAlignment="1" applyProtection="1">
      <alignment horizontal="center" vertical="top" wrapText="1"/>
    </xf>
    <xf numFmtId="0" fontId="10" fillId="0" borderId="0" xfId="0" applyFont="1" applyAlignment="1" applyProtection="1">
      <alignment horizontal="center" vertical="top"/>
    </xf>
    <xf numFmtId="3" fontId="10" fillId="0" borderId="0" xfId="0" applyNumberFormat="1" applyFont="1" applyAlignment="1" applyProtection="1">
      <alignment vertical="center"/>
    </xf>
    <xf numFmtId="0" fontId="13" fillId="0" borderId="0" xfId="0" applyFont="1" applyAlignment="1" applyProtection="1">
      <alignment vertical="center"/>
    </xf>
    <xf numFmtId="0" fontId="0" fillId="0" borderId="0" xfId="0" applyAlignment="1" applyProtection="1">
      <alignment vertical="center"/>
    </xf>
    <xf numFmtId="58" fontId="0" fillId="0" borderId="0" xfId="0" applyNumberFormat="1" applyFont="1" applyAlignment="1" applyProtection="1">
      <alignment horizontal="right" vertical="center"/>
    </xf>
    <xf numFmtId="0" fontId="0" fillId="0" borderId="0" xfId="0" applyFont="1" applyAlignment="1" applyProtection="1">
      <alignment vertical="center"/>
    </xf>
    <xf numFmtId="178" fontId="0" fillId="0" borderId="0" xfId="0" applyNumberFormat="1" applyFont="1" applyAlignment="1" applyProtection="1">
      <alignment horizontal="left" vertical="center"/>
    </xf>
    <xf numFmtId="0" fontId="15" fillId="0" borderId="0" xfId="0" applyFont="1" applyAlignment="1" applyProtection="1">
      <alignment horizontal="left" vertical="center"/>
    </xf>
    <xf numFmtId="177" fontId="0" fillId="0" borderId="0" xfId="0" applyNumberFormat="1" applyFont="1" applyAlignment="1" applyProtection="1">
      <alignment horizontal="left" vertical="center" wrapText="1"/>
    </xf>
    <xf numFmtId="0" fontId="0" fillId="0" borderId="0" xfId="0" applyFont="1" applyAlignment="1" applyProtection="1">
      <alignment vertical="center" wrapText="1"/>
    </xf>
    <xf numFmtId="0" fontId="10" fillId="0" borderId="0" xfId="0" applyFont="1" applyAlignment="1" applyProtection="1">
      <alignment horizontal="center" vertical="center" wrapText="1"/>
    </xf>
    <xf numFmtId="177" fontId="0" fillId="0" borderId="0" xfId="0" applyNumberFormat="1" applyFont="1" applyAlignment="1" applyProtection="1">
      <alignment horizontal="center" vertical="center" wrapText="1"/>
    </xf>
    <xf numFmtId="0" fontId="9" fillId="4" borderId="109" xfId="9" applyFont="1" applyFill="1" applyBorder="1" applyAlignment="1">
      <alignment horizontal="left" vertical="center" wrapText="1"/>
    </xf>
    <xf numFmtId="0" fontId="9" fillId="4" borderId="135" xfId="9" applyFont="1" applyFill="1" applyBorder="1" applyAlignment="1">
      <alignment horizontal="left" vertical="center" wrapText="1"/>
    </xf>
    <xf numFmtId="0" fontId="28" fillId="4" borderId="65" xfId="9" applyFont="1" applyFill="1" applyBorder="1" applyAlignment="1">
      <alignment horizontal="left" vertical="center" shrinkToFit="1"/>
    </xf>
    <xf numFmtId="0" fontId="27" fillId="0" borderId="96" xfId="9" applyFont="1" applyBorder="1" applyAlignment="1">
      <alignment horizontal="center" vertical="center" wrapText="1"/>
    </xf>
    <xf numFmtId="0" fontId="9" fillId="0" borderId="101" xfId="9" applyFont="1" applyBorder="1" applyAlignment="1">
      <alignment horizontal="center" vertical="center" wrapText="1"/>
    </xf>
    <xf numFmtId="0" fontId="9" fillId="0" borderId="106" xfId="9" applyFont="1" applyBorder="1" applyAlignment="1">
      <alignment horizontal="center" vertical="center" wrapText="1"/>
    </xf>
    <xf numFmtId="0" fontId="9" fillId="0" borderId="102" xfId="9" applyFont="1" applyBorder="1" applyAlignment="1">
      <alignment horizontal="center" vertical="center" wrapText="1"/>
    </xf>
    <xf numFmtId="0" fontId="9" fillId="4" borderId="105" xfId="9" applyFont="1" applyFill="1" applyBorder="1" applyAlignment="1">
      <alignment horizontal="left" vertical="center" wrapText="1"/>
    </xf>
    <xf numFmtId="0" fontId="9" fillId="0" borderId="96" xfId="9" applyFont="1" applyBorder="1" applyAlignment="1">
      <alignment horizontal="center" vertical="center" wrapText="1"/>
    </xf>
    <xf numFmtId="0" fontId="11" fillId="0" borderId="0" xfId="9" applyFont="1" applyAlignment="1">
      <alignment horizontal="center" vertical="center"/>
    </xf>
    <xf numFmtId="0" fontId="9" fillId="0" borderId="98" xfId="9" applyFont="1" applyBorder="1" applyAlignment="1">
      <alignment horizontal="center" vertical="center" wrapText="1"/>
    </xf>
    <xf numFmtId="0" fontId="9" fillId="0" borderId="99" xfId="9" applyFont="1" applyBorder="1" applyAlignment="1">
      <alignment horizontal="center" vertical="center" wrapText="1"/>
    </xf>
    <xf numFmtId="0" fontId="9" fillId="0" borderId="100" xfId="9" applyFont="1" applyBorder="1" applyAlignment="1">
      <alignment horizontal="center" vertical="center" wrapText="1"/>
    </xf>
    <xf numFmtId="0" fontId="9" fillId="4" borderId="107" xfId="9" applyFont="1" applyFill="1" applyBorder="1" applyAlignment="1">
      <alignment horizontal="left" vertical="center" wrapText="1"/>
    </xf>
    <xf numFmtId="180" fontId="10" fillId="0" borderId="0" xfId="4" applyNumberFormat="1" applyFont="1" applyAlignment="1">
      <alignment horizontal="left" vertical="center" wrapText="1"/>
    </xf>
    <xf numFmtId="180" fontId="20" fillId="0" borderId="0" xfId="4" applyNumberFormat="1" applyFont="1" applyAlignment="1">
      <alignment horizontal="center"/>
    </xf>
    <xf numFmtId="180" fontId="10" fillId="0" borderId="1" xfId="4" applyNumberFormat="1" applyFont="1" applyBorder="1" applyAlignment="1">
      <alignment horizontal="center"/>
    </xf>
    <xf numFmtId="180" fontId="10" fillId="0" borderId="6" xfId="4" applyNumberFormat="1" applyFont="1" applyBorder="1" applyAlignment="1">
      <alignment horizontal="center"/>
    </xf>
    <xf numFmtId="180" fontId="10" fillId="0" borderId="12" xfId="4" applyNumberFormat="1" applyFont="1" applyBorder="1" applyAlignment="1">
      <alignment horizontal="center"/>
    </xf>
    <xf numFmtId="180" fontId="10" fillId="0" borderId="7" xfId="4" applyNumberFormat="1" applyFont="1" applyBorder="1" applyAlignment="1">
      <alignment horizontal="center"/>
    </xf>
    <xf numFmtId="180" fontId="77" fillId="3" borderId="8" xfId="4" applyNumberFormat="1" applyFont="1" applyFill="1" applyBorder="1" applyAlignment="1" applyProtection="1">
      <alignment vertical="center" shrinkToFit="1"/>
      <protection locked="0"/>
    </xf>
  </cellXfs>
  <cellStyles count="12">
    <cellStyle name="パーセント 2" xfId="8"/>
    <cellStyle name="ハイパーリンク" xfId="11" builtinId="8"/>
    <cellStyle name="桁区切り" xfId="1" builtinId="6"/>
    <cellStyle name="桁区切り 2" xfId="3"/>
    <cellStyle name="桁区切り 3" xfId="5"/>
    <cellStyle name="桁区切り 4" xfId="7"/>
    <cellStyle name="標準" xfId="0" builtinId="0"/>
    <cellStyle name="標準 2" xfId="2"/>
    <cellStyle name="標準 2 2" xfId="10"/>
    <cellStyle name="標準 3" xfId="4"/>
    <cellStyle name="標準 4" xfId="6"/>
    <cellStyle name="標準 5" xfId="9"/>
  </cellStyles>
  <dxfs count="4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ont>
        <u/>
        <color rgb="FFFF0000"/>
      </font>
    </dxf>
    <dxf>
      <fill>
        <patternFill>
          <bgColor rgb="FFFFFF00"/>
        </patternFill>
      </fill>
    </dxf>
    <dxf>
      <font>
        <u/>
        <color rgb="FFFF0000"/>
      </font>
    </dxf>
    <dxf>
      <font>
        <u/>
        <color rgb="FFFF0000"/>
      </font>
    </dxf>
    <dxf>
      <font>
        <u/>
        <color rgb="FFFF0000"/>
      </font>
    </dxf>
    <dxf>
      <fill>
        <patternFill>
          <bgColor theme="1"/>
        </patternFill>
      </fill>
    </dxf>
    <dxf>
      <fill>
        <patternFill>
          <bgColor theme="1"/>
        </patternFill>
      </fill>
    </dxf>
    <dxf>
      <fill>
        <patternFill>
          <bgColor theme="1"/>
        </patternFill>
      </fill>
    </dxf>
    <dxf>
      <font>
        <u/>
        <color rgb="FFFF0000"/>
      </font>
    </dxf>
    <dxf>
      <fill>
        <patternFill>
          <bgColor theme="1"/>
        </patternFill>
      </fill>
    </dxf>
    <dxf>
      <font>
        <u/>
        <color rgb="FFFF0000"/>
      </font>
    </dxf>
    <dxf>
      <font>
        <u/>
        <color rgb="FFFF0000"/>
      </font>
    </dxf>
    <dxf>
      <font>
        <u/>
        <color rgb="FFFF0000"/>
      </font>
    </dxf>
    <dxf>
      <font>
        <u/>
        <color rgb="FFFF0000"/>
      </font>
    </dxf>
    <dxf>
      <fill>
        <patternFill>
          <bgColor theme="1"/>
        </patternFill>
      </fill>
    </dxf>
    <dxf>
      <font>
        <b/>
        <i val="0"/>
        <u/>
        <color rgb="FFFF0000"/>
      </font>
    </dxf>
    <dxf>
      <fill>
        <patternFill>
          <bgColor theme="1"/>
        </patternFill>
      </fill>
    </dxf>
    <dxf>
      <fill>
        <patternFill>
          <bgColor theme="1"/>
        </patternFill>
      </fill>
    </dxf>
    <dxf>
      <font>
        <u/>
        <color rgb="FFFF0000"/>
      </font>
    </dxf>
    <dxf>
      <font>
        <u/>
        <color rgb="FFFF0000"/>
      </font>
    </dxf>
    <dxf>
      <font>
        <u/>
        <color rgb="FFFF0000"/>
      </font>
    </dxf>
    <dxf>
      <font>
        <u/>
        <color rgb="FFFF0000"/>
      </font>
    </dxf>
    <dxf>
      <font>
        <u/>
        <color rgb="FFFF0000"/>
      </font>
    </dxf>
    <dxf>
      <fill>
        <patternFill>
          <bgColor theme="1"/>
        </patternFill>
      </fill>
    </dxf>
    <dxf>
      <font>
        <b/>
        <i val="0"/>
        <u/>
        <color rgb="FFFF0000"/>
      </font>
    </dxf>
    <dxf>
      <font>
        <b/>
        <i val="0"/>
        <u/>
        <color rgb="FFFF0000"/>
      </font>
    </dxf>
    <dxf>
      <fill>
        <patternFill>
          <bgColor theme="1"/>
        </patternFill>
      </fill>
    </dxf>
    <dxf>
      <font>
        <u/>
        <color rgb="FFFF0000"/>
      </font>
    </dxf>
    <dxf>
      <font>
        <u/>
        <color rgb="FFFF0000"/>
      </font>
    </dxf>
    <dxf>
      <font>
        <u/>
        <color rgb="FFFF0000"/>
      </font>
    </dxf>
    <dxf>
      <font>
        <u/>
        <color rgb="FFFF0000"/>
      </font>
    </dxf>
    <dxf>
      <font>
        <u/>
        <color rgb="FFFF0000"/>
      </font>
    </dxf>
  </dxfs>
  <tableStyles count="0" defaultTableStyle="TableStyleMedium2" defaultPivotStyle="PivotStyleLight16"/>
  <colors>
    <mruColors>
      <color rgb="FFFF99FF"/>
      <color rgb="FFFF33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74295</xdr:colOff>
      <xdr:row>0</xdr:row>
      <xdr:rowOff>57150</xdr:rowOff>
    </xdr:from>
    <xdr:to>
      <xdr:col>5</xdr:col>
      <xdr:colOff>923925</xdr:colOff>
      <xdr:row>0</xdr:row>
      <xdr:rowOff>1409700</xdr:rowOff>
    </xdr:to>
    <xdr:sp macro="" textlink="">
      <xdr:nvSpPr>
        <xdr:cNvPr id="5" name="正方形/長方形 4"/>
        <xdr:cNvSpPr/>
      </xdr:nvSpPr>
      <xdr:spPr>
        <a:xfrm>
          <a:off x="74295" y="57150"/>
          <a:ext cx="8136255" cy="1352550"/>
        </a:xfrm>
        <a:prstGeom prst="rect">
          <a:avLst/>
        </a:prstGeom>
        <a:solidFill>
          <a:sysClr val="window" lastClr="FFFFFF"/>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2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入力の順番</a:t>
          </a:r>
          <a:r>
            <a:rPr kumimoji="1" lang="en-US" altLang="ja-JP" sz="1200" b="1">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b="1">
              <a:solidFill>
                <a:srgbClr val="FF0000"/>
              </a:solidFill>
              <a:latin typeface="BIZ UDゴシック" panose="020B0400000000000000" pitchFamily="49" charset="-128"/>
              <a:ea typeface="BIZ UDゴシック" panose="020B0400000000000000" pitchFamily="49" charset="-128"/>
            </a:rPr>
            <a:t>１．基礎情報入力シート </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1">
              <a:solidFill>
                <a:srgbClr val="FF0000"/>
              </a:solidFill>
              <a:latin typeface="BIZ UDゴシック" panose="020B0400000000000000" pitchFamily="49" charset="-128"/>
              <a:ea typeface="BIZ UDゴシック" panose="020B0400000000000000" pitchFamily="49" charset="-128"/>
            </a:rPr>
            <a:t> </a:t>
          </a:r>
          <a:r>
            <a:rPr kumimoji="1" lang="ja-JP" altLang="en-US" sz="1200" b="1">
              <a:solidFill>
                <a:schemeClr val="accent2">
                  <a:lumMod val="75000"/>
                </a:schemeClr>
              </a:solidFill>
              <a:latin typeface="BIZ UDゴシック" panose="020B0400000000000000" pitchFamily="49" charset="-128"/>
              <a:ea typeface="BIZ UDゴシック" panose="020B0400000000000000" pitchFamily="49" charset="-128"/>
            </a:rPr>
            <a:t>２．申請整備ごとの確認書</a:t>
          </a:r>
          <a:r>
            <a:rPr kumimoji="1" lang="ja-JP" altLang="en-US" sz="1200" b="1">
              <a:solidFill>
                <a:srgbClr val="FFC000"/>
              </a:solidFill>
              <a:latin typeface="BIZ UDゴシック" panose="020B0400000000000000" pitchFamily="49" charset="-128"/>
              <a:ea typeface="BIZ UDゴシック" panose="020B0400000000000000" pitchFamily="49" charset="-128"/>
            </a:rPr>
            <a:t>　</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200" b="1">
              <a:solidFill>
                <a:srgbClr val="FF3399"/>
              </a:solidFill>
              <a:latin typeface="BIZ UDゴシック" panose="020B0400000000000000" pitchFamily="49" charset="-128"/>
              <a:ea typeface="BIZ UDゴシック" panose="020B0400000000000000" pitchFamily="49" charset="-128"/>
            </a:rPr>
            <a:t>３．申請整備ごとの事業計画書</a:t>
          </a:r>
          <a:endParaRPr kumimoji="1" lang="en-US" altLang="ja-JP" sz="1200" b="1">
            <a:solidFill>
              <a:srgbClr val="FF3399"/>
            </a:solidFill>
            <a:latin typeface="BIZ UDゴシック" panose="020B0400000000000000" pitchFamily="49" charset="-128"/>
            <a:ea typeface="BIZ UDゴシック" panose="020B0400000000000000" pitchFamily="49" charset="-128"/>
          </a:endParaRPr>
        </a:p>
        <a:p>
          <a:pPr algn="l"/>
          <a:r>
            <a:rPr kumimoji="1" lang="en-US" altLang="ja-JP" sz="12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上記様式の</a:t>
          </a:r>
          <a:r>
            <a:rPr kumimoji="1" lang="ja-JP" altLang="en-US" sz="1200" b="1" u="sng">
              <a:solidFill>
                <a:srgbClr val="FF0000"/>
              </a:solidFill>
              <a:latin typeface="BIZ UDゴシック" panose="020B0400000000000000" pitchFamily="49" charset="-128"/>
              <a:ea typeface="BIZ UDゴシック" panose="020B0400000000000000" pitchFamily="49" charset="-128"/>
            </a:rPr>
            <a:t>黄色セルのみ入力</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してください。</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　（その他の様式については入力いただく内容から金額、文言等が反映されます。）</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2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黄色セルの入力が完了しましたら、第</a:t>
          </a:r>
          <a:r>
            <a:rPr kumimoji="1" lang="en-US" altLang="ja-JP" sz="1200" b="1">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号様式（交付申請書）等の他の</a:t>
          </a:r>
          <a:r>
            <a:rPr kumimoji="1" lang="ja-JP" altLang="en-US" sz="1200" b="1" u="sng">
              <a:solidFill>
                <a:srgbClr val="FF0000"/>
              </a:solidFill>
              <a:latin typeface="BIZ UDゴシック" panose="020B0400000000000000" pitchFamily="49" charset="-128"/>
              <a:ea typeface="BIZ UDゴシック" panose="020B0400000000000000" pitchFamily="49" charset="-128"/>
            </a:rPr>
            <a:t>様式に必要な情報が反映されていることを必ず確認</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して下さい。</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134710</xdr:colOff>
      <xdr:row>0</xdr:row>
      <xdr:rowOff>123825</xdr:rowOff>
    </xdr:from>
    <xdr:to>
      <xdr:col>12</xdr:col>
      <xdr:colOff>500290</xdr:colOff>
      <xdr:row>3</xdr:row>
      <xdr:rowOff>145597</xdr:rowOff>
    </xdr:to>
    <xdr:sp macro="" textlink="">
      <xdr:nvSpPr>
        <xdr:cNvPr id="2" name="正方形/長方形 1"/>
        <xdr:cNvSpPr/>
      </xdr:nvSpPr>
      <xdr:spPr>
        <a:xfrm>
          <a:off x="7049860" y="123825"/>
          <a:ext cx="4594680" cy="859972"/>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solidFill>
                <a:sysClr val="windowText" lastClr="000000"/>
              </a:solidFill>
            </a:rPr>
            <a:t>＊正しい情報が転記されているか必ず確認してください。</a:t>
          </a:r>
          <a:endParaRPr kumimoji="1" lang="en-US" altLang="ja-JP" sz="18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xdr:colOff>
      <xdr:row>46</xdr:row>
      <xdr:rowOff>15243</xdr:rowOff>
    </xdr:from>
    <xdr:to>
      <xdr:col>5</xdr:col>
      <xdr:colOff>68579</xdr:colOff>
      <xdr:row>47</xdr:row>
      <xdr:rowOff>373383</xdr:rowOff>
    </xdr:to>
    <xdr:sp macro="" textlink="">
      <xdr:nvSpPr>
        <xdr:cNvPr id="2" name="屈折矢印 1"/>
        <xdr:cNvSpPr/>
      </xdr:nvSpPr>
      <xdr:spPr>
        <a:xfrm rot="5400000">
          <a:off x="563880" y="4061463"/>
          <a:ext cx="541020" cy="1089659"/>
        </a:xfrm>
        <a:prstGeom prst="bentUpArrow">
          <a:avLst>
            <a:gd name="adj1" fmla="val 25000"/>
            <a:gd name="adj2" fmla="val 21936"/>
            <a:gd name="adj3"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7620</xdr:colOff>
      <xdr:row>53</xdr:row>
      <xdr:rowOff>15243</xdr:rowOff>
    </xdr:from>
    <xdr:to>
      <xdr:col>5</xdr:col>
      <xdr:colOff>68579</xdr:colOff>
      <xdr:row>54</xdr:row>
      <xdr:rowOff>373383</xdr:rowOff>
    </xdr:to>
    <xdr:sp macro="" textlink="">
      <xdr:nvSpPr>
        <xdr:cNvPr id="3" name="屈折矢印 2"/>
        <xdr:cNvSpPr/>
      </xdr:nvSpPr>
      <xdr:spPr>
        <a:xfrm rot="5400000">
          <a:off x="560070" y="7204713"/>
          <a:ext cx="548640" cy="1089659"/>
        </a:xfrm>
        <a:prstGeom prst="bentUpArrow">
          <a:avLst>
            <a:gd name="adj1" fmla="val 25000"/>
            <a:gd name="adj2" fmla="val 21936"/>
            <a:gd name="adj3"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60960</xdr:colOff>
      <xdr:row>103</xdr:row>
      <xdr:rowOff>160020</xdr:rowOff>
    </xdr:from>
    <xdr:to>
      <xdr:col>15</xdr:col>
      <xdr:colOff>76200</xdr:colOff>
      <xdr:row>104</xdr:row>
      <xdr:rowOff>281940</xdr:rowOff>
    </xdr:to>
    <xdr:sp macro="" textlink="">
      <xdr:nvSpPr>
        <xdr:cNvPr id="5" name="右矢印 4"/>
        <xdr:cNvSpPr/>
      </xdr:nvSpPr>
      <xdr:spPr>
        <a:xfrm>
          <a:off x="3215640" y="32461200"/>
          <a:ext cx="43434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45</xdr:row>
      <xdr:rowOff>15246</xdr:rowOff>
    </xdr:from>
    <xdr:to>
      <xdr:col>5</xdr:col>
      <xdr:colOff>60959</xdr:colOff>
      <xdr:row>46</xdr:row>
      <xdr:rowOff>373386</xdr:rowOff>
    </xdr:to>
    <xdr:sp macro="" textlink="">
      <xdr:nvSpPr>
        <xdr:cNvPr id="2" name="屈折矢印 1"/>
        <xdr:cNvSpPr/>
      </xdr:nvSpPr>
      <xdr:spPr>
        <a:xfrm rot="5400000">
          <a:off x="441960" y="14599926"/>
          <a:ext cx="769620" cy="1089659"/>
        </a:xfrm>
        <a:prstGeom prst="bentUpArrow">
          <a:avLst>
            <a:gd name="adj1" fmla="val 25000"/>
            <a:gd name="adj2" fmla="val 21936"/>
            <a:gd name="adj3"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83820</xdr:colOff>
      <xdr:row>95</xdr:row>
      <xdr:rowOff>152400</xdr:rowOff>
    </xdr:from>
    <xdr:to>
      <xdr:col>15</xdr:col>
      <xdr:colOff>106680</xdr:colOff>
      <xdr:row>96</xdr:row>
      <xdr:rowOff>274320</xdr:rowOff>
    </xdr:to>
    <xdr:sp macro="" textlink="">
      <xdr:nvSpPr>
        <xdr:cNvPr id="4" name="右矢印 3"/>
        <xdr:cNvSpPr/>
      </xdr:nvSpPr>
      <xdr:spPr>
        <a:xfrm>
          <a:off x="3040380" y="29062680"/>
          <a:ext cx="43434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137160</xdr:colOff>
      <xdr:row>126</xdr:row>
      <xdr:rowOff>152400</xdr:rowOff>
    </xdr:from>
    <xdr:to>
      <xdr:col>12</xdr:col>
      <xdr:colOff>243840</xdr:colOff>
      <xdr:row>127</xdr:row>
      <xdr:rowOff>274320</xdr:rowOff>
    </xdr:to>
    <xdr:sp macro="" textlink="">
      <xdr:nvSpPr>
        <xdr:cNvPr id="3" name="右矢印 2"/>
        <xdr:cNvSpPr/>
      </xdr:nvSpPr>
      <xdr:spPr>
        <a:xfrm>
          <a:off x="3185160" y="39601140"/>
          <a:ext cx="62484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57150</xdr:colOff>
      <xdr:row>14</xdr:row>
      <xdr:rowOff>47625</xdr:rowOff>
    </xdr:from>
    <xdr:to>
      <xdr:col>9</xdr:col>
      <xdr:colOff>361950</xdr:colOff>
      <xdr:row>43</xdr:row>
      <xdr:rowOff>161925</xdr:rowOff>
    </xdr:to>
    <xdr:sp macro="" textlink="">
      <xdr:nvSpPr>
        <xdr:cNvPr id="2" name="右中かっこ 2">
          <a:extLst>
            <a:ext uri="{FF2B5EF4-FFF2-40B4-BE49-F238E27FC236}">
              <a16:creationId xmlns:a16="http://schemas.microsoft.com/office/drawing/2014/main" id="{00000000-0008-0000-0300-000011480000}"/>
            </a:ext>
          </a:extLst>
        </xdr:cNvPr>
        <xdr:cNvSpPr>
          <a:spLocks/>
        </xdr:cNvSpPr>
      </xdr:nvSpPr>
      <xdr:spPr bwMode="auto">
        <a:xfrm>
          <a:off x="6267450" y="2668905"/>
          <a:ext cx="304800" cy="393954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123825</xdr:colOff>
      <xdr:row>1</xdr:row>
      <xdr:rowOff>0</xdr:rowOff>
    </xdr:from>
    <xdr:to>
      <xdr:col>16</xdr:col>
      <xdr:colOff>387351</xdr:colOff>
      <xdr:row>5</xdr:row>
      <xdr:rowOff>257175</xdr:rowOff>
    </xdr:to>
    <xdr:sp macro="" textlink="">
      <xdr:nvSpPr>
        <xdr:cNvPr id="3" name="正方形/長方形 2"/>
        <xdr:cNvSpPr/>
      </xdr:nvSpPr>
      <xdr:spPr>
        <a:xfrm>
          <a:off x="6353175" y="171450"/>
          <a:ext cx="4597401" cy="1076325"/>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solidFill>
                <a:sysClr val="windowText" lastClr="000000"/>
              </a:solidFill>
            </a:rPr>
            <a:t>＊正しい情報が転記されているか必ず確認してください。</a:t>
          </a:r>
          <a:endParaRPr kumimoji="1" lang="en-US" altLang="ja-JP" sz="1600">
            <a:solidFill>
              <a:sysClr val="windowText" lastClr="000000"/>
            </a:solidFill>
          </a:endParaRPr>
        </a:p>
        <a:p>
          <a:pPr algn="l"/>
          <a:r>
            <a:rPr kumimoji="1" lang="ja-JP" altLang="en-US" sz="1600">
              <a:solidFill>
                <a:sysClr val="windowText" lastClr="000000"/>
              </a:solidFill>
            </a:rPr>
            <a:t>＊黄色セルは、必要事項を入力してください。</a:t>
          </a:r>
          <a:endParaRPr kumimoji="1" lang="en-US" altLang="ja-JP" sz="16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57150</xdr:colOff>
      <xdr:row>14</xdr:row>
      <xdr:rowOff>47625</xdr:rowOff>
    </xdr:from>
    <xdr:to>
      <xdr:col>9</xdr:col>
      <xdr:colOff>361950</xdr:colOff>
      <xdr:row>43</xdr:row>
      <xdr:rowOff>161925</xdr:rowOff>
    </xdr:to>
    <xdr:sp macro="" textlink="">
      <xdr:nvSpPr>
        <xdr:cNvPr id="2" name="右中かっこ 2">
          <a:extLst>
            <a:ext uri="{FF2B5EF4-FFF2-40B4-BE49-F238E27FC236}">
              <a16:creationId xmlns:a16="http://schemas.microsoft.com/office/drawing/2014/main" id="{00000000-0008-0000-0300-000011480000}"/>
            </a:ext>
          </a:extLst>
        </xdr:cNvPr>
        <xdr:cNvSpPr>
          <a:spLocks/>
        </xdr:cNvSpPr>
      </xdr:nvSpPr>
      <xdr:spPr bwMode="auto">
        <a:xfrm>
          <a:off x="6286500" y="2724150"/>
          <a:ext cx="304800" cy="451485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200025</xdr:colOff>
      <xdr:row>0</xdr:row>
      <xdr:rowOff>123825</xdr:rowOff>
    </xdr:from>
    <xdr:to>
      <xdr:col>16</xdr:col>
      <xdr:colOff>463551</xdr:colOff>
      <xdr:row>5</xdr:row>
      <xdr:rowOff>209550</xdr:rowOff>
    </xdr:to>
    <xdr:sp macro="" textlink="">
      <xdr:nvSpPr>
        <xdr:cNvPr id="5" name="正方形/長方形 4"/>
        <xdr:cNvSpPr/>
      </xdr:nvSpPr>
      <xdr:spPr>
        <a:xfrm>
          <a:off x="6429375" y="123825"/>
          <a:ext cx="4597401" cy="1076325"/>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solidFill>
                <a:sysClr val="windowText" lastClr="000000"/>
              </a:solidFill>
            </a:rPr>
            <a:t>＊正しい情報が転記されているか必ず確認してください。</a:t>
          </a:r>
          <a:endParaRPr kumimoji="1" lang="en-US" altLang="ja-JP" sz="1600">
            <a:solidFill>
              <a:sysClr val="windowText" lastClr="000000"/>
            </a:solidFill>
          </a:endParaRPr>
        </a:p>
        <a:p>
          <a:pPr algn="l"/>
          <a:r>
            <a:rPr kumimoji="1" lang="ja-JP" altLang="en-US" sz="1600">
              <a:solidFill>
                <a:sysClr val="windowText" lastClr="000000"/>
              </a:solidFill>
            </a:rPr>
            <a:t>＊黄色セルは、必要事項を入力してください。</a:t>
          </a:r>
          <a:endParaRPr kumimoji="1" lang="en-US" altLang="ja-JP" sz="16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57150</xdr:colOff>
      <xdr:row>14</xdr:row>
      <xdr:rowOff>47625</xdr:rowOff>
    </xdr:from>
    <xdr:to>
      <xdr:col>9</xdr:col>
      <xdr:colOff>361950</xdr:colOff>
      <xdr:row>43</xdr:row>
      <xdr:rowOff>161925</xdr:rowOff>
    </xdr:to>
    <xdr:sp macro="" textlink="">
      <xdr:nvSpPr>
        <xdr:cNvPr id="2" name="右中かっこ 2">
          <a:extLst>
            <a:ext uri="{FF2B5EF4-FFF2-40B4-BE49-F238E27FC236}">
              <a16:creationId xmlns:a16="http://schemas.microsoft.com/office/drawing/2014/main" id="{00000000-0008-0000-0300-000011480000}"/>
            </a:ext>
          </a:extLst>
        </xdr:cNvPr>
        <xdr:cNvSpPr>
          <a:spLocks/>
        </xdr:cNvSpPr>
      </xdr:nvSpPr>
      <xdr:spPr bwMode="auto">
        <a:xfrm>
          <a:off x="6286500" y="2724150"/>
          <a:ext cx="304800" cy="451485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161925</xdr:colOff>
      <xdr:row>0</xdr:row>
      <xdr:rowOff>161925</xdr:rowOff>
    </xdr:from>
    <xdr:to>
      <xdr:col>16</xdr:col>
      <xdr:colOff>425451</xdr:colOff>
      <xdr:row>5</xdr:row>
      <xdr:rowOff>247650</xdr:rowOff>
    </xdr:to>
    <xdr:sp macro="" textlink="">
      <xdr:nvSpPr>
        <xdr:cNvPr id="3" name="正方形/長方形 2"/>
        <xdr:cNvSpPr/>
      </xdr:nvSpPr>
      <xdr:spPr>
        <a:xfrm>
          <a:off x="6391275" y="161925"/>
          <a:ext cx="4597401" cy="1076325"/>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solidFill>
                <a:sysClr val="windowText" lastClr="000000"/>
              </a:solidFill>
            </a:rPr>
            <a:t>＊正しい情報が転記されているか必ず確認してください。</a:t>
          </a:r>
          <a:endParaRPr kumimoji="1" lang="en-US" altLang="ja-JP" sz="1600">
            <a:solidFill>
              <a:sysClr val="windowText" lastClr="000000"/>
            </a:solidFill>
          </a:endParaRPr>
        </a:p>
        <a:p>
          <a:pPr algn="l"/>
          <a:r>
            <a:rPr kumimoji="1" lang="ja-JP" altLang="en-US" sz="1600">
              <a:solidFill>
                <a:sysClr val="windowText" lastClr="000000"/>
              </a:solidFill>
            </a:rPr>
            <a:t>＊黄色セルは、必要事項を入力してください。</a:t>
          </a:r>
          <a:endParaRPr kumimoji="1" lang="en-US" altLang="ja-JP" sz="16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114300</xdr:colOff>
      <xdr:row>0</xdr:row>
      <xdr:rowOff>238126</xdr:rowOff>
    </xdr:from>
    <xdr:to>
      <xdr:col>50</xdr:col>
      <xdr:colOff>139701</xdr:colOff>
      <xdr:row>4</xdr:row>
      <xdr:rowOff>104776</xdr:rowOff>
    </xdr:to>
    <xdr:sp macro="" textlink="">
      <xdr:nvSpPr>
        <xdr:cNvPr id="2" name="正方形/長方形 1"/>
        <xdr:cNvSpPr/>
      </xdr:nvSpPr>
      <xdr:spPr>
        <a:xfrm>
          <a:off x="6896100" y="238126"/>
          <a:ext cx="4597401" cy="857250"/>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solidFill>
                <a:sysClr val="windowText" lastClr="000000"/>
              </a:solidFill>
            </a:rPr>
            <a:t>＊正しい情報が転記されているか必ず確認してください。</a:t>
          </a:r>
          <a:endParaRPr kumimoji="1" lang="en-US" altLang="ja-JP" sz="18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21</xdr:col>
      <xdr:colOff>178594</xdr:colOff>
      <xdr:row>1</xdr:row>
      <xdr:rowOff>23812</xdr:rowOff>
    </xdr:from>
    <xdr:to>
      <xdr:col>30</xdr:col>
      <xdr:colOff>203995</xdr:colOff>
      <xdr:row>4</xdr:row>
      <xdr:rowOff>357187</xdr:rowOff>
    </xdr:to>
    <xdr:sp macro="" textlink="">
      <xdr:nvSpPr>
        <xdr:cNvPr id="3" name="正方形/長方形 2"/>
        <xdr:cNvSpPr/>
      </xdr:nvSpPr>
      <xdr:spPr>
        <a:xfrm>
          <a:off x="17633157" y="190500"/>
          <a:ext cx="4597401" cy="857250"/>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solidFill>
                <a:sysClr val="windowText" lastClr="000000"/>
              </a:solidFill>
            </a:rPr>
            <a:t>＊正しい情報が転記されているか必ず確認してください。</a:t>
          </a:r>
          <a:endParaRPr kumimoji="1" lang="en-US" altLang="ja-JP" sz="18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fs01\2024\s1369\01_&#35519;&#25972;&#12464;&#12523;&#12540;&#12503;\10_&#20132;&#20184;&#37329;\03_&#26032;&#33288;&#24863;&#26579;&#30151;&#23550;&#24540;&#21147;&#24375;&#21270;&#20107;&#26989;&#35036;&#21161;&#37329;\03_&#20132;&#20184;&#35201;&#32177;&#25913;&#27491;\100_&#12414;&#12388;&#12358;&#12425;&#20316;&#26989;&#29992;&#9733;\&#20803;&#12487;&#12540;&#12479;\&#30149;&#24202;\&#12304;&#23455;&#32318;&#22577;&#21578;&#12305;05_&#23455;&#32318;&#22577;&#21578;&#26360;&#39006;&#20316;&#25104;&#29992;&#12456;&#12463;&#12475;&#12523;&#12501;&#12449;&#12452;&#12523;&#65288;&#20196;&#21644;&#65302;&#24180;&#65297;&#26376;&#65374;&#65299;&#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情報入力シート（要入力）"/>
      <sheetName val="連絡票"/>
      <sheetName val="第5号様式"/>
      <sheetName val="第6号様式"/>
      <sheetName val="事業実施計画（第１号様式）"/>
      <sheetName val="別紙1"/>
      <sheetName val="別紙２"/>
      <sheetName val="交付申請書（第２号様式）"/>
      <sheetName val="別紙3(1)"/>
      <sheetName val="別紙3(2)"/>
      <sheetName val="別紙4(1)"/>
      <sheetName val="別紙4(2)"/>
      <sheetName val="歳入歳出予算書抄本"/>
      <sheetName val="別紙５"/>
      <sheetName val="別紙６"/>
      <sheetName val="別紙６(1)"/>
      <sheetName val="別紙６(2)"/>
      <sheetName val="歳入歳出決算書抄本 "/>
      <sheetName val="空床数計算シート(集計)"/>
      <sheetName val="１月"/>
      <sheetName val="２月"/>
      <sheetName val="３月"/>
      <sheetName val="空床数計算シート(院内感染集計)"/>
      <sheetName val="１月_院内感染"/>
      <sheetName val="２月_院内感染"/>
      <sheetName val="３月_院内感染"/>
      <sheetName val="処遇改善状況"/>
      <sheetName val="受入病床確保事業確認書"/>
      <sheetName val="院内感染要件確認資料"/>
      <sheetName val="誓約書"/>
    </sheetNames>
    <sheetDataSet>
      <sheetData sheetId="0">
        <row r="3">
          <cell r="D3"/>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9">
          <cell r="I29" t="str">
            <v>特定機能病院等</v>
          </cell>
          <cell r="J29" t="str">
            <v>〇</v>
          </cell>
        </row>
        <row r="30">
          <cell r="I30" t="str">
            <v>その他医療機関</v>
          </cell>
          <cell r="J30" t="str">
            <v>×</v>
          </cell>
        </row>
      </sheetData>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1"/>
  <sheetViews>
    <sheetView tabSelected="1" view="pageBreakPreview" zoomScaleNormal="100" zoomScaleSheetLayoutView="100" workbookViewId="0">
      <selection activeCell="C7" sqref="C7:J7"/>
    </sheetView>
  </sheetViews>
  <sheetFormatPr defaultColWidth="9" defaultRowHeight="14.25"/>
  <cols>
    <col min="1" max="1" width="9" style="170" customWidth="1"/>
    <col min="2" max="2" width="3.25" style="170" customWidth="1"/>
    <col min="3" max="8" width="9" style="170"/>
    <col min="9" max="9" width="10.375" style="170" customWidth="1"/>
    <col min="10" max="10" width="9" style="170"/>
    <col min="11" max="11" width="3.75" style="170" customWidth="1"/>
    <col min="12" max="16384" width="9" style="170"/>
  </cols>
  <sheetData>
    <row r="1" spans="2:21">
      <c r="B1" s="169"/>
      <c r="C1" s="169"/>
      <c r="D1" s="169"/>
      <c r="E1" s="169"/>
      <c r="F1" s="169"/>
      <c r="G1" s="169"/>
      <c r="H1" s="169"/>
      <c r="I1" s="169"/>
      <c r="J1" s="169"/>
      <c r="K1" s="169"/>
    </row>
    <row r="2" spans="2:21" ht="37.5" customHeight="1">
      <c r="B2" s="171"/>
      <c r="C2" s="463" t="s">
        <v>374</v>
      </c>
      <c r="D2" s="463"/>
      <c r="E2" s="463"/>
      <c r="F2" s="463"/>
      <c r="G2" s="463"/>
      <c r="H2" s="463"/>
      <c r="I2" s="463"/>
      <c r="J2" s="463"/>
      <c r="K2" s="171"/>
    </row>
    <row r="3" spans="2:21" ht="4.5" customHeight="1">
      <c r="B3" s="169"/>
      <c r="C3" s="169"/>
      <c r="D3" s="169"/>
      <c r="E3" s="169"/>
      <c r="F3" s="169"/>
      <c r="G3" s="169"/>
      <c r="H3" s="169"/>
      <c r="I3" s="169"/>
      <c r="J3" s="169"/>
      <c r="K3" s="169"/>
    </row>
    <row r="4" spans="2:21">
      <c r="B4" s="169"/>
      <c r="C4" s="464" t="s">
        <v>375</v>
      </c>
      <c r="D4" s="464"/>
      <c r="E4" s="464"/>
      <c r="F4" s="464"/>
      <c r="G4" s="464"/>
      <c r="H4" s="464"/>
      <c r="I4" s="464"/>
      <c r="J4" s="464"/>
      <c r="K4" s="169"/>
    </row>
    <row r="5" spans="2:21" ht="4.5" customHeight="1">
      <c r="B5" s="172"/>
      <c r="C5" s="169"/>
      <c r="D5" s="169"/>
      <c r="E5" s="169"/>
      <c r="F5" s="169"/>
      <c r="G5" s="169"/>
      <c r="H5" s="169"/>
      <c r="I5" s="169"/>
      <c r="J5" s="169"/>
      <c r="K5" s="169"/>
    </row>
    <row r="6" spans="2:21" s="173" customFormat="1" ht="40.5" customHeight="1">
      <c r="B6" s="169"/>
      <c r="C6" s="467" t="s">
        <v>474</v>
      </c>
      <c r="D6" s="468"/>
      <c r="E6" s="468"/>
      <c r="F6" s="468"/>
      <c r="G6" s="468"/>
      <c r="H6" s="468"/>
      <c r="I6" s="468"/>
      <c r="J6" s="469"/>
      <c r="K6" s="169"/>
      <c r="M6" s="174"/>
      <c r="N6" s="450"/>
      <c r="O6" s="451"/>
      <c r="P6" s="451"/>
      <c r="Q6" s="451"/>
      <c r="R6" s="451"/>
      <c r="S6" s="451"/>
      <c r="T6" s="451"/>
      <c r="U6" s="451"/>
    </row>
    <row r="7" spans="2:21" s="173" customFormat="1">
      <c r="B7" s="169"/>
      <c r="C7" s="452" t="s">
        <v>281</v>
      </c>
      <c r="D7" s="453"/>
      <c r="E7" s="453"/>
      <c r="F7" s="453"/>
      <c r="G7" s="453"/>
      <c r="H7" s="453"/>
      <c r="I7" s="453"/>
      <c r="J7" s="454"/>
      <c r="K7" s="169"/>
      <c r="M7" s="174"/>
      <c r="N7" s="175"/>
      <c r="O7" s="176"/>
      <c r="P7" s="176"/>
      <c r="Q7" s="176"/>
      <c r="R7" s="176"/>
      <c r="S7" s="176"/>
      <c r="T7" s="176"/>
      <c r="U7" s="176"/>
    </row>
    <row r="8" spans="2:21" s="173" customFormat="1" ht="6.75" customHeight="1">
      <c r="B8" s="169"/>
      <c r="C8" s="455"/>
      <c r="D8" s="456"/>
      <c r="E8" s="456"/>
      <c r="F8" s="456"/>
      <c r="G8" s="456"/>
      <c r="H8" s="456"/>
      <c r="I8" s="456"/>
      <c r="J8" s="457"/>
      <c r="K8" s="169"/>
      <c r="M8" s="174"/>
      <c r="N8" s="458"/>
      <c r="O8" s="458"/>
      <c r="P8" s="458"/>
      <c r="Q8" s="458"/>
      <c r="R8" s="458"/>
      <c r="S8" s="458"/>
      <c r="T8" s="458"/>
      <c r="U8" s="458"/>
    </row>
    <row r="9" spans="2:21">
      <c r="B9" s="169"/>
      <c r="C9" s="169"/>
      <c r="D9" s="169"/>
      <c r="E9" s="169"/>
      <c r="F9" s="169"/>
      <c r="G9" s="169"/>
      <c r="H9" s="169"/>
      <c r="I9" s="169"/>
      <c r="J9" s="169"/>
      <c r="K9" s="169"/>
    </row>
    <row r="10" spans="2:21" ht="18" customHeight="1">
      <c r="B10" s="169"/>
      <c r="C10" s="177" t="s">
        <v>198</v>
      </c>
      <c r="D10" s="178"/>
      <c r="E10" s="178"/>
      <c r="F10" s="178"/>
      <c r="G10" s="178"/>
      <c r="H10" s="178"/>
      <c r="I10" s="178"/>
      <c r="J10" s="178"/>
      <c r="K10" s="169"/>
    </row>
    <row r="11" spans="2:21" s="173" customFormat="1" ht="21" customHeight="1">
      <c r="B11" s="169"/>
      <c r="C11" s="179" t="s">
        <v>342</v>
      </c>
      <c r="D11" s="169"/>
      <c r="E11" s="169"/>
      <c r="F11" s="169"/>
      <c r="G11" s="169"/>
      <c r="H11" s="169"/>
      <c r="I11" s="169"/>
      <c r="J11" s="169"/>
      <c r="K11" s="169"/>
    </row>
    <row r="12" spans="2:21" s="173" customFormat="1" ht="23.25" customHeight="1">
      <c r="B12" s="169"/>
      <c r="C12" s="459" t="s">
        <v>209</v>
      </c>
      <c r="D12" s="459"/>
      <c r="E12" s="459"/>
      <c r="F12" s="459"/>
      <c r="G12" s="459"/>
      <c r="H12" s="459"/>
      <c r="I12" s="459"/>
      <c r="J12" s="459"/>
      <c r="K12" s="169"/>
    </row>
    <row r="13" spans="2:21" s="173" customFormat="1" ht="15" customHeight="1">
      <c r="B13" s="169"/>
      <c r="C13" s="470" t="s">
        <v>282</v>
      </c>
      <c r="D13" s="470"/>
      <c r="E13" s="470"/>
      <c r="F13" s="470"/>
      <c r="G13" s="470"/>
      <c r="H13" s="470"/>
      <c r="I13" s="470"/>
      <c r="J13" s="470"/>
      <c r="K13" s="169"/>
    </row>
    <row r="14" spans="2:21" ht="7.5" customHeight="1">
      <c r="B14" s="169"/>
      <c r="C14" s="169"/>
      <c r="D14" s="169"/>
      <c r="E14" s="169"/>
      <c r="F14" s="169"/>
      <c r="G14" s="169"/>
      <c r="H14" s="169"/>
      <c r="I14" s="169"/>
      <c r="J14" s="169"/>
      <c r="K14" s="169"/>
    </row>
    <row r="15" spans="2:21" ht="21" customHeight="1">
      <c r="B15" s="169"/>
      <c r="C15" s="179" t="s">
        <v>343</v>
      </c>
      <c r="D15" s="169"/>
      <c r="E15" s="169"/>
      <c r="F15" s="169"/>
      <c r="G15" s="169"/>
      <c r="H15" s="169"/>
      <c r="I15" s="169"/>
      <c r="J15" s="169"/>
      <c r="K15" s="169"/>
    </row>
    <row r="16" spans="2:21" ht="32.25" customHeight="1">
      <c r="B16" s="169"/>
      <c r="C16" s="459" t="s">
        <v>346</v>
      </c>
      <c r="D16" s="459"/>
      <c r="E16" s="459"/>
      <c r="F16" s="459"/>
      <c r="G16" s="459"/>
      <c r="H16" s="459"/>
      <c r="I16" s="459"/>
      <c r="J16" s="459"/>
      <c r="K16" s="169"/>
    </row>
    <row r="17" spans="2:11" s="173" customFormat="1" ht="16.5" customHeight="1">
      <c r="B17" s="169"/>
      <c r="C17" s="470" t="s">
        <v>376</v>
      </c>
      <c r="D17" s="470"/>
      <c r="E17" s="470"/>
      <c r="F17" s="470"/>
      <c r="G17" s="470"/>
      <c r="H17" s="470"/>
      <c r="I17" s="470"/>
      <c r="J17" s="470"/>
      <c r="K17" s="169"/>
    </row>
    <row r="18" spans="2:11">
      <c r="B18" s="169"/>
      <c r="C18" s="470" t="s">
        <v>282</v>
      </c>
      <c r="D18" s="470"/>
      <c r="E18" s="470"/>
      <c r="F18" s="470"/>
      <c r="G18" s="470"/>
      <c r="H18" s="470"/>
      <c r="I18" s="470"/>
      <c r="J18" s="470"/>
      <c r="K18" s="169"/>
    </row>
    <row r="19" spans="2:11" ht="27" customHeight="1">
      <c r="B19" s="169"/>
      <c r="C19" s="465" t="s">
        <v>345</v>
      </c>
      <c r="D19" s="465"/>
      <c r="E19" s="465"/>
      <c r="F19" s="465"/>
      <c r="G19" s="465"/>
      <c r="H19" s="465"/>
      <c r="I19" s="465"/>
      <c r="J19" s="465"/>
      <c r="K19" s="169"/>
    </row>
    <row r="20" spans="2:11" ht="6.75" customHeight="1">
      <c r="B20" s="169"/>
      <c r="C20" s="169"/>
      <c r="D20" s="169"/>
      <c r="E20" s="169"/>
      <c r="F20" s="169"/>
      <c r="G20" s="169"/>
      <c r="H20" s="169"/>
      <c r="I20" s="169"/>
      <c r="J20" s="169"/>
      <c r="K20" s="169"/>
    </row>
    <row r="21" spans="2:11" ht="21" customHeight="1">
      <c r="B21" s="169"/>
      <c r="C21" s="179" t="s">
        <v>473</v>
      </c>
      <c r="D21" s="169"/>
      <c r="E21" s="169"/>
      <c r="F21" s="169"/>
      <c r="G21" s="169"/>
      <c r="H21" s="169"/>
      <c r="I21" s="169"/>
      <c r="J21" s="169"/>
      <c r="K21" s="169"/>
    </row>
    <row r="22" spans="2:11" ht="51.75" customHeight="1">
      <c r="B22" s="169"/>
      <c r="C22" s="459" t="s">
        <v>344</v>
      </c>
      <c r="D22" s="464"/>
      <c r="E22" s="464"/>
      <c r="F22" s="464"/>
      <c r="G22" s="464"/>
      <c r="H22" s="464"/>
      <c r="I22" s="464"/>
      <c r="J22" s="464"/>
      <c r="K22" s="169"/>
    </row>
    <row r="23" spans="2:11" s="173" customFormat="1" ht="17.25" customHeight="1">
      <c r="B23" s="169"/>
      <c r="C23" s="470" t="s">
        <v>376</v>
      </c>
      <c r="D23" s="470"/>
      <c r="E23" s="470"/>
      <c r="F23" s="470"/>
      <c r="G23" s="470"/>
      <c r="H23" s="470"/>
      <c r="I23" s="470"/>
      <c r="J23" s="470"/>
      <c r="K23" s="169"/>
    </row>
    <row r="24" spans="2:11">
      <c r="B24" s="169"/>
      <c r="C24" s="179" t="s">
        <v>283</v>
      </c>
      <c r="D24" s="169"/>
      <c r="E24" s="169"/>
      <c r="F24" s="169"/>
      <c r="G24" s="169"/>
      <c r="H24" s="169"/>
      <c r="I24" s="169"/>
      <c r="J24" s="169"/>
      <c r="K24" s="169"/>
    </row>
    <row r="25" spans="2:11" ht="24" customHeight="1">
      <c r="B25" s="169"/>
      <c r="C25" s="169" t="s">
        <v>475</v>
      </c>
      <c r="D25" s="169"/>
      <c r="E25" s="169"/>
      <c r="F25" s="169"/>
      <c r="G25" s="169"/>
      <c r="H25" s="169"/>
      <c r="I25" s="169"/>
      <c r="J25" s="169"/>
      <c r="K25" s="169"/>
    </row>
    <row r="26" spans="2:11">
      <c r="B26" s="169"/>
      <c r="C26" s="466" t="s">
        <v>481</v>
      </c>
      <c r="D26" s="466"/>
      <c r="E26" s="466"/>
      <c r="F26" s="466"/>
      <c r="G26" s="466"/>
      <c r="H26" s="466"/>
      <c r="I26" s="466"/>
      <c r="J26" s="466"/>
      <c r="K26" s="169"/>
    </row>
    <row r="27" spans="2:11">
      <c r="B27" s="169"/>
      <c r="C27" s="168" t="s">
        <v>482</v>
      </c>
      <c r="D27" s="180"/>
      <c r="E27" s="180"/>
      <c r="F27" s="180"/>
      <c r="G27" s="180"/>
      <c r="H27" s="180"/>
      <c r="I27" s="180"/>
      <c r="J27" s="180"/>
      <c r="K27" s="169"/>
    </row>
    <row r="28" spans="2:11">
      <c r="B28" s="169"/>
      <c r="C28" s="168" t="s">
        <v>483</v>
      </c>
      <c r="D28" s="180"/>
      <c r="E28" s="180"/>
      <c r="F28" s="180"/>
      <c r="G28" s="180"/>
      <c r="H28" s="180"/>
      <c r="I28" s="180"/>
      <c r="J28" s="180"/>
      <c r="K28" s="169"/>
    </row>
    <row r="29" spans="2:11">
      <c r="B29" s="169"/>
      <c r="C29" s="168" t="s">
        <v>484</v>
      </c>
      <c r="D29" s="180"/>
      <c r="E29" s="180"/>
      <c r="F29" s="180"/>
      <c r="G29" s="180"/>
      <c r="H29" s="180"/>
      <c r="I29" s="180"/>
      <c r="J29" s="180"/>
      <c r="K29" s="169"/>
    </row>
    <row r="30" spans="2:11" ht="19.5" customHeight="1">
      <c r="B30" s="169"/>
      <c r="C30" s="169" t="s">
        <v>485</v>
      </c>
      <c r="D30" s="180"/>
      <c r="E30" s="180"/>
      <c r="F30" s="180"/>
      <c r="G30" s="180"/>
      <c r="H30" s="180"/>
      <c r="I30" s="180"/>
      <c r="J30" s="180"/>
      <c r="K30" s="169"/>
    </row>
    <row r="31" spans="2:11">
      <c r="B31" s="169"/>
      <c r="C31" s="168" t="s">
        <v>509</v>
      </c>
      <c r="D31" s="180"/>
      <c r="E31" s="180"/>
      <c r="F31" s="180"/>
      <c r="G31" s="180"/>
      <c r="H31" s="180"/>
      <c r="I31" s="180"/>
      <c r="J31" s="180"/>
      <c r="K31" s="169"/>
    </row>
    <row r="32" spans="2:11">
      <c r="B32" s="169"/>
      <c r="C32" s="168" t="s">
        <v>508</v>
      </c>
      <c r="D32" s="180"/>
      <c r="E32" s="180"/>
      <c r="F32" s="180"/>
      <c r="G32" s="180"/>
      <c r="H32" s="180"/>
      <c r="I32" s="180"/>
      <c r="J32" s="180"/>
      <c r="K32" s="169"/>
    </row>
    <row r="33" spans="2:21" ht="24" customHeight="1">
      <c r="B33" s="169"/>
      <c r="C33" s="169" t="s">
        <v>476</v>
      </c>
      <c r="D33" s="180"/>
      <c r="E33" s="180"/>
      <c r="F33" s="180"/>
      <c r="G33" s="180"/>
      <c r="H33" s="180"/>
      <c r="I33" s="180"/>
      <c r="J33" s="180"/>
      <c r="K33" s="169"/>
    </row>
    <row r="34" spans="2:21" ht="18.600000000000001" customHeight="1">
      <c r="B34" s="169"/>
      <c r="C34" s="168" t="s">
        <v>477</v>
      </c>
      <c r="D34" s="180"/>
      <c r="E34" s="180"/>
      <c r="F34" s="180"/>
      <c r="G34" s="180"/>
      <c r="H34" s="180"/>
      <c r="I34" s="180"/>
      <c r="J34" s="180"/>
      <c r="K34" s="169"/>
    </row>
    <row r="35" spans="2:21" ht="24" customHeight="1">
      <c r="B35" s="169"/>
      <c r="C35" s="169" t="s">
        <v>478</v>
      </c>
      <c r="D35" s="180"/>
      <c r="E35" s="180"/>
      <c r="F35" s="180"/>
      <c r="G35" s="180"/>
      <c r="H35" s="180"/>
      <c r="I35" s="180"/>
      <c r="J35" s="180"/>
      <c r="K35" s="169"/>
    </row>
    <row r="36" spans="2:21" ht="18" customHeight="1">
      <c r="B36" s="169"/>
      <c r="C36" s="181" t="s">
        <v>479</v>
      </c>
      <c r="D36" s="180"/>
      <c r="E36" s="180"/>
      <c r="F36" s="180"/>
      <c r="G36" s="180"/>
      <c r="H36" s="180"/>
      <c r="I36" s="180"/>
      <c r="J36" s="180"/>
      <c r="K36" s="169"/>
    </row>
    <row r="37" spans="2:21">
      <c r="B37" s="169"/>
      <c r="C37" s="169"/>
      <c r="D37" s="169"/>
      <c r="E37" s="169"/>
      <c r="F37" s="169"/>
      <c r="G37" s="169"/>
      <c r="H37" s="169"/>
      <c r="I37" s="169"/>
      <c r="J37" s="169"/>
      <c r="K37" s="169"/>
    </row>
    <row r="38" spans="2:21" ht="20.25" customHeight="1">
      <c r="B38" s="169"/>
      <c r="C38" s="179" t="s">
        <v>203</v>
      </c>
      <c r="D38" s="169"/>
      <c r="E38" s="169"/>
      <c r="F38" s="169"/>
      <c r="G38" s="169"/>
      <c r="H38" s="169"/>
      <c r="I38" s="169"/>
      <c r="J38" s="169"/>
      <c r="K38" s="169"/>
    </row>
    <row r="39" spans="2:21" ht="51.75" customHeight="1">
      <c r="B39" s="169"/>
      <c r="C39" s="459" t="s">
        <v>284</v>
      </c>
      <c r="D39" s="459"/>
      <c r="E39" s="459"/>
      <c r="F39" s="459"/>
      <c r="G39" s="459"/>
      <c r="H39" s="459"/>
      <c r="I39" s="459"/>
      <c r="J39" s="459"/>
      <c r="K39" s="169"/>
    </row>
    <row r="40" spans="2:21" ht="37.15" customHeight="1">
      <c r="B40" s="169"/>
      <c r="C40" s="460" t="s">
        <v>341</v>
      </c>
      <c r="D40" s="461"/>
      <c r="E40" s="461"/>
      <c r="F40" s="461"/>
      <c r="G40" s="461"/>
      <c r="H40" s="461"/>
      <c r="I40" s="461"/>
      <c r="J40" s="462"/>
      <c r="K40" s="169"/>
    </row>
    <row r="41" spans="2:21" ht="28.9" customHeight="1">
      <c r="B41" s="169"/>
      <c r="C41" s="477" t="s">
        <v>199</v>
      </c>
      <c r="D41" s="478"/>
      <c r="E41" s="478"/>
      <c r="F41" s="478"/>
      <c r="G41" s="478"/>
      <c r="H41" s="478"/>
      <c r="I41" s="478"/>
      <c r="J41" s="479"/>
      <c r="K41" s="169"/>
    </row>
    <row r="42" spans="2:21" ht="28.9" customHeight="1">
      <c r="B42" s="169"/>
      <c r="C42" s="480" t="s">
        <v>200</v>
      </c>
      <c r="D42" s="481"/>
      <c r="E42" s="481"/>
      <c r="F42" s="481"/>
      <c r="G42" s="481"/>
      <c r="H42" s="481"/>
      <c r="I42" s="481"/>
      <c r="J42" s="482"/>
      <c r="K42" s="169"/>
    </row>
    <row r="43" spans="2:21" ht="12" customHeight="1">
      <c r="B43" s="169"/>
      <c r="C43" s="182"/>
      <c r="D43" s="182"/>
      <c r="E43" s="182"/>
      <c r="F43" s="182"/>
      <c r="G43" s="182"/>
      <c r="H43" s="182"/>
      <c r="I43" s="182"/>
      <c r="J43" s="182"/>
      <c r="K43" s="169"/>
    </row>
    <row r="44" spans="2:21" s="173" customFormat="1" ht="16.5" customHeight="1">
      <c r="B44" s="169"/>
      <c r="C44" s="177" t="s">
        <v>285</v>
      </c>
      <c r="D44" s="178"/>
      <c r="E44" s="178"/>
      <c r="F44" s="178"/>
      <c r="G44" s="178"/>
      <c r="H44" s="178"/>
      <c r="I44" s="178"/>
      <c r="J44" s="178"/>
      <c r="K44" s="169"/>
      <c r="M44" s="174"/>
      <c r="N44" s="174"/>
      <c r="O44" s="174"/>
      <c r="P44" s="174"/>
      <c r="Q44" s="174"/>
      <c r="R44" s="174"/>
      <c r="S44" s="174"/>
      <c r="T44" s="174"/>
      <c r="U44" s="174"/>
    </row>
    <row r="45" spans="2:21" s="173" customFormat="1" ht="38.25" customHeight="1">
      <c r="B45" s="169"/>
      <c r="C45" s="459" t="s">
        <v>286</v>
      </c>
      <c r="D45" s="459"/>
      <c r="E45" s="459"/>
      <c r="F45" s="459"/>
      <c r="G45" s="459"/>
      <c r="H45" s="459"/>
      <c r="I45" s="459"/>
      <c r="J45" s="459"/>
      <c r="K45" s="169"/>
    </row>
    <row r="46" spans="2:21" ht="24" customHeight="1">
      <c r="B46" s="169"/>
      <c r="C46" s="183" t="s">
        <v>201</v>
      </c>
      <c r="D46" s="184"/>
      <c r="E46" s="184"/>
      <c r="F46" s="184"/>
      <c r="G46" s="184"/>
      <c r="H46" s="184"/>
      <c r="I46" s="184"/>
      <c r="J46" s="185"/>
      <c r="K46" s="169"/>
    </row>
    <row r="47" spans="2:21" ht="24" customHeight="1">
      <c r="B47" s="169"/>
      <c r="C47" s="186" t="s">
        <v>377</v>
      </c>
      <c r="D47" s="187"/>
      <c r="E47" s="188"/>
      <c r="F47" s="188"/>
      <c r="G47" s="188"/>
      <c r="H47" s="188"/>
      <c r="I47" s="188"/>
      <c r="J47" s="189"/>
      <c r="K47" s="169"/>
    </row>
    <row r="48" spans="2:21" ht="39" customHeight="1">
      <c r="B48" s="169"/>
      <c r="C48" s="471" t="s">
        <v>379</v>
      </c>
      <c r="D48" s="472"/>
      <c r="E48" s="472"/>
      <c r="F48" s="472"/>
      <c r="G48" s="472"/>
      <c r="H48" s="472"/>
      <c r="I48" s="472"/>
      <c r="J48" s="473"/>
      <c r="K48" s="169"/>
    </row>
    <row r="49" spans="2:11" ht="24" customHeight="1">
      <c r="B49" s="169"/>
      <c r="C49" s="186" t="s">
        <v>202</v>
      </c>
      <c r="D49" s="188"/>
      <c r="E49" s="188"/>
      <c r="F49" s="188"/>
      <c r="G49" s="188"/>
      <c r="H49" s="188"/>
      <c r="I49" s="188"/>
      <c r="J49" s="189"/>
      <c r="K49" s="169"/>
    </row>
    <row r="50" spans="2:11" ht="37.9" customHeight="1">
      <c r="B50" s="169"/>
      <c r="C50" s="474" t="s">
        <v>378</v>
      </c>
      <c r="D50" s="475"/>
      <c r="E50" s="475"/>
      <c r="F50" s="475"/>
      <c r="G50" s="475"/>
      <c r="H50" s="475"/>
      <c r="I50" s="475"/>
      <c r="J50" s="476"/>
      <c r="K50" s="169"/>
    </row>
    <row r="51" spans="2:11" ht="46.5" customHeight="1">
      <c r="B51" s="169"/>
      <c r="C51" s="459" t="s">
        <v>347</v>
      </c>
      <c r="D51" s="459"/>
      <c r="E51" s="459"/>
      <c r="F51" s="459"/>
      <c r="G51" s="459"/>
      <c r="H51" s="459"/>
      <c r="I51" s="459"/>
      <c r="J51" s="459"/>
      <c r="K51" s="169"/>
    </row>
  </sheetData>
  <sheetProtection algorithmName="SHA-512" hashValue="ZO9/g+eQAz4C/8mnT2ah1gNNtUmPcSmW9VZlXM9TGhLreFwzyY3jkxXRNSzJa2PIg8frh9PAypq3cQzpC8cOdw==" saltValue="AHkVbNEnvMsllPIRyu1Lcg==" spinCount="100000" sheet="1" objects="1" scenarios="1"/>
  <customSheetViews>
    <customSheetView guid="{9EA9614F-2E1B-408A-94DE-883A46E7B9CA}" showPageBreaks="1" printArea="1" view="pageBreakPreview">
      <rowBreaks count="1" manualBreakCount="1">
        <brk id="27" min="1" max="10" man="1"/>
      </rowBreaks>
      <pageMargins left="0.7" right="0.7" top="0.75" bottom="0.75" header="0.3" footer="0.3"/>
      <pageSetup paperSize="9" scale="92" orientation="portrait" r:id="rId1"/>
    </customSheetView>
  </customSheetViews>
  <mergeCells count="24">
    <mergeCell ref="C48:J48"/>
    <mergeCell ref="C50:J50"/>
    <mergeCell ref="C51:J51"/>
    <mergeCell ref="C41:J41"/>
    <mergeCell ref="C42:J42"/>
    <mergeCell ref="C45:J45"/>
    <mergeCell ref="C40:J40"/>
    <mergeCell ref="C2:J2"/>
    <mergeCell ref="C4:J4"/>
    <mergeCell ref="C16:J16"/>
    <mergeCell ref="C19:J19"/>
    <mergeCell ref="C26:J26"/>
    <mergeCell ref="C39:J39"/>
    <mergeCell ref="C6:J6"/>
    <mergeCell ref="C13:J13"/>
    <mergeCell ref="C18:J18"/>
    <mergeCell ref="C22:J22"/>
    <mergeCell ref="C17:J17"/>
    <mergeCell ref="C23:J23"/>
    <mergeCell ref="N6:U6"/>
    <mergeCell ref="C7:J7"/>
    <mergeCell ref="C8:J8"/>
    <mergeCell ref="N8:U8"/>
    <mergeCell ref="C12:J12"/>
  </mergeCells>
  <phoneticPr fontId="2"/>
  <pageMargins left="0.7" right="0.7" top="0.75" bottom="0.75" header="0.3" footer="0.3"/>
  <pageSetup paperSize="9" scale="71" orientation="portrait" r:id="rId2"/>
  <rowBreaks count="1" manualBreakCount="1">
    <brk id="37" min="1"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V31"/>
  <sheetViews>
    <sheetView showZeros="0" view="pageBreakPreview" zoomScale="80" zoomScaleNormal="100" zoomScaleSheetLayoutView="80" workbookViewId="0">
      <selection activeCell="H14" sqref="H14"/>
    </sheetView>
  </sheetViews>
  <sheetFormatPr defaultColWidth="8.125" defaultRowHeight="13.5"/>
  <cols>
    <col min="1" max="2" width="18" style="28" customWidth="1"/>
    <col min="3" max="5" width="10.125" style="28" customWidth="1"/>
    <col min="6" max="6" width="9.625" style="28" customWidth="1"/>
    <col min="7" max="8" width="10" style="28" customWidth="1"/>
    <col min="9" max="9" width="9.875" style="28" customWidth="1"/>
    <col min="10" max="10" width="10.375" style="28" customWidth="1"/>
    <col min="11" max="11" width="9.875" style="28" customWidth="1"/>
    <col min="12" max="13" width="10.125" style="28" customWidth="1"/>
    <col min="14" max="14" width="8.25" style="28" customWidth="1"/>
    <col min="15" max="18" width="10.125" style="28" customWidth="1"/>
    <col min="19" max="20" width="10.125" style="138" customWidth="1"/>
    <col min="21" max="21" width="13.5" style="28" customWidth="1"/>
    <col min="22" max="22" width="9.375" style="28" bestFit="1" customWidth="1"/>
    <col min="23" max="25" width="5.25" style="28" customWidth="1"/>
    <col min="26" max="27" width="5.125" style="28" customWidth="1"/>
    <col min="28" max="16384" width="8.125" style="28"/>
  </cols>
  <sheetData>
    <row r="1" spans="1:22">
      <c r="A1" s="27" t="s">
        <v>184</v>
      </c>
    </row>
    <row r="2" spans="1:22" ht="19.5" customHeight="1">
      <c r="B2" s="993" t="s">
        <v>182</v>
      </c>
      <c r="C2" s="993"/>
      <c r="D2" s="993"/>
      <c r="E2" s="993"/>
      <c r="F2" s="993"/>
      <c r="G2" s="993"/>
      <c r="H2" s="993"/>
      <c r="I2" s="993"/>
      <c r="J2" s="993"/>
      <c r="K2" s="993"/>
      <c r="L2" s="993"/>
      <c r="M2" s="993"/>
      <c r="N2" s="993"/>
      <c r="O2" s="993"/>
      <c r="P2" s="993"/>
      <c r="Q2" s="993"/>
      <c r="R2" s="993"/>
      <c r="S2" s="993"/>
      <c r="T2" s="993"/>
      <c r="U2" s="993"/>
    </row>
    <row r="3" spans="1:22" ht="7.5" customHeight="1">
      <c r="B3" s="165"/>
      <c r="C3" s="165"/>
      <c r="D3" s="165"/>
      <c r="E3" s="165"/>
      <c r="F3" s="165"/>
      <c r="G3" s="165"/>
      <c r="H3" s="165"/>
      <c r="I3" s="165"/>
      <c r="J3" s="165"/>
      <c r="K3" s="165"/>
      <c r="L3" s="165"/>
      <c r="M3" s="165"/>
      <c r="N3" s="165"/>
      <c r="O3" s="165"/>
      <c r="P3" s="165"/>
      <c r="Q3" s="165"/>
      <c r="R3" s="165"/>
      <c r="S3" s="139"/>
      <c r="T3" s="139"/>
      <c r="U3" s="165"/>
    </row>
    <row r="4" spans="1:22" ht="14.25" thickBot="1">
      <c r="B4" s="27"/>
      <c r="O4" s="81" t="s">
        <v>42</v>
      </c>
      <c r="Q4" s="986">
        <f>'基礎情報入力シート（要入力）'!$D$6</f>
        <v>0</v>
      </c>
      <c r="R4" s="986"/>
      <c r="S4" s="986"/>
      <c r="T4" s="986"/>
      <c r="U4" s="986"/>
    </row>
    <row r="5" spans="1:22" ht="45" customHeight="1">
      <c r="A5" s="992" t="s">
        <v>43</v>
      </c>
      <c r="B5" s="987" t="s">
        <v>365</v>
      </c>
      <c r="C5" s="82" t="s">
        <v>44</v>
      </c>
      <c r="D5" s="82" t="s">
        <v>45</v>
      </c>
      <c r="E5" s="82" t="s">
        <v>46</v>
      </c>
      <c r="F5" s="994" t="s">
        <v>47</v>
      </c>
      <c r="G5" s="995"/>
      <c r="H5" s="996"/>
      <c r="I5" s="994" t="s">
        <v>48</v>
      </c>
      <c r="J5" s="995"/>
      <c r="K5" s="996"/>
      <c r="L5" s="82" t="s">
        <v>49</v>
      </c>
      <c r="M5" s="166" t="s">
        <v>224</v>
      </c>
      <c r="N5" s="69" t="s">
        <v>226</v>
      </c>
      <c r="O5" s="167" t="s">
        <v>225</v>
      </c>
      <c r="P5" s="82" t="s">
        <v>68</v>
      </c>
      <c r="Q5" s="147" t="s">
        <v>227</v>
      </c>
      <c r="R5" s="148" t="s">
        <v>233</v>
      </c>
      <c r="S5" s="140" t="s">
        <v>397</v>
      </c>
      <c r="T5" s="140" t="s">
        <v>398</v>
      </c>
      <c r="U5" s="989" t="s">
        <v>50</v>
      </c>
    </row>
    <row r="6" spans="1:22" ht="28.15" customHeight="1" thickBot="1">
      <c r="A6" s="988"/>
      <c r="B6" s="988"/>
      <c r="C6" s="29" t="s">
        <v>51</v>
      </c>
      <c r="D6" s="30" t="s">
        <v>52</v>
      </c>
      <c r="E6" s="29" t="s">
        <v>53</v>
      </c>
      <c r="F6" s="44" t="s">
        <v>229</v>
      </c>
      <c r="G6" s="45" t="s">
        <v>228</v>
      </c>
      <c r="H6" s="46" t="s">
        <v>230</v>
      </c>
      <c r="I6" s="57" t="s">
        <v>229</v>
      </c>
      <c r="J6" s="58" t="s">
        <v>228</v>
      </c>
      <c r="K6" s="59" t="s">
        <v>54</v>
      </c>
      <c r="L6" s="29" t="s">
        <v>266</v>
      </c>
      <c r="M6" s="64" t="s">
        <v>267</v>
      </c>
      <c r="N6" s="70" t="s">
        <v>337</v>
      </c>
      <c r="O6" s="30" t="s">
        <v>268</v>
      </c>
      <c r="P6" s="29" t="s">
        <v>338</v>
      </c>
      <c r="Q6" s="64" t="s">
        <v>339</v>
      </c>
      <c r="R6" s="70" t="s">
        <v>340</v>
      </c>
      <c r="S6" s="141" t="s">
        <v>399</v>
      </c>
      <c r="T6" s="142" t="s">
        <v>400</v>
      </c>
      <c r="U6" s="990"/>
    </row>
    <row r="7" spans="1:22" ht="16.5" customHeight="1">
      <c r="A7" s="83"/>
      <c r="B7" s="83"/>
      <c r="C7" s="31" t="s">
        <v>55</v>
      </c>
      <c r="D7" s="31" t="s">
        <v>56</v>
      </c>
      <c r="E7" s="31" t="s">
        <v>55</v>
      </c>
      <c r="F7" s="47"/>
      <c r="G7" s="48"/>
      <c r="H7" s="49" t="s">
        <v>55</v>
      </c>
      <c r="I7" s="47"/>
      <c r="J7" s="48"/>
      <c r="K7" s="49" t="s">
        <v>57</v>
      </c>
      <c r="L7" s="31" t="s">
        <v>57</v>
      </c>
      <c r="M7" s="65" t="s">
        <v>57</v>
      </c>
      <c r="N7" s="71"/>
      <c r="O7" s="67" t="s">
        <v>57</v>
      </c>
      <c r="P7" s="31" t="s">
        <v>69</v>
      </c>
      <c r="Q7" s="65" t="s">
        <v>57</v>
      </c>
      <c r="R7" s="74"/>
      <c r="S7" s="143" t="s">
        <v>57</v>
      </c>
      <c r="T7" s="143" t="s">
        <v>57</v>
      </c>
      <c r="U7" s="84"/>
    </row>
    <row r="8" spans="1:22" ht="34.9" customHeight="1">
      <c r="A8" s="156" t="s">
        <v>361</v>
      </c>
      <c r="B8" s="991" t="s">
        <v>361</v>
      </c>
      <c r="C8" s="32"/>
      <c r="D8" s="32"/>
      <c r="E8" s="33"/>
      <c r="F8" s="50"/>
      <c r="G8" s="51"/>
      <c r="H8" s="52"/>
      <c r="I8" s="54"/>
      <c r="J8" s="55"/>
      <c r="K8" s="52"/>
      <c r="L8" s="32"/>
      <c r="M8" s="36"/>
      <c r="N8" s="72"/>
      <c r="O8" s="68"/>
      <c r="P8" s="32"/>
      <c r="Q8" s="34"/>
      <c r="R8" s="75"/>
      <c r="S8" s="144"/>
      <c r="T8" s="144"/>
      <c r="U8" s="85"/>
    </row>
    <row r="9" spans="1:22" s="63" customFormat="1" ht="56.45" customHeight="1">
      <c r="A9" s="157">
        <f>'基礎情報入力シート（要入力）'!$D$9</f>
        <v>0</v>
      </c>
      <c r="B9" s="985"/>
      <c r="C9" s="114">
        <f>'確認書（病室整備）'!$B$62</f>
        <v>0</v>
      </c>
      <c r="D9" s="114">
        <f>'確認書（病室整備）'!$V$62</f>
        <v>0</v>
      </c>
      <c r="E9" s="114">
        <f>IF(B8="","",(C9-D9))</f>
        <v>0</v>
      </c>
      <c r="F9" s="115">
        <f>'確認書（病室整備）'!$AA$62</f>
        <v>0</v>
      </c>
      <c r="G9" s="116">
        <f>IFERROR(H9/F9,0)</f>
        <v>0</v>
      </c>
      <c r="H9" s="117">
        <f>'確認書（病室整備）'!$B$65</f>
        <v>0</v>
      </c>
      <c r="I9" s="115">
        <f>'確認書（病室整備）'!$AA$62</f>
        <v>0</v>
      </c>
      <c r="J9" s="116">
        <v>14546000</v>
      </c>
      <c r="K9" s="117">
        <f>I9*J9</f>
        <v>0</v>
      </c>
      <c r="L9" s="114">
        <f>IF(B8="","",MIN(H9,K9))</f>
        <v>0</v>
      </c>
      <c r="M9" s="118">
        <f>IF(B8="","",MIN(E9,L9))</f>
        <v>0</v>
      </c>
      <c r="N9" s="119">
        <v>0.66666666666666663</v>
      </c>
      <c r="O9" s="120">
        <f>ROUNDDOWN(M9*N9,-3)</f>
        <v>0</v>
      </c>
      <c r="P9" s="114">
        <f>'確認書（病室整備）'!$B$60</f>
        <v>0</v>
      </c>
      <c r="Q9" s="118">
        <f>IF(B8="","",MIN(O9,P9))</f>
        <v>0</v>
      </c>
      <c r="R9" s="121">
        <f>ROUNDDOWN(Q9/$V$9,-3)</f>
        <v>0</v>
      </c>
      <c r="S9" s="149"/>
      <c r="T9" s="150"/>
      <c r="U9" s="122"/>
      <c r="V9" s="62">
        <v>2</v>
      </c>
    </row>
    <row r="10" spans="1:22" ht="31.15" customHeight="1">
      <c r="A10" s="158" t="s">
        <v>364</v>
      </c>
      <c r="B10" s="991" t="s">
        <v>362</v>
      </c>
      <c r="C10" s="32"/>
      <c r="D10" s="32"/>
      <c r="E10" s="32" t="str">
        <f>IF(C10="","",(C10-D10))</f>
        <v/>
      </c>
      <c r="F10" s="54"/>
      <c r="G10" s="55"/>
      <c r="H10" s="52"/>
      <c r="I10" s="54"/>
      <c r="J10" s="55"/>
      <c r="K10" s="52"/>
      <c r="L10" s="32"/>
      <c r="M10" s="36"/>
      <c r="N10" s="72"/>
      <c r="O10" s="68"/>
      <c r="P10" s="32"/>
      <c r="Q10" s="34"/>
      <c r="R10" s="75"/>
      <c r="S10" s="145"/>
      <c r="T10" s="145"/>
      <c r="U10" s="85"/>
    </row>
    <row r="11" spans="1:22" s="63" customFormat="1" ht="67.150000000000006" customHeight="1">
      <c r="A11" s="159">
        <f>'基礎情報入力シート（要入力）'!$D$9</f>
        <v>0</v>
      </c>
      <c r="B11" s="997"/>
      <c r="C11" s="35">
        <f>'確認書（病棟整備）'!$B$54</f>
        <v>0</v>
      </c>
      <c r="D11" s="35">
        <f>'確認書（病棟整備）'!$U$54</f>
        <v>0</v>
      </c>
      <c r="E11" s="35">
        <f>IF(B10="","",(C11-D11))</f>
        <v>0</v>
      </c>
      <c r="F11" s="131">
        <f>'確認書（病棟整備）'!$AA$54</f>
        <v>0</v>
      </c>
      <c r="G11" s="60">
        <f>IFERROR(H11/F11,0)</f>
        <v>0</v>
      </c>
      <c r="H11" s="53">
        <f>'確認書（病棟整備）'!$B$57</f>
        <v>0</v>
      </c>
      <c r="I11" s="131">
        <f>'確認書（病棟整備）'!$AA$54</f>
        <v>0</v>
      </c>
      <c r="J11" s="60">
        <v>239300</v>
      </c>
      <c r="K11" s="53">
        <f>I11*J11</f>
        <v>0</v>
      </c>
      <c r="L11" s="155">
        <f>IF(B10="","",MIN(H11,K11))</f>
        <v>0</v>
      </c>
      <c r="M11" s="161">
        <f>IF(B10="","",MIN(E11,L11))</f>
        <v>0</v>
      </c>
      <c r="N11" s="135">
        <v>1</v>
      </c>
      <c r="O11" s="136">
        <f>ROUNDDOWN(M11*N11,-3)</f>
        <v>0</v>
      </c>
      <c r="P11" s="35">
        <f>'確認書（病棟整備）'!$B$52</f>
        <v>0</v>
      </c>
      <c r="Q11" s="161">
        <f>IF(B10="","",MIN(O11,P11))</f>
        <v>0</v>
      </c>
      <c r="R11" s="136">
        <f>ROUNDDOWN(Q11/$V$9,-3)</f>
        <v>0</v>
      </c>
      <c r="S11" s="151"/>
      <c r="T11" s="152"/>
      <c r="U11" s="86"/>
      <c r="V11" s="62">
        <f>O11-Q11</f>
        <v>0</v>
      </c>
    </row>
    <row r="12" spans="1:22" ht="43.9" customHeight="1">
      <c r="A12" s="159"/>
      <c r="B12" s="984" t="s">
        <v>363</v>
      </c>
      <c r="C12" s="32"/>
      <c r="D12" s="32"/>
      <c r="E12" s="32" t="str">
        <f>IF(C12="","",(C12-D12))</f>
        <v/>
      </c>
      <c r="F12" s="132"/>
      <c r="G12" s="55"/>
      <c r="H12" s="52"/>
      <c r="I12" s="132"/>
      <c r="J12" s="55"/>
      <c r="K12" s="52"/>
      <c r="L12" s="32"/>
      <c r="M12" s="36"/>
      <c r="N12" s="72"/>
      <c r="O12" s="68"/>
      <c r="P12" s="32"/>
      <c r="Q12" s="34"/>
      <c r="R12" s="75"/>
      <c r="S12" s="145"/>
      <c r="T12" s="145"/>
      <c r="U12" s="87"/>
    </row>
    <row r="13" spans="1:22" s="63" customFormat="1" ht="47.45" customHeight="1">
      <c r="A13" s="159"/>
      <c r="B13" s="985"/>
      <c r="C13" s="114">
        <f>'確認書（個人防護具保管庫）'!$B$79</f>
        <v>0</v>
      </c>
      <c r="D13" s="114">
        <f>'確認書（個人防護具保管庫）'!$T$79</f>
        <v>0</v>
      </c>
      <c r="E13" s="114">
        <f>IF(B12="","",(C13-D13))</f>
        <v>0</v>
      </c>
      <c r="F13" s="133">
        <f>'確認書（個人防護具保管庫）'!$K$187</f>
        <v>0</v>
      </c>
      <c r="G13" s="116">
        <f>IFERROR(H13/F13,0)</f>
        <v>0</v>
      </c>
      <c r="H13" s="117">
        <f>'確認書（個人防護具保管庫）'!$T$187</f>
        <v>0</v>
      </c>
      <c r="I13" s="133">
        <f>'確認書（個人防護具保管庫）'!$K$187</f>
        <v>0</v>
      </c>
      <c r="J13" s="116">
        <v>239300</v>
      </c>
      <c r="K13" s="117">
        <f>I13*J13</f>
        <v>0</v>
      </c>
      <c r="L13" s="114">
        <f>IF(B12="","",MIN(H13,K13))</f>
        <v>0</v>
      </c>
      <c r="M13" s="118">
        <f>IF(B12="","",MIN(E13,L13))</f>
        <v>0</v>
      </c>
      <c r="N13" s="137">
        <v>1</v>
      </c>
      <c r="O13" s="120">
        <f>ROUNDDOWN(M13*N13,-3)</f>
        <v>0</v>
      </c>
      <c r="P13" s="114">
        <f>'確認書（個人防護具保管庫）'!$B$77</f>
        <v>0</v>
      </c>
      <c r="Q13" s="118">
        <f>IF(B12="","",MIN(O13,P13))</f>
        <v>0</v>
      </c>
      <c r="R13" s="121">
        <f>ROUNDDOWN(Q13/$V$9,-3)</f>
        <v>0</v>
      </c>
      <c r="S13" s="149"/>
      <c r="T13" s="150"/>
      <c r="U13" s="122"/>
    </row>
    <row r="14" spans="1:22" ht="32.25" customHeight="1" thickBot="1">
      <c r="A14" s="160"/>
      <c r="B14" s="123" t="s">
        <v>366</v>
      </c>
      <c r="C14" s="37">
        <f>IFERROR(SUM(C10:C13),0)</f>
        <v>0</v>
      </c>
      <c r="D14" s="37">
        <f>IFERROR(SUM(D10:D13),0)</f>
        <v>0</v>
      </c>
      <c r="E14" s="37">
        <f>IFERROR(SUM(E10:E13),0)</f>
        <v>0</v>
      </c>
      <c r="F14" s="61"/>
      <c r="G14" s="126"/>
      <c r="H14" s="56">
        <f t="shared" ref="H14:K14" si="0">IFERROR(SUM(H10:H13),0)</f>
        <v>0</v>
      </c>
      <c r="I14" s="61"/>
      <c r="J14" s="126"/>
      <c r="K14" s="56">
        <f t="shared" si="0"/>
        <v>0</v>
      </c>
      <c r="L14" s="37">
        <f>IFERROR(SUM(L10:L13),0)</f>
        <v>0</v>
      </c>
      <c r="M14" s="37">
        <f>IFERROR(SUM(M10:M13),0)</f>
        <v>0</v>
      </c>
      <c r="N14" s="125"/>
      <c r="O14" s="127">
        <f>IFERROR(SUM(O10:O13),0)</f>
        <v>0</v>
      </c>
      <c r="P14" s="37">
        <f>IFERROR(SUM(P10:P13),0)</f>
        <v>0</v>
      </c>
      <c r="Q14" s="66">
        <f>IFERROR(SUM(Q10:Q13),0)</f>
        <v>0</v>
      </c>
      <c r="R14" s="73">
        <f>IFERROR(SUM(R10:R13),0)</f>
        <v>0</v>
      </c>
      <c r="S14" s="153">
        <f t="shared" ref="S14:T14" si="1">SUM(S11,S13)</f>
        <v>0</v>
      </c>
      <c r="T14" s="154">
        <f t="shared" si="1"/>
        <v>0</v>
      </c>
      <c r="U14" s="124"/>
    </row>
    <row r="15" spans="1:22" ht="22.5" customHeight="1" thickTop="1" thickBot="1">
      <c r="A15" s="88"/>
      <c r="B15" s="88" t="s">
        <v>0</v>
      </c>
      <c r="C15" s="89">
        <f>IFERROR(SUM(C9,C14),0)</f>
        <v>0</v>
      </c>
      <c r="D15" s="89">
        <f>IFERROR(SUM(D9,D14),0)</f>
        <v>0</v>
      </c>
      <c r="E15" s="89">
        <f>IFERROR(SUM(E9,E14),0)</f>
        <v>0</v>
      </c>
      <c r="F15" s="128"/>
      <c r="G15" s="129"/>
      <c r="H15" s="130">
        <f>IFERROR(SUM(H9,H14),0)</f>
        <v>0</v>
      </c>
      <c r="I15" s="128"/>
      <c r="J15" s="129"/>
      <c r="K15" s="130">
        <f>IFERROR(SUM(K9,K14),0)</f>
        <v>0</v>
      </c>
      <c r="L15" s="89">
        <f>IFERROR(SUM(L9,L14),0)</f>
        <v>0</v>
      </c>
      <c r="M15" s="89">
        <f>IFERROR(SUM(M9,M14),0)</f>
        <v>0</v>
      </c>
      <c r="N15" s="89"/>
      <c r="O15" s="89">
        <f>IFERROR(SUM(O9,O14),0)</f>
        <v>0</v>
      </c>
      <c r="P15" s="89">
        <f>IFERROR(SUM(P9,P14),0)</f>
        <v>0</v>
      </c>
      <c r="Q15" s="89">
        <f>IFERROR(SUM(Q9,Q14),0)</f>
        <v>0</v>
      </c>
      <c r="R15" s="89">
        <f>IFERROR(SUM(R9,R14),0)</f>
        <v>0</v>
      </c>
      <c r="S15" s="146">
        <f t="shared" ref="S15:T15" si="2">SUM(S9,S14)</f>
        <v>0</v>
      </c>
      <c r="T15" s="146">
        <f t="shared" si="2"/>
        <v>0</v>
      </c>
      <c r="U15" s="90"/>
    </row>
    <row r="16" spans="1:22">
      <c r="B16" s="27"/>
    </row>
    <row r="17" spans="1:2">
      <c r="A17" s="27" t="s">
        <v>165</v>
      </c>
    </row>
    <row r="18" spans="1:2">
      <c r="A18" s="38" t="s">
        <v>492</v>
      </c>
    </row>
    <row r="19" spans="1:2">
      <c r="A19" s="162" t="s">
        <v>401</v>
      </c>
    </row>
    <row r="20" spans="1:2">
      <c r="A20" s="38" t="s">
        <v>402</v>
      </c>
    </row>
    <row r="21" spans="1:2">
      <c r="A21" s="38" t="s">
        <v>403</v>
      </c>
    </row>
    <row r="22" spans="1:2">
      <c r="A22" s="38" t="s">
        <v>404</v>
      </c>
    </row>
    <row r="23" spans="1:2">
      <c r="A23" s="38" t="s">
        <v>405</v>
      </c>
    </row>
    <row r="24" spans="1:2">
      <c r="A24" s="38" t="s">
        <v>406</v>
      </c>
    </row>
    <row r="25" spans="1:2">
      <c r="A25" s="163" t="s">
        <v>493</v>
      </c>
      <c r="B25" s="38"/>
    </row>
    <row r="26" spans="1:2">
      <c r="A26" s="38" t="s">
        <v>407</v>
      </c>
      <c r="B26" s="38"/>
    </row>
    <row r="27" spans="1:2">
      <c r="B27" s="38"/>
    </row>
    <row r="28" spans="1:2">
      <c r="B28" s="38"/>
    </row>
    <row r="29" spans="1:2">
      <c r="B29" s="38"/>
    </row>
    <row r="30" spans="1:2">
      <c r="B30" s="38"/>
    </row>
    <row r="31" spans="1:2">
      <c r="B31" s="39"/>
    </row>
  </sheetData>
  <sheetProtection algorithmName="SHA-512" hashValue="4flUnX0kDdEf8MgS0aw+jI/jOfwT/ALk9nKO4G5mbmk2xJR4Y2nqkL9oJsUDXRNDq2iTchIqSasfSz+dBegtaw==" saltValue="JxpbkD62OEDgojRus6IVAQ==" spinCount="100000" sheet="1" objects="1" scenarios="1"/>
  <customSheetViews>
    <customSheetView guid="{9EA9614F-2E1B-408A-94DE-883A46E7B9CA}" showPageBreaks="1" fitToPage="1" printArea="1" hiddenRows="1" view="pageBreakPreview">
      <selection activeCell="P41" sqref="P41"/>
      <pageMargins left="0.51181102362204722" right="0.51181102362204722" top="0.55118110236220474" bottom="0.55118110236220474" header="0.31496062992125984" footer="0.31496062992125984"/>
      <pageSetup paperSize="9" scale="82" fitToHeight="0" orientation="landscape" r:id="rId1"/>
    </customSheetView>
  </customSheetViews>
  <mergeCells count="10">
    <mergeCell ref="A5:A6"/>
    <mergeCell ref="B2:U2"/>
    <mergeCell ref="F5:H5"/>
    <mergeCell ref="I5:K5"/>
    <mergeCell ref="B10:B11"/>
    <mergeCell ref="B12:B13"/>
    <mergeCell ref="Q4:U4"/>
    <mergeCell ref="B5:B6"/>
    <mergeCell ref="U5:U6"/>
    <mergeCell ref="B8:B9"/>
  </mergeCells>
  <phoneticPr fontId="2"/>
  <pageMargins left="0.51181102362204722" right="0.51181102362204722" top="0.55118110236220474" bottom="0.55118110236220474" header="0.31496062992125984" footer="0.31496062992125984"/>
  <pageSetup paperSize="9" scale="55"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79998168889431442"/>
    <pageSetUpPr fitToPage="1"/>
  </sheetPr>
  <dimension ref="A1:H29"/>
  <sheetViews>
    <sheetView showZeros="0" view="pageBreakPreview" zoomScaleNormal="70" zoomScaleSheetLayoutView="100" workbookViewId="0">
      <selection activeCell="D6" sqref="D6:E6"/>
    </sheetView>
  </sheetViews>
  <sheetFormatPr defaultColWidth="8.125" defaultRowHeight="14.25"/>
  <cols>
    <col min="1" max="2" width="21.125" style="1" customWidth="1"/>
    <col min="3" max="3" width="3.125" style="1" customWidth="1"/>
    <col min="4" max="5" width="21.125" style="1" customWidth="1"/>
    <col min="6" max="6" width="3.125" style="1" customWidth="1"/>
    <col min="7" max="7" width="8.125" style="1"/>
    <col min="8" max="9" width="11.5" style="1" bestFit="1" customWidth="1"/>
    <col min="10" max="16384" width="8.125" style="1"/>
  </cols>
  <sheetData>
    <row r="1" spans="1:8" ht="20.100000000000001" customHeight="1">
      <c r="A1" s="1" t="s">
        <v>208</v>
      </c>
    </row>
    <row r="2" spans="1:8" ht="32.25" customHeight="1">
      <c r="A2" s="999" t="s">
        <v>28</v>
      </c>
      <c r="B2" s="999"/>
      <c r="C2" s="999"/>
      <c r="D2" s="999"/>
      <c r="E2" s="999"/>
      <c r="F2" s="999"/>
    </row>
    <row r="4" spans="1:8" ht="20.100000000000001" customHeight="1">
      <c r="A4" s="25"/>
      <c r="H4" s="1">
        <f>'（別紙1）経費所要額調'!$Q$15</f>
        <v>0</v>
      </c>
    </row>
    <row r="5" spans="1:8" ht="20.100000000000001" customHeight="1">
      <c r="A5" s="1" t="s">
        <v>27</v>
      </c>
    </row>
    <row r="6" spans="1:8" ht="20.100000000000001" customHeight="1">
      <c r="A6" s="1000" t="s">
        <v>26</v>
      </c>
      <c r="B6" s="1001"/>
      <c r="C6" s="42"/>
      <c r="D6" s="1001" t="s">
        <v>25</v>
      </c>
      <c r="E6" s="1002"/>
      <c r="F6" s="15"/>
    </row>
    <row r="7" spans="1:8" ht="20.100000000000001" customHeight="1">
      <c r="A7" s="24" t="s">
        <v>24</v>
      </c>
      <c r="B7" s="1001" t="s">
        <v>23</v>
      </c>
      <c r="C7" s="1003"/>
      <c r="D7" s="40" t="s">
        <v>24</v>
      </c>
      <c r="E7" s="41" t="s">
        <v>23</v>
      </c>
      <c r="F7" s="15"/>
    </row>
    <row r="8" spans="1:8" ht="31.5">
      <c r="A8" s="106" t="s">
        <v>22</v>
      </c>
      <c r="B8" s="107">
        <f>'（別紙1）経費所要額調'!$R$15</f>
        <v>0</v>
      </c>
      <c r="C8" s="23"/>
      <c r="D8" s="110" t="s">
        <v>138</v>
      </c>
      <c r="E8" s="111">
        <f>'（別紙1）経費所要額調'!$C$9</f>
        <v>0</v>
      </c>
      <c r="F8" s="20"/>
    </row>
    <row r="9" spans="1:8" ht="31.5">
      <c r="A9" s="108" t="s">
        <v>64</v>
      </c>
      <c r="B9" s="76">
        <f>IFERROR(H4-B8,0)</f>
        <v>0</v>
      </c>
      <c r="C9" s="20"/>
      <c r="D9" s="112" t="s">
        <v>139</v>
      </c>
      <c r="E9" s="113">
        <f>'（別紙1）経費所要額調'!$C$11</f>
        <v>0</v>
      </c>
      <c r="F9" s="20"/>
    </row>
    <row r="10" spans="1:8" ht="42">
      <c r="A10" s="109" t="s">
        <v>21</v>
      </c>
      <c r="B10" s="76">
        <f>IFERROR(E20-B8-B9-B11,0)</f>
        <v>0</v>
      </c>
      <c r="C10" s="20"/>
      <c r="D10" s="112" t="s">
        <v>140</v>
      </c>
      <c r="E10" s="113">
        <f>'（別紙1）経費所要額調'!$C$13</f>
        <v>0</v>
      </c>
      <c r="F10" s="20"/>
    </row>
    <row r="11" spans="1:8" ht="30" customHeight="1">
      <c r="A11" s="109" t="s">
        <v>197</v>
      </c>
      <c r="B11" s="77">
        <f>'（別紙1）経費所要額調'!$D$15</f>
        <v>0</v>
      </c>
      <c r="C11" s="20"/>
      <c r="D11" s="22"/>
      <c r="E11" s="21"/>
      <c r="F11" s="20"/>
    </row>
    <row r="12" spans="1:8" ht="30" customHeight="1">
      <c r="A12" s="43"/>
      <c r="B12" s="78"/>
      <c r="C12" s="20"/>
      <c r="D12" s="18"/>
      <c r="E12" s="21"/>
      <c r="F12" s="20"/>
    </row>
    <row r="13" spans="1:8" ht="20.100000000000001" customHeight="1">
      <c r="A13" s="22"/>
      <c r="B13" s="78"/>
      <c r="C13" s="20"/>
      <c r="D13" s="26"/>
      <c r="E13" s="21"/>
      <c r="F13" s="20"/>
    </row>
    <row r="14" spans="1:8" ht="20.100000000000001" customHeight="1">
      <c r="A14" s="22"/>
      <c r="B14" s="79"/>
      <c r="C14" s="20"/>
      <c r="D14" s="22"/>
      <c r="E14" s="21"/>
      <c r="F14" s="20"/>
    </row>
    <row r="15" spans="1:8" ht="20.100000000000001" customHeight="1">
      <c r="A15" s="22"/>
      <c r="B15" s="78"/>
      <c r="C15" s="20"/>
      <c r="D15" s="18"/>
      <c r="E15" s="21"/>
      <c r="F15" s="20"/>
    </row>
    <row r="16" spans="1:8" ht="20.100000000000001" customHeight="1">
      <c r="A16" s="22"/>
      <c r="B16" s="80"/>
      <c r="C16" s="20"/>
      <c r="D16" s="22"/>
      <c r="E16" s="21"/>
      <c r="F16" s="20"/>
    </row>
    <row r="17" spans="1:6" ht="20.100000000000001" customHeight="1">
      <c r="A17" s="22"/>
      <c r="B17" s="21"/>
      <c r="C17" s="20"/>
      <c r="D17" s="22"/>
      <c r="E17" s="21"/>
      <c r="F17" s="20"/>
    </row>
    <row r="18" spans="1:6" ht="20.100000000000001" customHeight="1">
      <c r="A18" s="22"/>
      <c r="B18" s="21"/>
      <c r="C18" s="20"/>
      <c r="D18" s="22"/>
      <c r="E18" s="21"/>
      <c r="F18" s="20"/>
    </row>
    <row r="19" spans="1:6" ht="20.100000000000001" customHeight="1">
      <c r="A19" s="19"/>
      <c r="B19" s="17"/>
      <c r="C19" s="16"/>
      <c r="D19" s="18"/>
      <c r="E19" s="17"/>
      <c r="F19" s="16"/>
    </row>
    <row r="20" spans="1:6" ht="20.100000000000001" customHeight="1">
      <c r="A20" s="40" t="s">
        <v>20</v>
      </c>
      <c r="B20" s="14">
        <f>SUM(B8:B11)</f>
        <v>0</v>
      </c>
      <c r="C20" s="15" t="s">
        <v>19</v>
      </c>
      <c r="D20" s="40" t="s">
        <v>20</v>
      </c>
      <c r="E20" s="14">
        <f>SUM(E8:E10)</f>
        <v>0</v>
      </c>
      <c r="F20" s="13" t="s">
        <v>19</v>
      </c>
    </row>
    <row r="21" spans="1:6" ht="20.100000000000001" customHeight="1">
      <c r="A21" s="11"/>
      <c r="B21" s="12"/>
      <c r="C21" s="10"/>
      <c r="D21" s="11"/>
      <c r="E21" s="10"/>
      <c r="F21" s="10"/>
    </row>
    <row r="22" spans="1:6" ht="20.100000000000001" customHeight="1">
      <c r="B22" s="8" t="s">
        <v>18</v>
      </c>
    </row>
    <row r="23" spans="1:6" ht="20.100000000000001" customHeight="1">
      <c r="A23" s="9"/>
    </row>
    <row r="24" spans="1:6" ht="20.100000000000001" customHeight="1">
      <c r="A24" s="8"/>
      <c r="D24" s="6"/>
    </row>
    <row r="25" spans="1:6" ht="20.100000000000001" customHeight="1">
      <c r="A25" s="8"/>
      <c r="B25" s="7" t="str">
        <f>IF('基礎情報入力シート（要入力）'!D3="","",'基礎情報入力シート（要入力）'!D3)</f>
        <v/>
      </c>
      <c r="D25" s="6"/>
    </row>
    <row r="26" spans="1:6" ht="20.100000000000001" customHeight="1">
      <c r="B26" s="5"/>
      <c r="C26" s="5"/>
      <c r="D26" s="998"/>
      <c r="E26" s="998"/>
    </row>
    <row r="27" spans="1:6" ht="20.100000000000001" customHeight="1">
      <c r="B27" s="5"/>
      <c r="C27" s="5"/>
      <c r="D27" s="998">
        <f>'基礎情報入力シート（要入力）'!$D$6</f>
        <v>0</v>
      </c>
      <c r="E27" s="998"/>
    </row>
    <row r="28" spans="1:6" ht="20.100000000000001" customHeight="1">
      <c r="B28" s="4"/>
      <c r="C28" s="3"/>
      <c r="D28" s="998">
        <f>'基礎情報入力シート（要入力）'!$D$7</f>
        <v>0</v>
      </c>
      <c r="E28" s="998"/>
    </row>
    <row r="29" spans="1:6" ht="20.100000000000001" customHeight="1">
      <c r="D29" s="2"/>
    </row>
  </sheetData>
  <sheetProtection algorithmName="SHA-512" hashValue="0IffqdLiZnAtaIam/16t34dd/TpeaNGE62mB38v+UurzdqTowBYLrZxD4oJcquOFQ5o9yyvpt7a7CZXBUJJbEw==" saltValue="05SJ7PX3Byj1aT39Rk2D1Q==" spinCount="100000" sheet="1" objects="1" scenarios="1"/>
  <protectedRanges>
    <protectedRange sqref="B10:B11" name="範囲1"/>
  </protectedRanges>
  <customSheetViews>
    <customSheetView guid="{9EA9614F-2E1B-408A-94DE-883A46E7B9CA}" scale="140" showPageBreaks="1" fitToPage="1" printArea="1" view="pageBreakPreview" topLeftCell="B9">
      <selection activeCell="B11" sqref="B11"/>
      <pageMargins left="0.7" right="0.7" top="0.75" bottom="0.75" header="0.3" footer="0.3"/>
      <pageSetup paperSize="9" scale="90" orientation="portrait" r:id="rId1"/>
    </customSheetView>
    <customSheetView guid="{00E5FA86-1172-4EED-8DB5-202766590116}" showPageBreaks="1" fitToPage="1" view="pageBreakPreview">
      <selection activeCell="B9" sqref="B9"/>
      <pageMargins left="0.7" right="0.7" top="0.75" bottom="0.75" header="0.3" footer="0.3"/>
      <pageSetup paperSize="9" scale="90" orientation="portrait" r:id="rId2"/>
    </customSheetView>
  </customSheetViews>
  <mergeCells count="7">
    <mergeCell ref="D28:E28"/>
    <mergeCell ref="A2:F2"/>
    <mergeCell ref="A6:B6"/>
    <mergeCell ref="D6:E6"/>
    <mergeCell ref="B7:C7"/>
    <mergeCell ref="D26:E26"/>
    <mergeCell ref="D27:E27"/>
  </mergeCells>
  <phoneticPr fontId="2"/>
  <dataValidations count="2">
    <dataValidation type="whole" operator="greaterThanOrEqual" allowBlank="1" showInputMessage="1" showErrorMessage="1" error="空床数がマイナスになっています" sqref="E8 B11 B8">
      <formula1>C8</formula1>
    </dataValidation>
    <dataValidation operator="greaterThanOrEqual" allowBlank="1" showInputMessage="1" showErrorMessage="1" error="空床数がマイナスになっています" sqref="B10 B9"/>
  </dataValidations>
  <pageMargins left="0.7" right="0.7" top="0.75" bottom="0.75" header="0.3" footer="0.3"/>
  <pageSetup paperSize="9" scale="9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K21"/>
  <sheetViews>
    <sheetView view="pageBreakPreview" zoomScaleNormal="100" zoomScaleSheetLayoutView="100" workbookViewId="0">
      <selection activeCell="D4" sqref="D4"/>
    </sheetView>
  </sheetViews>
  <sheetFormatPr defaultColWidth="9" defaultRowHeight="38.65" customHeight="1"/>
  <cols>
    <col min="1" max="1" width="6" style="190" customWidth="1"/>
    <col min="2" max="2" width="10.625" style="191" customWidth="1"/>
    <col min="3" max="3" width="22.5" style="191" customWidth="1"/>
    <col min="4" max="4" width="47.5" style="192" customWidth="1"/>
    <col min="5" max="5" width="9" style="193"/>
    <col min="6" max="6" width="26.75" style="193" customWidth="1"/>
    <col min="7" max="16384" width="9" style="193"/>
  </cols>
  <sheetData>
    <row r="1" spans="2:11" ht="114" customHeight="1"/>
    <row r="2" spans="2:11" ht="31.5" customHeight="1">
      <c r="B2" s="496" t="s">
        <v>9</v>
      </c>
      <c r="C2" s="497"/>
      <c r="D2" s="497"/>
    </row>
    <row r="3" spans="2:11" ht="40.15" customHeight="1">
      <c r="B3" s="500" t="s">
        <v>10</v>
      </c>
      <c r="C3" s="501"/>
      <c r="D3" s="96"/>
      <c r="E3" s="194" t="s">
        <v>30</v>
      </c>
    </row>
    <row r="4" spans="2:11" ht="40.15" customHeight="1">
      <c r="B4" s="493" t="s">
        <v>211</v>
      </c>
      <c r="C4" s="195" t="s">
        <v>8</v>
      </c>
      <c r="D4" s="97"/>
      <c r="E4" s="194" t="s">
        <v>505</v>
      </c>
    </row>
    <row r="5" spans="2:11" ht="40.15" customHeight="1">
      <c r="B5" s="502"/>
      <c r="C5" s="195" t="s">
        <v>7</v>
      </c>
      <c r="D5" s="98"/>
      <c r="E5" s="194" t="s">
        <v>31</v>
      </c>
    </row>
    <row r="6" spans="2:11" ht="45" customHeight="1">
      <c r="B6" s="502"/>
      <c r="C6" s="196" t="s">
        <v>254</v>
      </c>
      <c r="D6" s="98"/>
      <c r="E6" s="483" t="s">
        <v>32</v>
      </c>
      <c r="F6" s="484"/>
      <c r="G6" s="484"/>
      <c r="H6" s="484"/>
      <c r="I6" s="484"/>
      <c r="J6" s="484"/>
    </row>
    <row r="7" spans="2:11" ht="45" customHeight="1">
      <c r="B7" s="503"/>
      <c r="C7" s="196" t="s">
        <v>11</v>
      </c>
      <c r="D7" s="98"/>
      <c r="E7" s="483" t="s">
        <v>210</v>
      </c>
      <c r="F7" s="490"/>
      <c r="G7" s="490"/>
      <c r="H7" s="490"/>
      <c r="I7" s="490"/>
      <c r="J7" s="490"/>
    </row>
    <row r="8" spans="2:11" ht="40.15" customHeight="1">
      <c r="B8" s="498" t="s">
        <v>287</v>
      </c>
      <c r="C8" s="499"/>
      <c r="D8" s="134"/>
      <c r="E8" s="194" t="s">
        <v>33</v>
      </c>
      <c r="F8" s="194"/>
    </row>
    <row r="9" spans="2:11" ht="40.15" customHeight="1">
      <c r="B9" s="498" t="s">
        <v>2</v>
      </c>
      <c r="C9" s="499"/>
      <c r="D9" s="98"/>
      <c r="E9" s="194" t="s">
        <v>34</v>
      </c>
      <c r="F9" s="194"/>
    </row>
    <row r="10" spans="2:11" ht="42" customHeight="1">
      <c r="B10" s="493" t="s">
        <v>204</v>
      </c>
      <c r="C10" s="197" t="s">
        <v>3</v>
      </c>
      <c r="D10" s="98"/>
      <c r="E10" s="491"/>
      <c r="F10" s="492"/>
      <c r="G10" s="492"/>
      <c r="H10" s="492"/>
      <c r="I10" s="492"/>
      <c r="J10" s="492"/>
      <c r="K10" s="492"/>
    </row>
    <row r="11" spans="2:11" ht="42" customHeight="1">
      <c r="B11" s="494"/>
      <c r="C11" s="197" t="s">
        <v>4</v>
      </c>
      <c r="D11" s="98"/>
      <c r="E11" s="193" t="s">
        <v>17</v>
      </c>
      <c r="G11" s="198"/>
      <c r="H11" s="198"/>
    </row>
    <row r="12" spans="2:11" ht="42" customHeight="1">
      <c r="B12" s="494"/>
      <c r="C12" s="197" t="s">
        <v>5</v>
      </c>
      <c r="D12" s="99"/>
      <c r="G12" s="198"/>
      <c r="H12" s="198"/>
    </row>
    <row r="13" spans="2:11" ht="42" customHeight="1">
      <c r="B13" s="494"/>
      <c r="C13" s="197" t="s">
        <v>6</v>
      </c>
      <c r="D13" s="99"/>
    </row>
    <row r="14" spans="2:11" ht="42" customHeight="1">
      <c r="B14" s="494"/>
      <c r="C14" s="199" t="s">
        <v>288</v>
      </c>
      <c r="D14" s="201"/>
      <c r="E14" s="483" t="s">
        <v>35</v>
      </c>
      <c r="F14" s="484"/>
      <c r="G14" s="484"/>
      <c r="H14" s="484"/>
    </row>
    <row r="15" spans="2:11" ht="40.15" customHeight="1">
      <c r="B15" s="495"/>
      <c r="C15" s="485" t="s">
        <v>289</v>
      </c>
      <c r="D15" s="486"/>
    </row>
    <row r="16" spans="2:11" ht="40.15" customHeight="1">
      <c r="B16" s="487"/>
      <c r="C16" s="488"/>
      <c r="D16" s="489"/>
    </row>
    <row r="17" spans="3:3" ht="52.5" customHeight="1"/>
    <row r="18" spans="3:3" ht="55.9" customHeight="1">
      <c r="C18" s="200" t="s">
        <v>66</v>
      </c>
    </row>
    <row r="19" spans="3:3" ht="38.65" customHeight="1">
      <c r="C19" s="200" t="s">
        <v>105</v>
      </c>
    </row>
    <row r="20" spans="3:3" ht="38.65" customHeight="1">
      <c r="C20" s="200" t="s">
        <v>67</v>
      </c>
    </row>
    <row r="21" spans="3:3" ht="38.65" customHeight="1">
      <c r="C21" s="198" t="s">
        <v>36</v>
      </c>
    </row>
  </sheetData>
  <sheetProtection algorithmName="SHA-512" hashValue="3qymDOnEsUplMWN29AvXW6JOv2CIOM/h0/RPLJy6+OUY0i0IE5dDg5Lo5GxgM5pJUt8kwWrZk6qGL6MmOKo9MA==" saltValue="okgjg4ELjDqBr5cZqUijUQ==" spinCount="100000" sheet="1" objects="1" scenarios="1"/>
  <protectedRanges>
    <protectedRange sqref="D3:D14" name="範囲1"/>
  </protectedRanges>
  <customSheetViews>
    <customSheetView guid="{9EA9614F-2E1B-408A-94DE-883A46E7B9CA}" showPageBreaks="1" fitToPage="1" printArea="1" view="pageBreakPreview">
      <pageMargins left="0.78740157480314965" right="0.39370078740157483" top="0.39370078740157483" bottom="0.19685039370078741" header="0.31496062992125984" footer="0.31496062992125984"/>
      <printOptions horizontalCentered="1"/>
      <pageSetup paperSize="9" scale="99" orientation="landscape" r:id="rId1"/>
      <headerFooter scaleWithDoc="0" alignWithMargins="0">
        <firstHeader>&amp;L&amp;10&amp;F</firstHeader>
      </headerFooter>
    </customSheetView>
    <customSheetView guid="{00E5FA86-1172-4EED-8DB5-202766590116}" showPageBreaks="1" fitToPage="1" printArea="1" view="pageBreakPreview">
      <selection activeCell="E16" sqref="E16:H16"/>
      <pageMargins left="0.78740157480314965" right="0.39370078740157483" top="0.39370078740157483" bottom="0.19685039370078741" header="0.31496062992125984" footer="0.31496062992125984"/>
      <printOptions horizontalCentered="1"/>
      <pageSetup paperSize="9" orientation="portrait" r:id="rId2"/>
      <headerFooter scaleWithDoc="0" alignWithMargins="0">
        <firstHeader>&amp;L&amp;10&amp;F</firstHeader>
      </headerFooter>
    </customSheetView>
  </customSheetViews>
  <mergeCells count="12">
    <mergeCell ref="E6:J6"/>
    <mergeCell ref="B2:D2"/>
    <mergeCell ref="B8:C8"/>
    <mergeCell ref="B9:C9"/>
    <mergeCell ref="B3:C3"/>
    <mergeCell ref="B4:B7"/>
    <mergeCell ref="E14:H14"/>
    <mergeCell ref="C15:D15"/>
    <mergeCell ref="B16:D16"/>
    <mergeCell ref="E7:J7"/>
    <mergeCell ref="E10:K10"/>
    <mergeCell ref="B10:B15"/>
  </mergeCells>
  <phoneticPr fontId="2"/>
  <dataValidations count="2">
    <dataValidation allowBlank="1" showInputMessage="1" sqref="B10 B8 G3:H3 E19:L1048576 G11:H12 E1:H2 F4:J5 F13:H13 I1:L3 I11:K17 F15:H18 B2:B4 D8:D14 C21:C1048576 B17:B1048576 D17:D1048576 C17 F8:J9 K4:K9 L4:L17 E3:E18 M1:XFD1048576 A1:A1048576"/>
    <dataValidation type="whole" operator="greaterThan" allowBlank="1" showInputMessage="1" showErrorMessage="1" errorTitle="ハイフン抜き" error="ハイフン抜きで入力してください。" sqref="D4">
      <formula1>0</formula1>
    </dataValidation>
  </dataValidations>
  <printOptions horizontalCentered="1"/>
  <pageMargins left="0.78740157480314965" right="0.39370078740157483" top="0.39370078740157483" bottom="0.19685039370078741" header="0.31496062992125984" footer="0.31496062992125984"/>
  <pageSetup paperSize="9" scale="97" orientation="landscape" r:id="rId3"/>
  <headerFooter scaleWithDoc="0" alignWithMargins="0">
    <firstHeader>&amp;L&amp;10&amp;F</firstHeader>
  </headerFooter>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2:BM169"/>
  <sheetViews>
    <sheetView showZeros="0" view="pageBreakPreview" zoomScaleNormal="100" zoomScaleSheetLayoutView="100" workbookViewId="0">
      <selection activeCell="H22" sqref="H22:AD22"/>
    </sheetView>
  </sheetViews>
  <sheetFormatPr defaultColWidth="2.75" defaultRowHeight="14.25" outlineLevelRow="1"/>
  <cols>
    <col min="1" max="1" width="3.75" style="170" customWidth="1"/>
    <col min="2" max="2" width="3.75" style="170" bestFit="1" customWidth="1"/>
    <col min="3" max="3" width="3.75" style="170" customWidth="1"/>
    <col min="4" max="4" width="4.75" style="170" customWidth="1"/>
    <col min="5" max="6" width="2.75" style="170"/>
    <col min="7" max="7" width="3.25" style="170" bestFit="1" customWidth="1"/>
    <col min="8" max="8" width="2.75" style="170"/>
    <col min="9" max="9" width="3" style="170" bestFit="1" customWidth="1"/>
    <col min="10" max="10" width="3.5" style="170" customWidth="1"/>
    <col min="11" max="11" width="2.75" style="170"/>
    <col min="12" max="12" width="2.875" style="170" customWidth="1"/>
    <col min="13" max="13" width="3" style="170" bestFit="1" customWidth="1"/>
    <col min="14" max="14" width="2.75" style="170"/>
    <col min="15" max="15" width="2.75" style="170" customWidth="1"/>
    <col min="16" max="16" width="3.625" style="170" customWidth="1"/>
    <col min="17" max="17" width="2" style="170" customWidth="1"/>
    <col min="18" max="18" width="4.25" style="170" customWidth="1"/>
    <col min="19" max="21" width="2.75" style="170"/>
    <col min="22" max="22" width="3.875" style="170" customWidth="1"/>
    <col min="23" max="23" width="2.75" style="170"/>
    <col min="24" max="24" width="4.25" style="170" customWidth="1"/>
    <col min="25" max="25" width="2.75" style="170"/>
    <col min="26" max="26" width="4.375" style="170" customWidth="1"/>
    <col min="27" max="27" width="2.75" style="170"/>
    <col min="28" max="28" width="4.25" style="170" customWidth="1"/>
    <col min="29" max="30" width="2.75" style="170"/>
    <col min="31" max="31" width="3" style="170" customWidth="1"/>
    <col min="32" max="32" width="2.75" style="170"/>
    <col min="33" max="33" width="21.875" style="170" customWidth="1"/>
    <col min="34" max="34" width="28.75" style="170" customWidth="1"/>
    <col min="35" max="16384" width="2.75" style="170"/>
  </cols>
  <sheetData>
    <row r="2" spans="1:32" ht="32.450000000000003" customHeight="1">
      <c r="B2" s="582" t="s">
        <v>70</v>
      </c>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row>
    <row r="3" spans="1:32" ht="15" customHeight="1"/>
    <row r="4" spans="1:32" ht="28.15" customHeight="1">
      <c r="O4" s="590" t="s">
        <v>157</v>
      </c>
      <c r="P4" s="590"/>
      <c r="Q4" s="590"/>
      <c r="R4" s="591">
        <f>'基礎情報入力シート（要入力）'!$D$9</f>
        <v>0</v>
      </c>
      <c r="S4" s="591"/>
      <c r="T4" s="591"/>
      <c r="U4" s="591"/>
      <c r="V4" s="591"/>
      <c r="W4" s="591"/>
      <c r="X4" s="591"/>
      <c r="Y4" s="591"/>
      <c r="Z4" s="591"/>
      <c r="AA4" s="591"/>
      <c r="AB4" s="591"/>
      <c r="AC4" s="591"/>
      <c r="AD4" s="591"/>
    </row>
    <row r="5" spans="1:32" ht="28.15" customHeight="1">
      <c r="O5" s="590" t="s">
        <v>223</v>
      </c>
      <c r="P5" s="590"/>
      <c r="Q5" s="590"/>
      <c r="R5" s="591">
        <f>'基礎情報入力シート（要入力）'!$D$6</f>
        <v>0</v>
      </c>
      <c r="S5" s="591"/>
      <c r="T5" s="591"/>
      <c r="U5" s="591"/>
      <c r="V5" s="591"/>
      <c r="W5" s="591"/>
      <c r="X5" s="591"/>
      <c r="Y5" s="591"/>
      <c r="Z5" s="591"/>
      <c r="AA5" s="591"/>
      <c r="AB5" s="591"/>
      <c r="AC5" s="591"/>
      <c r="AD5" s="591"/>
    </row>
    <row r="6" spans="1:32" ht="28.15" customHeight="1">
      <c r="O6" s="590" t="s">
        <v>247</v>
      </c>
      <c r="P6" s="590"/>
      <c r="Q6" s="590"/>
      <c r="R6" s="591">
        <f>'基礎情報入力シート（要入力）'!$D$11</f>
        <v>0</v>
      </c>
      <c r="S6" s="591"/>
      <c r="T6" s="591"/>
      <c r="U6" s="591"/>
      <c r="V6" s="591"/>
      <c r="W6" s="591"/>
      <c r="X6" s="591"/>
      <c r="Y6" s="591"/>
      <c r="Z6" s="591"/>
      <c r="AA6" s="591"/>
      <c r="AB6" s="591"/>
      <c r="AC6" s="591"/>
      <c r="AD6" s="591"/>
    </row>
    <row r="7" spans="1:32" ht="28.15" customHeight="1">
      <c r="O7" s="584" t="s">
        <v>158</v>
      </c>
      <c r="P7" s="585"/>
      <c r="Q7" s="586"/>
      <c r="R7" s="587">
        <f>'基礎情報入力シート（要入力）'!$D$12</f>
        <v>0</v>
      </c>
      <c r="S7" s="588"/>
      <c r="T7" s="588"/>
      <c r="U7" s="588"/>
      <c r="V7" s="588"/>
      <c r="W7" s="588"/>
      <c r="X7" s="588"/>
      <c r="Y7" s="588"/>
      <c r="Z7" s="588"/>
      <c r="AA7" s="588"/>
      <c r="AB7" s="588"/>
      <c r="AC7" s="588"/>
      <c r="AD7" s="589"/>
    </row>
    <row r="8" spans="1:32" ht="15" customHeight="1">
      <c r="O8" s="202"/>
      <c r="P8" s="202"/>
      <c r="Q8" s="202"/>
      <c r="R8" s="203"/>
      <c r="S8" s="203"/>
      <c r="T8" s="203"/>
      <c r="U8" s="203"/>
      <c r="V8" s="203"/>
      <c r="W8" s="203"/>
      <c r="X8" s="203"/>
      <c r="Y8" s="203"/>
      <c r="Z8" s="203"/>
      <c r="AA8" s="203"/>
      <c r="AB8" s="203"/>
      <c r="AC8" s="203"/>
      <c r="AD8" s="203"/>
    </row>
    <row r="9" spans="1:32" ht="46.5" customHeight="1">
      <c r="B9" s="592" t="s">
        <v>295</v>
      </c>
      <c r="C9" s="592"/>
      <c r="D9" s="592"/>
      <c r="E9" s="592"/>
      <c r="F9" s="592"/>
      <c r="G9" s="592"/>
      <c r="H9" s="592"/>
      <c r="I9" s="592"/>
      <c r="J9" s="592"/>
      <c r="K9" s="592"/>
      <c r="L9" s="592"/>
      <c r="M9" s="592"/>
      <c r="N9" s="592"/>
      <c r="O9" s="592"/>
      <c r="P9" s="592"/>
      <c r="Q9" s="592"/>
      <c r="R9" s="592"/>
      <c r="S9" s="592"/>
      <c r="T9" s="592"/>
      <c r="U9" s="592"/>
      <c r="V9" s="592"/>
      <c r="W9" s="592"/>
      <c r="X9" s="592"/>
      <c r="Y9" s="592"/>
      <c r="Z9" s="592"/>
      <c r="AA9" s="592"/>
      <c r="AB9" s="592"/>
      <c r="AC9" s="592"/>
      <c r="AD9" s="592"/>
    </row>
    <row r="10" spans="1:32" ht="15" customHeight="1">
      <c r="O10" s="202"/>
      <c r="P10" s="202"/>
      <c r="Q10" s="202"/>
      <c r="R10" s="203"/>
      <c r="S10" s="203"/>
      <c r="T10" s="203"/>
      <c r="U10" s="203"/>
      <c r="V10" s="203"/>
      <c r="W10" s="203"/>
      <c r="X10" s="203"/>
      <c r="Y10" s="203"/>
      <c r="Z10" s="203"/>
      <c r="AA10" s="203"/>
      <c r="AB10" s="203"/>
      <c r="AC10" s="203"/>
      <c r="AD10" s="203"/>
    </row>
    <row r="11" spans="1:32" ht="24" customHeight="1">
      <c r="A11" s="204" t="s">
        <v>149</v>
      </c>
      <c r="B11" s="171"/>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171"/>
      <c r="AE11" s="171"/>
      <c r="AF11" s="171"/>
    </row>
    <row r="12" spans="1:32" ht="27" customHeight="1" thickBot="1">
      <c r="B12" s="569" t="s">
        <v>153</v>
      </c>
      <c r="C12" s="569"/>
      <c r="D12" s="569"/>
      <c r="E12" s="569"/>
      <c r="F12" s="569"/>
      <c r="G12" s="569"/>
      <c r="H12" s="569"/>
      <c r="I12" s="569"/>
      <c r="J12" s="569"/>
      <c r="K12" s="569"/>
      <c r="L12" s="569"/>
      <c r="M12" s="569"/>
      <c r="N12" s="569"/>
      <c r="O12" s="569"/>
      <c r="P12" s="569"/>
      <c r="Q12" s="569"/>
      <c r="R12" s="569"/>
      <c r="S12" s="569"/>
      <c r="T12" s="569"/>
      <c r="U12" s="569"/>
      <c r="V12" s="569"/>
      <c r="W12" s="569"/>
      <c r="X12" s="569"/>
      <c r="Y12" s="569"/>
      <c r="Z12" s="569"/>
      <c r="AA12" s="569"/>
      <c r="AB12" s="569"/>
      <c r="AC12" s="569"/>
      <c r="AD12" s="569"/>
    </row>
    <row r="13" spans="1:32" ht="32.450000000000003" customHeight="1">
      <c r="B13" s="546" t="s">
        <v>29</v>
      </c>
      <c r="C13" s="547"/>
      <c r="D13" s="547"/>
      <c r="E13" s="547"/>
      <c r="F13" s="547"/>
      <c r="G13" s="513" t="s">
        <v>380</v>
      </c>
      <c r="H13" s="513"/>
      <c r="I13" s="513"/>
      <c r="J13" s="513"/>
      <c r="K13" s="513"/>
      <c r="L13" s="513"/>
      <c r="M13" s="513"/>
      <c r="N13" s="513"/>
      <c r="O13" s="513"/>
      <c r="P13" s="513"/>
      <c r="Q13" s="513"/>
      <c r="R13" s="513"/>
      <c r="S13" s="513"/>
      <c r="T13" s="513"/>
      <c r="U13" s="513"/>
      <c r="V13" s="513"/>
      <c r="W13" s="513"/>
      <c r="X13" s="513"/>
      <c r="Y13" s="513"/>
      <c r="Z13" s="513"/>
      <c r="AA13" s="513"/>
      <c r="AB13" s="513"/>
      <c r="AC13" s="513"/>
      <c r="AD13" s="514"/>
    </row>
    <row r="14" spans="1:32" ht="32.450000000000003" customHeight="1">
      <c r="B14" s="548"/>
      <c r="C14" s="549"/>
      <c r="D14" s="549"/>
      <c r="E14" s="549"/>
      <c r="F14" s="549"/>
      <c r="G14" s="206">
        <v>1</v>
      </c>
      <c r="H14" s="515" t="s">
        <v>353</v>
      </c>
      <c r="I14" s="515"/>
      <c r="J14" s="515"/>
      <c r="K14" s="515"/>
      <c r="L14" s="515"/>
      <c r="M14" s="515"/>
      <c r="N14" s="515"/>
      <c r="O14" s="515"/>
      <c r="P14" s="515"/>
      <c r="Q14" s="515"/>
      <c r="R14" s="515"/>
      <c r="S14" s="515"/>
      <c r="T14" s="515"/>
      <c r="U14" s="515"/>
      <c r="V14" s="515"/>
      <c r="W14" s="515"/>
      <c r="X14" s="515"/>
      <c r="Y14" s="515"/>
      <c r="Z14" s="515"/>
      <c r="AA14" s="515"/>
      <c r="AB14" s="515"/>
      <c r="AC14" s="515"/>
      <c r="AD14" s="516"/>
    </row>
    <row r="15" spans="1:32" ht="32.450000000000003" customHeight="1">
      <c r="B15" s="550"/>
      <c r="C15" s="551"/>
      <c r="D15" s="551"/>
      <c r="E15" s="551"/>
      <c r="F15" s="552"/>
      <c r="G15" s="206">
        <v>2</v>
      </c>
      <c r="H15" s="515" t="s">
        <v>147</v>
      </c>
      <c r="I15" s="515"/>
      <c r="J15" s="515"/>
      <c r="K15" s="515"/>
      <c r="L15" s="515"/>
      <c r="M15" s="515"/>
      <c r="N15" s="515"/>
      <c r="O15" s="515"/>
      <c r="P15" s="515"/>
      <c r="Q15" s="515"/>
      <c r="R15" s="515"/>
      <c r="S15" s="515"/>
      <c r="T15" s="515"/>
      <c r="U15" s="515"/>
      <c r="V15" s="515"/>
      <c r="W15" s="515"/>
      <c r="X15" s="515"/>
      <c r="Y15" s="515"/>
      <c r="Z15" s="515"/>
      <c r="AA15" s="515"/>
      <c r="AB15" s="515"/>
      <c r="AC15" s="515"/>
      <c r="AD15" s="516"/>
    </row>
    <row r="16" spans="1:32" ht="32.450000000000003" customHeight="1">
      <c r="B16" s="550"/>
      <c r="C16" s="551"/>
      <c r="D16" s="551"/>
      <c r="E16" s="551"/>
      <c r="F16" s="552"/>
      <c r="G16" s="206">
        <v>3</v>
      </c>
      <c r="H16" s="515" t="s">
        <v>212</v>
      </c>
      <c r="I16" s="515"/>
      <c r="J16" s="515"/>
      <c r="K16" s="515"/>
      <c r="L16" s="515"/>
      <c r="M16" s="515"/>
      <c r="N16" s="515"/>
      <c r="O16" s="515"/>
      <c r="P16" s="515"/>
      <c r="Q16" s="515"/>
      <c r="R16" s="515"/>
      <c r="S16" s="515"/>
      <c r="T16" s="515"/>
      <c r="U16" s="515"/>
      <c r="V16" s="515"/>
      <c r="W16" s="515"/>
      <c r="X16" s="515"/>
      <c r="Y16" s="515"/>
      <c r="Z16" s="515"/>
      <c r="AA16" s="515"/>
      <c r="AB16" s="515"/>
      <c r="AC16" s="515"/>
      <c r="AD16" s="516"/>
    </row>
    <row r="17" spans="2:30" ht="32.450000000000003" customHeight="1" thickBot="1">
      <c r="B17" s="553"/>
      <c r="C17" s="554"/>
      <c r="D17" s="554"/>
      <c r="E17" s="554"/>
      <c r="F17" s="554"/>
      <c r="G17" s="207">
        <v>4</v>
      </c>
      <c r="H17" s="517" t="s">
        <v>381</v>
      </c>
      <c r="I17" s="517"/>
      <c r="J17" s="517"/>
      <c r="K17" s="517"/>
      <c r="L17" s="517"/>
      <c r="M17" s="517"/>
      <c r="N17" s="517"/>
      <c r="O17" s="517"/>
      <c r="P17" s="517"/>
      <c r="Q17" s="517"/>
      <c r="R17" s="517"/>
      <c r="S17" s="517"/>
      <c r="T17" s="517"/>
      <c r="U17" s="517"/>
      <c r="V17" s="517"/>
      <c r="W17" s="517"/>
      <c r="X17" s="517"/>
      <c r="Y17" s="517"/>
      <c r="Z17" s="517"/>
      <c r="AA17" s="517"/>
      <c r="AB17" s="517"/>
      <c r="AC17" s="517"/>
      <c r="AD17" s="518"/>
    </row>
    <row r="18" spans="2:30" ht="32.450000000000003" customHeight="1">
      <c r="B18" s="568" t="s">
        <v>292</v>
      </c>
      <c r="C18" s="568"/>
      <c r="D18" s="568"/>
      <c r="E18" s="568"/>
      <c r="F18" s="568"/>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row>
    <row r="19" spans="2:30" ht="15" customHeight="1">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row>
    <row r="20" spans="2:30" ht="24" customHeight="1" thickBot="1">
      <c r="B20" s="569" t="s">
        <v>164</v>
      </c>
      <c r="C20" s="569"/>
      <c r="D20" s="569"/>
      <c r="E20" s="569"/>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row>
    <row r="21" spans="2:30" ht="32.450000000000003" customHeight="1">
      <c r="B21" s="546" t="s">
        <v>29</v>
      </c>
      <c r="C21" s="547"/>
      <c r="D21" s="547"/>
      <c r="E21" s="547"/>
      <c r="F21" s="547"/>
      <c r="G21" s="513" t="s">
        <v>161</v>
      </c>
      <c r="H21" s="513"/>
      <c r="I21" s="513"/>
      <c r="J21" s="513"/>
      <c r="K21" s="513"/>
      <c r="L21" s="513"/>
      <c r="M21" s="513"/>
      <c r="N21" s="513"/>
      <c r="O21" s="513"/>
      <c r="P21" s="513"/>
      <c r="Q21" s="513"/>
      <c r="R21" s="513"/>
      <c r="S21" s="513"/>
      <c r="T21" s="513"/>
      <c r="U21" s="513"/>
      <c r="V21" s="513"/>
      <c r="W21" s="513"/>
      <c r="X21" s="513"/>
      <c r="Y21" s="513"/>
      <c r="Z21" s="513"/>
      <c r="AA21" s="513"/>
      <c r="AB21" s="513"/>
      <c r="AC21" s="513"/>
      <c r="AD21" s="514"/>
    </row>
    <row r="22" spans="2:30" ht="32.450000000000003" customHeight="1">
      <c r="B22" s="548"/>
      <c r="C22" s="549"/>
      <c r="D22" s="549"/>
      <c r="E22" s="549"/>
      <c r="F22" s="549"/>
      <c r="G22" s="206">
        <v>1</v>
      </c>
      <c r="H22" s="515" t="s">
        <v>389</v>
      </c>
      <c r="I22" s="515"/>
      <c r="J22" s="515"/>
      <c r="K22" s="515"/>
      <c r="L22" s="515"/>
      <c r="M22" s="515"/>
      <c r="N22" s="515"/>
      <c r="O22" s="515"/>
      <c r="P22" s="515"/>
      <c r="Q22" s="515"/>
      <c r="R22" s="515"/>
      <c r="S22" s="515"/>
      <c r="T22" s="515"/>
      <c r="U22" s="515"/>
      <c r="V22" s="515"/>
      <c r="W22" s="515"/>
      <c r="X22" s="515"/>
      <c r="Y22" s="515"/>
      <c r="Z22" s="515"/>
      <c r="AA22" s="515"/>
      <c r="AB22" s="515"/>
      <c r="AC22" s="515"/>
      <c r="AD22" s="516"/>
    </row>
    <row r="23" spans="2:30" ht="32.450000000000003" customHeight="1" thickBot="1">
      <c r="B23" s="565"/>
      <c r="C23" s="566"/>
      <c r="D23" s="566"/>
      <c r="E23" s="566"/>
      <c r="F23" s="567"/>
      <c r="G23" s="207">
        <v>2</v>
      </c>
      <c r="H23" s="517" t="s">
        <v>390</v>
      </c>
      <c r="I23" s="517"/>
      <c r="J23" s="517"/>
      <c r="K23" s="517"/>
      <c r="L23" s="517"/>
      <c r="M23" s="517"/>
      <c r="N23" s="517"/>
      <c r="O23" s="517"/>
      <c r="P23" s="517"/>
      <c r="Q23" s="517"/>
      <c r="R23" s="517"/>
      <c r="S23" s="517"/>
      <c r="T23" s="517"/>
      <c r="U23" s="517"/>
      <c r="V23" s="517"/>
      <c r="W23" s="517"/>
      <c r="X23" s="517"/>
      <c r="Y23" s="517"/>
      <c r="Z23" s="517"/>
      <c r="AA23" s="517"/>
      <c r="AB23" s="517"/>
      <c r="AC23" s="517"/>
      <c r="AD23" s="518"/>
    </row>
    <row r="24" spans="2:30" ht="24" customHeight="1">
      <c r="B24" s="568" t="s">
        <v>213</v>
      </c>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row>
    <row r="25" spans="2:30" ht="15" customHeight="1">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row>
    <row r="26" spans="2:30" ht="24" customHeight="1" thickBot="1">
      <c r="B26" s="570" t="s">
        <v>162</v>
      </c>
      <c r="C26" s="570"/>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0"/>
    </row>
    <row r="27" spans="2:30" ht="31.9" customHeight="1">
      <c r="B27" s="546" t="s">
        <v>29</v>
      </c>
      <c r="C27" s="547"/>
      <c r="D27" s="547"/>
      <c r="E27" s="547"/>
      <c r="F27" s="547"/>
      <c r="G27" s="513" t="s">
        <v>148</v>
      </c>
      <c r="H27" s="513"/>
      <c r="I27" s="513"/>
      <c r="J27" s="513"/>
      <c r="K27" s="513"/>
      <c r="L27" s="513"/>
      <c r="M27" s="513"/>
      <c r="N27" s="513"/>
      <c r="O27" s="513"/>
      <c r="P27" s="513"/>
      <c r="Q27" s="513"/>
      <c r="R27" s="513"/>
      <c r="S27" s="513"/>
      <c r="T27" s="513"/>
      <c r="U27" s="513"/>
      <c r="V27" s="513"/>
      <c r="W27" s="513"/>
      <c r="X27" s="513"/>
      <c r="Y27" s="513"/>
      <c r="Z27" s="513"/>
      <c r="AA27" s="513"/>
      <c r="AB27" s="513"/>
      <c r="AC27" s="513"/>
      <c r="AD27" s="514"/>
    </row>
    <row r="28" spans="2:30" ht="32.450000000000003" customHeight="1">
      <c r="B28" s="548"/>
      <c r="C28" s="549"/>
      <c r="D28" s="549"/>
      <c r="E28" s="549"/>
      <c r="F28" s="549"/>
      <c r="G28" s="206">
        <v>1</v>
      </c>
      <c r="H28" s="515" t="s">
        <v>154</v>
      </c>
      <c r="I28" s="515"/>
      <c r="J28" s="515"/>
      <c r="K28" s="515"/>
      <c r="L28" s="515"/>
      <c r="M28" s="515"/>
      <c r="N28" s="515"/>
      <c r="O28" s="515"/>
      <c r="P28" s="515"/>
      <c r="Q28" s="515"/>
      <c r="R28" s="515"/>
      <c r="S28" s="515"/>
      <c r="T28" s="515"/>
      <c r="U28" s="515"/>
      <c r="V28" s="515"/>
      <c r="W28" s="515"/>
      <c r="X28" s="515"/>
      <c r="Y28" s="515"/>
      <c r="Z28" s="515"/>
      <c r="AA28" s="515"/>
      <c r="AB28" s="515"/>
      <c r="AC28" s="515"/>
      <c r="AD28" s="516"/>
    </row>
    <row r="29" spans="2:30" ht="32.450000000000003" customHeight="1" thickBot="1">
      <c r="B29" s="565"/>
      <c r="C29" s="566"/>
      <c r="D29" s="566"/>
      <c r="E29" s="566"/>
      <c r="F29" s="567"/>
      <c r="G29" s="207">
        <v>2</v>
      </c>
      <c r="H29" s="517" t="s">
        <v>155</v>
      </c>
      <c r="I29" s="517"/>
      <c r="J29" s="517"/>
      <c r="K29" s="517"/>
      <c r="L29" s="517"/>
      <c r="M29" s="517"/>
      <c r="N29" s="517"/>
      <c r="O29" s="517"/>
      <c r="P29" s="517"/>
      <c r="Q29" s="517"/>
      <c r="R29" s="517"/>
      <c r="S29" s="517"/>
      <c r="T29" s="517"/>
      <c r="U29" s="517"/>
      <c r="V29" s="517"/>
      <c r="W29" s="517"/>
      <c r="X29" s="517"/>
      <c r="Y29" s="517"/>
      <c r="Z29" s="517"/>
      <c r="AA29" s="517"/>
      <c r="AB29" s="517"/>
      <c r="AC29" s="517"/>
      <c r="AD29" s="518"/>
    </row>
    <row r="30" spans="2:30" ht="32.450000000000003" customHeight="1">
      <c r="B30" s="568" t="s">
        <v>214</v>
      </c>
      <c r="C30" s="568"/>
      <c r="D30" s="568"/>
      <c r="E30" s="568"/>
      <c r="F30" s="568"/>
      <c r="G30" s="568"/>
      <c r="H30" s="568"/>
      <c r="I30" s="568"/>
      <c r="J30" s="568"/>
      <c r="K30" s="568"/>
      <c r="L30" s="568"/>
      <c r="M30" s="568"/>
      <c r="N30" s="568"/>
      <c r="O30" s="568"/>
      <c r="P30" s="568"/>
      <c r="Q30" s="568"/>
      <c r="R30" s="568"/>
      <c r="S30" s="568"/>
      <c r="T30" s="568"/>
      <c r="U30" s="568"/>
      <c r="V30" s="568"/>
      <c r="W30" s="568"/>
      <c r="X30" s="568"/>
      <c r="Y30" s="568"/>
      <c r="Z30" s="568"/>
      <c r="AA30" s="568"/>
      <c r="AB30" s="568"/>
      <c r="AC30" s="568"/>
      <c r="AD30" s="568"/>
    </row>
    <row r="31" spans="2:30" ht="69.75" customHeight="1">
      <c r="B31" s="571" t="s">
        <v>382</v>
      </c>
      <c r="C31" s="571"/>
      <c r="D31" s="571"/>
      <c r="E31" s="571"/>
      <c r="F31" s="571"/>
      <c r="G31" s="571"/>
      <c r="H31" s="571"/>
      <c r="I31" s="571"/>
      <c r="J31" s="571"/>
      <c r="K31" s="571"/>
      <c r="L31" s="571"/>
      <c r="M31" s="571"/>
      <c r="N31" s="571"/>
      <c r="O31" s="571"/>
      <c r="P31" s="571"/>
      <c r="Q31" s="571"/>
      <c r="R31" s="571"/>
      <c r="S31" s="571"/>
      <c r="T31" s="571"/>
      <c r="U31" s="571"/>
      <c r="V31" s="571"/>
      <c r="W31" s="571"/>
      <c r="X31" s="571"/>
      <c r="Y31" s="571"/>
      <c r="Z31" s="571"/>
      <c r="AA31" s="571"/>
      <c r="AB31" s="571"/>
      <c r="AC31" s="571"/>
      <c r="AD31" s="571"/>
    </row>
    <row r="32" spans="2:30" ht="15" customHeight="1">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row>
    <row r="33" spans="1:33" ht="24" customHeight="1">
      <c r="A33" s="210" t="s">
        <v>215</v>
      </c>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row>
    <row r="34" spans="1:33" ht="21" customHeight="1">
      <c r="B34" s="211" t="s">
        <v>118</v>
      </c>
    </row>
    <row r="35" spans="1:33" ht="32.450000000000003" customHeight="1">
      <c r="B35" s="583" t="s">
        <v>296</v>
      </c>
      <c r="C35" s="583"/>
      <c r="D35" s="583"/>
      <c r="E35" s="583"/>
      <c r="F35" s="583"/>
      <c r="G35" s="583"/>
      <c r="H35" s="583"/>
      <c r="I35" s="583"/>
      <c r="J35" s="583"/>
      <c r="K35" s="583"/>
      <c r="L35" s="583"/>
      <c r="M35" s="583"/>
      <c r="N35" s="583"/>
      <c r="O35" s="583"/>
      <c r="P35" s="583"/>
      <c r="Q35" s="583"/>
      <c r="R35" s="583"/>
      <c r="S35" s="583"/>
      <c r="T35" s="583"/>
      <c r="U35" s="583"/>
      <c r="V35" s="583"/>
      <c r="W35" s="583"/>
      <c r="X35" s="583"/>
      <c r="Y35" s="583"/>
      <c r="Z35" s="583"/>
      <c r="AA35" s="583"/>
      <c r="AB35" s="583"/>
      <c r="AC35" s="583"/>
      <c r="AD35" s="583"/>
    </row>
    <row r="36" spans="1:33" ht="15" thickBot="1">
      <c r="B36" s="593" t="s">
        <v>111</v>
      </c>
      <c r="C36" s="593"/>
      <c r="D36" s="593"/>
      <c r="E36" s="593"/>
      <c r="F36" s="593"/>
      <c r="G36" s="593"/>
      <c r="H36" s="593"/>
      <c r="N36" s="564" t="s">
        <v>119</v>
      </c>
      <c r="O36" s="564"/>
      <c r="P36" s="564"/>
      <c r="Q36" s="564"/>
      <c r="R36" s="564"/>
      <c r="S36" s="564"/>
      <c r="T36" s="564"/>
      <c r="AG36" s="170" t="s">
        <v>195</v>
      </c>
    </row>
    <row r="37" spans="1:33" ht="15" customHeight="1">
      <c r="B37" s="555"/>
      <c r="C37" s="556"/>
      <c r="D37" s="556"/>
      <c r="E37" s="556"/>
      <c r="F37" s="556"/>
      <c r="G37" s="556"/>
      <c r="H37" s="557"/>
      <c r="J37" s="575" t="str">
        <f>IF(B37=AG37,"➡","")</f>
        <v/>
      </c>
      <c r="K37" s="575"/>
      <c r="L37" s="575"/>
      <c r="N37" s="555"/>
      <c r="O37" s="556"/>
      <c r="P37" s="556"/>
      <c r="Q37" s="556"/>
      <c r="R37" s="556"/>
      <c r="S37" s="556"/>
      <c r="T37" s="557"/>
      <c r="AG37" s="170" t="s">
        <v>110</v>
      </c>
    </row>
    <row r="38" spans="1:33" ht="15" customHeight="1">
      <c r="B38" s="558"/>
      <c r="C38" s="559"/>
      <c r="D38" s="559"/>
      <c r="E38" s="559"/>
      <c r="F38" s="559"/>
      <c r="G38" s="559"/>
      <c r="H38" s="560"/>
      <c r="J38" s="575"/>
      <c r="K38" s="575"/>
      <c r="L38" s="575"/>
      <c r="N38" s="558"/>
      <c r="O38" s="559"/>
      <c r="P38" s="559"/>
      <c r="Q38" s="559"/>
      <c r="R38" s="559"/>
      <c r="S38" s="559"/>
      <c r="T38" s="560"/>
      <c r="AG38" s="170" t="s">
        <v>112</v>
      </c>
    </row>
    <row r="39" spans="1:33" ht="15" customHeight="1" thickBot="1">
      <c r="B39" s="561"/>
      <c r="C39" s="562"/>
      <c r="D39" s="562"/>
      <c r="E39" s="562"/>
      <c r="F39" s="562"/>
      <c r="G39" s="562"/>
      <c r="H39" s="563"/>
      <c r="J39" s="575"/>
      <c r="K39" s="575"/>
      <c r="L39" s="575"/>
      <c r="N39" s="561"/>
      <c r="O39" s="562"/>
      <c r="P39" s="562"/>
      <c r="Q39" s="562"/>
      <c r="R39" s="562"/>
      <c r="S39" s="562"/>
      <c r="T39" s="563"/>
      <c r="AG39" s="170" t="s">
        <v>113</v>
      </c>
    </row>
    <row r="40" spans="1:33" ht="15" customHeight="1">
      <c r="AG40" s="170" t="s">
        <v>114</v>
      </c>
    </row>
    <row r="41" spans="1:33" ht="24" customHeight="1" thickBot="1">
      <c r="B41" s="570" t="s">
        <v>116</v>
      </c>
      <c r="C41" s="570"/>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G41" s="170" t="s">
        <v>115</v>
      </c>
    </row>
    <row r="42" spans="1:33" ht="32.450000000000003" customHeight="1">
      <c r="B42" s="546" t="s">
        <v>29</v>
      </c>
      <c r="C42" s="547"/>
      <c r="D42" s="547"/>
      <c r="E42" s="547"/>
      <c r="F42" s="547"/>
      <c r="G42" s="513" t="s">
        <v>71</v>
      </c>
      <c r="H42" s="513"/>
      <c r="I42" s="513"/>
      <c r="J42" s="513"/>
      <c r="K42" s="513"/>
      <c r="L42" s="513"/>
      <c r="M42" s="513"/>
      <c r="N42" s="513"/>
      <c r="O42" s="513"/>
      <c r="P42" s="513"/>
      <c r="Q42" s="513"/>
      <c r="R42" s="513"/>
      <c r="S42" s="513"/>
      <c r="T42" s="513"/>
      <c r="U42" s="513"/>
      <c r="V42" s="513"/>
      <c r="W42" s="513"/>
      <c r="X42" s="513"/>
      <c r="Y42" s="513"/>
      <c r="Z42" s="513"/>
      <c r="AA42" s="513"/>
      <c r="AB42" s="513"/>
      <c r="AC42" s="513"/>
      <c r="AD42" s="514"/>
    </row>
    <row r="43" spans="1:33" ht="32.450000000000003" customHeight="1">
      <c r="B43" s="548"/>
      <c r="C43" s="549"/>
      <c r="D43" s="549"/>
      <c r="E43" s="549"/>
      <c r="F43" s="549"/>
      <c r="G43" s="206">
        <v>1</v>
      </c>
      <c r="H43" s="515" t="s">
        <v>72</v>
      </c>
      <c r="I43" s="515"/>
      <c r="J43" s="515"/>
      <c r="K43" s="515"/>
      <c r="L43" s="515"/>
      <c r="M43" s="515"/>
      <c r="N43" s="515"/>
      <c r="O43" s="515"/>
      <c r="P43" s="515"/>
      <c r="Q43" s="515"/>
      <c r="R43" s="515"/>
      <c r="S43" s="515"/>
      <c r="T43" s="515"/>
      <c r="U43" s="515"/>
      <c r="V43" s="515"/>
      <c r="W43" s="515"/>
      <c r="X43" s="515"/>
      <c r="Y43" s="515"/>
      <c r="Z43" s="515"/>
      <c r="AA43" s="515"/>
      <c r="AB43" s="515"/>
      <c r="AC43" s="515"/>
      <c r="AD43" s="516"/>
    </row>
    <row r="44" spans="1:33" ht="32.450000000000003" customHeight="1">
      <c r="B44" s="548"/>
      <c r="C44" s="549"/>
      <c r="D44" s="549"/>
      <c r="E44" s="549"/>
      <c r="F44" s="549"/>
      <c r="G44" s="206">
        <v>2</v>
      </c>
      <c r="H44" s="515" t="s">
        <v>73</v>
      </c>
      <c r="I44" s="515"/>
      <c r="J44" s="515"/>
      <c r="K44" s="515"/>
      <c r="L44" s="515"/>
      <c r="M44" s="515"/>
      <c r="N44" s="515"/>
      <c r="O44" s="515"/>
      <c r="P44" s="515"/>
      <c r="Q44" s="515"/>
      <c r="R44" s="515"/>
      <c r="S44" s="515"/>
      <c r="T44" s="515"/>
      <c r="U44" s="515"/>
      <c r="V44" s="515"/>
      <c r="W44" s="515"/>
      <c r="X44" s="515"/>
      <c r="Y44" s="515"/>
      <c r="Z44" s="515"/>
      <c r="AA44" s="515"/>
      <c r="AB44" s="515"/>
      <c r="AC44" s="515"/>
      <c r="AD44" s="516"/>
    </row>
    <row r="45" spans="1:33" ht="32.450000000000003" customHeight="1">
      <c r="B45" s="548"/>
      <c r="C45" s="549"/>
      <c r="D45" s="549"/>
      <c r="E45" s="549"/>
      <c r="F45" s="549"/>
      <c r="G45" s="206">
        <v>3</v>
      </c>
      <c r="H45" s="515" t="s">
        <v>74</v>
      </c>
      <c r="I45" s="515"/>
      <c r="J45" s="515"/>
      <c r="K45" s="515"/>
      <c r="L45" s="515"/>
      <c r="M45" s="515"/>
      <c r="N45" s="515"/>
      <c r="O45" s="515"/>
      <c r="P45" s="515"/>
      <c r="Q45" s="515"/>
      <c r="R45" s="515"/>
      <c r="S45" s="515"/>
      <c r="T45" s="515"/>
      <c r="U45" s="515"/>
      <c r="V45" s="515"/>
      <c r="W45" s="515"/>
      <c r="X45" s="515"/>
      <c r="Y45" s="515"/>
      <c r="Z45" s="515"/>
      <c r="AA45" s="515"/>
      <c r="AB45" s="515"/>
      <c r="AC45" s="515"/>
      <c r="AD45" s="516"/>
    </row>
    <row r="46" spans="1:33" ht="32.450000000000003" customHeight="1" thickBot="1">
      <c r="B46" s="553"/>
      <c r="C46" s="554"/>
      <c r="D46" s="554"/>
      <c r="E46" s="554"/>
      <c r="F46" s="554"/>
      <c r="G46" s="207">
        <v>4</v>
      </c>
      <c r="H46" s="517" t="s">
        <v>75</v>
      </c>
      <c r="I46" s="517"/>
      <c r="J46" s="517"/>
      <c r="K46" s="517"/>
      <c r="L46" s="517"/>
      <c r="M46" s="517"/>
      <c r="N46" s="517"/>
      <c r="O46" s="517"/>
      <c r="P46" s="517"/>
      <c r="Q46" s="517"/>
      <c r="R46" s="517"/>
      <c r="S46" s="517"/>
      <c r="T46" s="517"/>
      <c r="U46" s="517"/>
      <c r="V46" s="517"/>
      <c r="W46" s="517"/>
      <c r="X46" s="517"/>
      <c r="Y46" s="517"/>
      <c r="Z46" s="517"/>
      <c r="AA46" s="517"/>
      <c r="AB46" s="517"/>
      <c r="AC46" s="517"/>
      <c r="AD46" s="518"/>
    </row>
    <row r="47" spans="1:33" ht="32.450000000000003" customHeight="1" thickBot="1">
      <c r="B47" s="100"/>
      <c r="C47" s="212" t="s">
        <v>76</v>
      </c>
      <c r="D47" s="213"/>
      <c r="E47" s="213"/>
      <c r="F47" s="213"/>
      <c r="G47" s="214"/>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row>
    <row r="48" spans="1:33" ht="78" customHeight="1" thickBot="1">
      <c r="B48" s="100"/>
      <c r="C48" s="215"/>
      <c r="D48" s="215"/>
      <c r="E48" s="215"/>
      <c r="F48" s="215"/>
      <c r="G48" s="572"/>
      <c r="H48" s="573"/>
      <c r="I48" s="573"/>
      <c r="J48" s="573"/>
      <c r="K48" s="573"/>
      <c r="L48" s="573"/>
      <c r="M48" s="573"/>
      <c r="N48" s="573"/>
      <c r="O48" s="573"/>
      <c r="P48" s="573"/>
      <c r="Q48" s="573"/>
      <c r="R48" s="573"/>
      <c r="S48" s="573"/>
      <c r="T48" s="573"/>
      <c r="U48" s="573"/>
      <c r="V48" s="573"/>
      <c r="W48" s="573"/>
      <c r="X48" s="573"/>
      <c r="Y48" s="573"/>
      <c r="Z48" s="573"/>
      <c r="AA48" s="573"/>
      <c r="AB48" s="573"/>
      <c r="AC48" s="573"/>
      <c r="AD48" s="574"/>
    </row>
    <row r="49" spans="1:34" ht="15" customHeight="1">
      <c r="B49" s="216"/>
      <c r="C49" s="216"/>
      <c r="D49" s="216"/>
      <c r="E49" s="216"/>
      <c r="F49" s="215"/>
    </row>
    <row r="50" spans="1:34" ht="24" customHeight="1" thickBot="1">
      <c r="B50" s="102" t="s">
        <v>117</v>
      </c>
      <c r="C50" s="215"/>
      <c r="D50" s="215"/>
      <c r="E50" s="215"/>
      <c r="F50" s="215"/>
    </row>
    <row r="51" spans="1:34" ht="32.450000000000003" customHeight="1">
      <c r="B51" s="546" t="s">
        <v>29</v>
      </c>
      <c r="C51" s="547"/>
      <c r="D51" s="547"/>
      <c r="E51" s="547"/>
      <c r="F51" s="547"/>
      <c r="G51" s="513" t="s">
        <v>77</v>
      </c>
      <c r="H51" s="513"/>
      <c r="I51" s="513"/>
      <c r="J51" s="513"/>
      <c r="K51" s="513"/>
      <c r="L51" s="513"/>
      <c r="M51" s="513"/>
      <c r="N51" s="513"/>
      <c r="O51" s="513"/>
      <c r="P51" s="513"/>
      <c r="Q51" s="513"/>
      <c r="R51" s="513"/>
      <c r="S51" s="513"/>
      <c r="T51" s="513"/>
      <c r="U51" s="513"/>
      <c r="V51" s="513"/>
      <c r="W51" s="513"/>
      <c r="X51" s="513"/>
      <c r="Y51" s="513"/>
      <c r="Z51" s="513"/>
      <c r="AA51" s="513"/>
      <c r="AB51" s="513"/>
      <c r="AC51" s="513"/>
      <c r="AD51" s="514"/>
    </row>
    <row r="52" spans="1:34" ht="32.450000000000003" customHeight="1">
      <c r="B52" s="548"/>
      <c r="C52" s="549"/>
      <c r="D52" s="549"/>
      <c r="E52" s="549"/>
      <c r="F52" s="549"/>
      <c r="G52" s="206">
        <v>1</v>
      </c>
      <c r="H52" s="515" t="s">
        <v>78</v>
      </c>
      <c r="I52" s="515"/>
      <c r="J52" s="515"/>
      <c r="K52" s="515"/>
      <c r="L52" s="515"/>
      <c r="M52" s="515"/>
      <c r="N52" s="515"/>
      <c r="O52" s="515"/>
      <c r="P52" s="515"/>
      <c r="Q52" s="515"/>
      <c r="R52" s="515"/>
      <c r="S52" s="515"/>
      <c r="T52" s="515"/>
      <c r="U52" s="515"/>
      <c r="V52" s="515"/>
      <c r="W52" s="515"/>
      <c r="X52" s="515"/>
      <c r="Y52" s="515"/>
      <c r="Z52" s="515"/>
      <c r="AA52" s="515"/>
      <c r="AB52" s="515"/>
      <c r="AC52" s="515"/>
      <c r="AD52" s="516"/>
    </row>
    <row r="53" spans="1:34" ht="32.450000000000003" customHeight="1" thickBot="1">
      <c r="B53" s="553"/>
      <c r="C53" s="554"/>
      <c r="D53" s="554"/>
      <c r="E53" s="554"/>
      <c r="F53" s="554"/>
      <c r="G53" s="207">
        <v>2</v>
      </c>
      <c r="H53" s="517" t="s">
        <v>79</v>
      </c>
      <c r="I53" s="517"/>
      <c r="J53" s="517"/>
      <c r="K53" s="517"/>
      <c r="L53" s="517"/>
      <c r="M53" s="517"/>
      <c r="N53" s="517"/>
      <c r="O53" s="517"/>
      <c r="P53" s="517"/>
      <c r="Q53" s="517"/>
      <c r="R53" s="517"/>
      <c r="S53" s="517"/>
      <c r="T53" s="517"/>
      <c r="U53" s="517"/>
      <c r="V53" s="517"/>
      <c r="W53" s="517"/>
      <c r="X53" s="517"/>
      <c r="Y53" s="517"/>
      <c r="Z53" s="517"/>
      <c r="AA53" s="517"/>
      <c r="AB53" s="517"/>
      <c r="AC53" s="517"/>
      <c r="AD53" s="518"/>
    </row>
    <row r="54" spans="1:34" ht="32.450000000000003" customHeight="1" thickBot="1">
      <c r="B54" s="100"/>
      <c r="C54" s="212" t="s">
        <v>272</v>
      </c>
      <c r="D54" s="213"/>
      <c r="E54" s="213"/>
      <c r="F54" s="213"/>
      <c r="G54" s="214"/>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row>
    <row r="55" spans="1:34" ht="78" customHeight="1" thickBot="1">
      <c r="B55" s="100"/>
      <c r="C55" s="215"/>
      <c r="D55" s="215"/>
      <c r="E55" s="215"/>
      <c r="F55" s="215"/>
      <c r="G55" s="572"/>
      <c r="H55" s="573"/>
      <c r="I55" s="573"/>
      <c r="J55" s="573"/>
      <c r="K55" s="573"/>
      <c r="L55" s="573"/>
      <c r="M55" s="573"/>
      <c r="N55" s="573"/>
      <c r="O55" s="573"/>
      <c r="P55" s="573"/>
      <c r="Q55" s="573"/>
      <c r="R55" s="573"/>
      <c r="S55" s="573"/>
      <c r="T55" s="573"/>
      <c r="U55" s="573"/>
      <c r="V55" s="573"/>
      <c r="W55" s="573"/>
      <c r="X55" s="573"/>
      <c r="Y55" s="573"/>
      <c r="Z55" s="573"/>
      <c r="AA55" s="573"/>
      <c r="AB55" s="573"/>
      <c r="AC55" s="573"/>
      <c r="AD55" s="574"/>
    </row>
    <row r="56" spans="1:34" ht="15" customHeight="1">
      <c r="B56" s="216"/>
      <c r="C56" s="216"/>
      <c r="D56" s="216"/>
      <c r="E56" s="216"/>
      <c r="F56" s="215"/>
    </row>
    <row r="57" spans="1:34" ht="24" customHeight="1">
      <c r="B57" s="598" t="s">
        <v>120</v>
      </c>
      <c r="C57" s="598"/>
      <c r="D57" s="598"/>
      <c r="E57" s="598"/>
      <c r="F57" s="598"/>
      <c r="G57" s="598"/>
      <c r="H57" s="598"/>
      <c r="I57" s="598"/>
      <c r="J57" s="598"/>
      <c r="K57" s="598"/>
      <c r="L57" s="598"/>
      <c r="M57" s="598"/>
      <c r="N57" s="598"/>
      <c r="O57" s="598"/>
      <c r="P57" s="598"/>
      <c r="Q57" s="598"/>
      <c r="R57" s="598"/>
      <c r="S57" s="598"/>
      <c r="T57" s="598"/>
      <c r="U57" s="598"/>
      <c r="V57" s="598"/>
      <c r="W57" s="598"/>
      <c r="X57" s="598"/>
      <c r="Y57" s="598"/>
      <c r="Z57" s="598"/>
      <c r="AA57" s="598"/>
      <c r="AB57" s="598"/>
      <c r="AC57" s="598"/>
      <c r="AD57" s="598"/>
    </row>
    <row r="58" spans="1:34" ht="15" customHeight="1">
      <c r="B58" s="217" t="s">
        <v>121</v>
      </c>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row>
    <row r="59" spans="1:34" ht="32.450000000000003" customHeight="1" thickBot="1">
      <c r="A59" s="218"/>
      <c r="B59" s="607" t="s">
        <v>265</v>
      </c>
      <c r="C59" s="607"/>
      <c r="D59" s="607"/>
      <c r="E59" s="607"/>
      <c r="F59" s="219"/>
      <c r="G59" s="220"/>
      <c r="H59" s="220"/>
      <c r="I59" s="220"/>
      <c r="J59" s="220"/>
      <c r="K59" s="220"/>
      <c r="L59" s="220"/>
      <c r="M59" s="221"/>
      <c r="N59" s="222"/>
      <c r="O59" s="222"/>
      <c r="P59" s="222"/>
      <c r="Q59" s="222"/>
      <c r="R59" s="222"/>
      <c r="S59" s="222"/>
      <c r="T59" s="222"/>
      <c r="U59" s="222"/>
      <c r="V59" s="222"/>
      <c r="W59" s="222"/>
      <c r="X59" s="222"/>
      <c r="Y59" s="222"/>
      <c r="Z59" s="221"/>
      <c r="AA59" s="221"/>
      <c r="AB59" s="221"/>
      <c r="AC59" s="221"/>
      <c r="AD59" s="221"/>
    </row>
    <row r="60" spans="1:34" ht="32.450000000000003" customHeight="1" thickBot="1">
      <c r="A60" s="218"/>
      <c r="B60" s="608"/>
      <c r="C60" s="609"/>
      <c r="D60" s="609"/>
      <c r="E60" s="610"/>
      <c r="F60" s="223" t="s">
        <v>1</v>
      </c>
      <c r="G60" s="224"/>
      <c r="H60" s="224"/>
      <c r="I60" s="224"/>
      <c r="J60" s="224"/>
      <c r="K60" s="224"/>
      <c r="L60" s="224"/>
      <c r="M60" s="225"/>
      <c r="N60" s="226"/>
      <c r="O60" s="227"/>
      <c r="P60" s="227"/>
      <c r="Q60" s="227"/>
      <c r="R60" s="227"/>
      <c r="S60" s="228"/>
      <c r="T60" s="227"/>
      <c r="U60" s="227"/>
      <c r="V60" s="227"/>
      <c r="W60" s="227"/>
      <c r="X60" s="227"/>
      <c r="Y60" s="228"/>
      <c r="Z60" s="225"/>
      <c r="AA60" s="225"/>
      <c r="AB60" s="225"/>
      <c r="AC60" s="225"/>
      <c r="AD60" s="225"/>
      <c r="AE60" s="229"/>
      <c r="AF60" s="229"/>
      <c r="AG60" s="170" t="s">
        <v>190</v>
      </c>
      <c r="AH60" s="230">
        <f>B62-O62-G62</f>
        <v>0</v>
      </c>
    </row>
    <row r="61" spans="1:34" ht="51" customHeight="1" thickBot="1">
      <c r="A61" s="218"/>
      <c r="B61" s="599" t="s">
        <v>277</v>
      </c>
      <c r="C61" s="599"/>
      <c r="D61" s="599"/>
      <c r="E61" s="599"/>
      <c r="F61" s="225"/>
      <c r="G61" s="581" t="s">
        <v>302</v>
      </c>
      <c r="H61" s="581"/>
      <c r="I61" s="581"/>
      <c r="J61" s="581"/>
      <c r="K61" s="581"/>
      <c r="L61" s="581"/>
      <c r="M61" s="231"/>
      <c r="N61" s="231"/>
      <c r="O61" s="581" t="s">
        <v>301</v>
      </c>
      <c r="P61" s="581"/>
      <c r="Q61" s="581"/>
      <c r="R61" s="581"/>
      <c r="S61" s="581"/>
      <c r="T61" s="581"/>
      <c r="U61" s="231"/>
      <c r="V61" s="536" t="s">
        <v>279</v>
      </c>
      <c r="W61" s="536"/>
      <c r="X61" s="536"/>
      <c r="Y61" s="536"/>
      <c r="AA61" s="580" t="s">
        <v>249</v>
      </c>
      <c r="AB61" s="580"/>
      <c r="AC61" s="580"/>
      <c r="AD61" s="580"/>
      <c r="AE61" s="229"/>
      <c r="AF61" s="229"/>
      <c r="AG61" s="170" t="s">
        <v>499</v>
      </c>
      <c r="AH61" s="229">
        <f>B62-O62</f>
        <v>0</v>
      </c>
    </row>
    <row r="62" spans="1:34" ht="32.450000000000003" customHeight="1" thickBot="1">
      <c r="A62" s="218"/>
      <c r="B62" s="537"/>
      <c r="C62" s="538"/>
      <c r="D62" s="538"/>
      <c r="E62" s="539"/>
      <c r="F62" s="232" t="s">
        <v>1</v>
      </c>
      <c r="G62" s="604"/>
      <c r="H62" s="605"/>
      <c r="I62" s="605"/>
      <c r="J62" s="605"/>
      <c r="K62" s="606"/>
      <c r="L62" s="228" t="s">
        <v>123</v>
      </c>
      <c r="O62" s="537"/>
      <c r="P62" s="538"/>
      <c r="Q62" s="538"/>
      <c r="R62" s="538"/>
      <c r="S62" s="539"/>
      <c r="T62" s="225" t="s">
        <v>231</v>
      </c>
      <c r="V62" s="537"/>
      <c r="W62" s="538"/>
      <c r="X62" s="538"/>
      <c r="Y62" s="539"/>
      <c r="Z62" s="170" t="s">
        <v>231</v>
      </c>
      <c r="AA62" s="600"/>
      <c r="AB62" s="601"/>
      <c r="AC62" s="602"/>
      <c r="AD62" s="170" t="s">
        <v>232</v>
      </c>
      <c r="AE62" s="229"/>
      <c r="AF62" s="229"/>
    </row>
    <row r="63" spans="1:34" ht="31.15" hidden="1" customHeight="1">
      <c r="A63" s="218"/>
      <c r="B63" s="603"/>
      <c r="C63" s="603"/>
      <c r="D63" s="603"/>
      <c r="E63" s="603"/>
      <c r="F63" s="603"/>
      <c r="G63" s="603"/>
      <c r="H63" s="603"/>
      <c r="I63" s="603"/>
      <c r="J63" s="603"/>
      <c r="K63" s="603"/>
      <c r="L63" s="603"/>
      <c r="M63" s="603"/>
      <c r="N63" s="603"/>
      <c r="O63" s="603"/>
      <c r="P63" s="603"/>
      <c r="Q63" s="603"/>
      <c r="R63" s="603"/>
      <c r="S63" s="603"/>
      <c r="T63" s="603"/>
      <c r="U63" s="603"/>
      <c r="V63" s="603"/>
      <c r="W63" s="603"/>
      <c r="X63" s="603"/>
      <c r="Y63" s="603"/>
      <c r="Z63" s="603"/>
      <c r="AA63" s="603"/>
      <c r="AB63" s="603"/>
      <c r="AC63" s="603"/>
      <c r="AD63" s="603"/>
      <c r="AE63" s="233"/>
      <c r="AF63" s="229"/>
      <c r="AG63" s="170" t="s">
        <v>122</v>
      </c>
      <c r="AH63" s="234">
        <v>14546000</v>
      </c>
    </row>
    <row r="64" spans="1:34" ht="59.45" customHeight="1" thickBot="1">
      <c r="A64" s="218"/>
      <c r="B64" s="576" t="s">
        <v>273</v>
      </c>
      <c r="C64" s="576"/>
      <c r="D64" s="576"/>
      <c r="E64" s="576"/>
      <c r="F64" s="225"/>
      <c r="G64" s="580" t="s">
        <v>274</v>
      </c>
      <c r="H64" s="580"/>
      <c r="I64" s="580"/>
      <c r="J64" s="580"/>
      <c r="K64" s="580"/>
      <c r="L64" s="580"/>
      <c r="T64" s="225"/>
      <c r="U64" s="225"/>
      <c r="AB64" s="235"/>
      <c r="AC64" s="225"/>
      <c r="AD64" s="225"/>
      <c r="AE64" s="233"/>
      <c r="AF64" s="229"/>
      <c r="AG64" s="170" t="s">
        <v>193</v>
      </c>
      <c r="AH64" s="234">
        <v>14546000</v>
      </c>
    </row>
    <row r="65" spans="1:34" ht="32.450000000000003" customHeight="1" thickBot="1">
      <c r="A65" s="218"/>
      <c r="B65" s="577">
        <f>B62-G62</f>
        <v>0</v>
      </c>
      <c r="C65" s="578"/>
      <c r="D65" s="578"/>
      <c r="E65" s="579"/>
      <c r="F65" s="232" t="s">
        <v>188</v>
      </c>
      <c r="G65" s="577" t="str">
        <f>IF(B62="","",B65/AA62)</f>
        <v/>
      </c>
      <c r="H65" s="578"/>
      <c r="I65" s="578"/>
      <c r="J65" s="578"/>
      <c r="K65" s="579"/>
      <c r="L65" s="225" t="s">
        <v>1</v>
      </c>
      <c r="T65" s="225"/>
      <c r="U65" s="225"/>
      <c r="AB65" s="225"/>
      <c r="AC65" s="225"/>
      <c r="AD65" s="225"/>
      <c r="AE65" s="233"/>
      <c r="AF65" s="229"/>
      <c r="AG65" s="170" t="s">
        <v>194</v>
      </c>
      <c r="AH65" s="234">
        <f>AA62*AH64</f>
        <v>0</v>
      </c>
    </row>
    <row r="66" spans="1:34" ht="24" customHeight="1">
      <c r="A66" s="218"/>
      <c r="B66" s="224" t="s">
        <v>383</v>
      </c>
      <c r="C66" s="224"/>
      <c r="D66" s="224"/>
      <c r="E66" s="224"/>
      <c r="F66" s="225"/>
      <c r="G66" s="228"/>
      <c r="H66" s="228"/>
      <c r="I66" s="228"/>
      <c r="J66" s="228"/>
      <c r="K66" s="228"/>
      <c r="L66" s="228"/>
      <c r="M66" s="228"/>
      <c r="N66" s="225"/>
      <c r="O66" s="225"/>
      <c r="P66" s="225"/>
      <c r="Q66" s="225"/>
      <c r="R66" s="225"/>
      <c r="S66" s="225"/>
      <c r="T66" s="225"/>
      <c r="U66" s="225"/>
      <c r="V66" s="225"/>
      <c r="W66" s="225"/>
      <c r="X66" s="225"/>
      <c r="Y66" s="225"/>
      <c r="Z66" s="225"/>
      <c r="AA66" s="225"/>
      <c r="AB66" s="225"/>
      <c r="AC66" s="225"/>
      <c r="AD66" s="225"/>
      <c r="AE66" s="233"/>
      <c r="AF66" s="229"/>
      <c r="AH66" s="234"/>
    </row>
    <row r="67" spans="1:34" ht="15" customHeight="1">
      <c r="A67" s="218"/>
      <c r="B67" s="224"/>
      <c r="C67" s="224"/>
      <c r="D67" s="224"/>
      <c r="E67" s="224"/>
      <c r="F67" s="225"/>
      <c r="G67" s="228"/>
      <c r="H67" s="228"/>
      <c r="I67" s="228"/>
      <c r="J67" s="228"/>
      <c r="K67" s="228"/>
      <c r="L67" s="228"/>
      <c r="M67" s="228"/>
      <c r="N67" s="225"/>
      <c r="O67" s="225"/>
      <c r="P67" s="225"/>
      <c r="Q67" s="225"/>
      <c r="R67" s="225"/>
      <c r="S67" s="225"/>
      <c r="T67" s="225"/>
      <c r="U67" s="225"/>
      <c r="V67" s="225"/>
      <c r="W67" s="225"/>
      <c r="X67" s="225"/>
      <c r="Y67" s="225"/>
      <c r="Z67" s="225"/>
      <c r="AA67" s="225"/>
      <c r="AB67" s="225"/>
      <c r="AC67" s="225"/>
      <c r="AD67" s="225"/>
      <c r="AE67" s="233"/>
      <c r="AF67" s="229"/>
      <c r="AH67" s="234"/>
    </row>
    <row r="68" spans="1:34" ht="24" customHeight="1" thickBot="1">
      <c r="A68" s="236"/>
      <c r="B68" s="237" t="s">
        <v>251</v>
      </c>
      <c r="C68" s="238"/>
      <c r="D68" s="238"/>
      <c r="E68" s="238"/>
      <c r="F68" s="239"/>
      <c r="G68" s="240"/>
      <c r="H68" s="240"/>
      <c r="I68" s="240"/>
      <c r="J68" s="240"/>
      <c r="K68" s="240"/>
      <c r="L68" s="240"/>
      <c r="M68" s="240"/>
      <c r="N68" s="239"/>
      <c r="O68" s="239"/>
      <c r="P68" s="239"/>
      <c r="Q68" s="239"/>
      <c r="R68" s="239"/>
      <c r="S68" s="239"/>
      <c r="T68" s="239"/>
      <c r="U68" s="239"/>
      <c r="V68" s="239"/>
      <c r="W68" s="239"/>
      <c r="X68" s="239"/>
      <c r="Y68" s="239"/>
      <c r="Z68" s="239"/>
      <c r="AA68" s="239"/>
      <c r="AB68" s="239"/>
      <c r="AC68" s="239"/>
      <c r="AD68" s="239"/>
      <c r="AE68" s="241"/>
      <c r="AF68" s="242"/>
      <c r="AH68" s="234"/>
    </row>
    <row r="69" spans="1:34" ht="32.450000000000003" customHeight="1">
      <c r="A69" s="243"/>
      <c r="B69" s="244" t="s">
        <v>235</v>
      </c>
      <c r="C69" s="525" t="s">
        <v>234</v>
      </c>
      <c r="D69" s="526"/>
      <c r="E69" s="526"/>
      <c r="F69" s="526"/>
      <c r="G69" s="526"/>
      <c r="H69" s="526"/>
      <c r="I69" s="526"/>
      <c r="J69" s="526"/>
      <c r="K69" s="526"/>
      <c r="L69" s="526"/>
      <c r="M69" s="526"/>
      <c r="N69" s="526"/>
      <c r="O69" s="526"/>
      <c r="P69" s="526"/>
      <c r="Q69" s="526"/>
      <c r="R69" s="526"/>
      <c r="S69" s="527" t="s">
        <v>250</v>
      </c>
      <c r="T69" s="527"/>
      <c r="U69" s="527"/>
      <c r="V69" s="527"/>
      <c r="W69" s="527"/>
      <c r="X69" s="527"/>
      <c r="Y69" s="527"/>
      <c r="Z69" s="527"/>
      <c r="AA69" s="528"/>
      <c r="AB69" s="245"/>
      <c r="AC69" s="245"/>
      <c r="AD69" s="245"/>
      <c r="AE69" s="241"/>
      <c r="AF69" s="246"/>
      <c r="AH69" s="234"/>
    </row>
    <row r="70" spans="1:34" ht="32.450000000000003" customHeight="1">
      <c r="A70" s="243"/>
      <c r="B70" s="247">
        <v>1</v>
      </c>
      <c r="C70" s="529"/>
      <c r="D70" s="530"/>
      <c r="E70" s="530"/>
      <c r="F70" s="530"/>
      <c r="G70" s="530"/>
      <c r="H70" s="530"/>
      <c r="I70" s="530"/>
      <c r="J70" s="530"/>
      <c r="K70" s="530"/>
      <c r="L70" s="530"/>
      <c r="M70" s="530"/>
      <c r="N70" s="530"/>
      <c r="O70" s="530"/>
      <c r="P70" s="530"/>
      <c r="Q70" s="530"/>
      <c r="R70" s="530"/>
      <c r="S70" s="531"/>
      <c r="T70" s="531"/>
      <c r="U70" s="531"/>
      <c r="V70" s="531"/>
      <c r="W70" s="531"/>
      <c r="X70" s="531"/>
      <c r="Y70" s="531"/>
      <c r="Z70" s="531"/>
      <c r="AA70" s="532"/>
      <c r="AB70" s="245"/>
      <c r="AC70" s="245"/>
      <c r="AD70" s="245"/>
      <c r="AE70" s="241"/>
      <c r="AF70" s="246"/>
      <c r="AH70" s="234"/>
    </row>
    <row r="71" spans="1:34" ht="32.450000000000003" customHeight="1">
      <c r="A71" s="243"/>
      <c r="B71" s="247">
        <v>2</v>
      </c>
      <c r="C71" s="529"/>
      <c r="D71" s="530"/>
      <c r="E71" s="530"/>
      <c r="F71" s="530"/>
      <c r="G71" s="530"/>
      <c r="H71" s="530"/>
      <c r="I71" s="530"/>
      <c r="J71" s="530"/>
      <c r="K71" s="530"/>
      <c r="L71" s="530"/>
      <c r="M71" s="530"/>
      <c r="N71" s="530"/>
      <c r="O71" s="530"/>
      <c r="P71" s="530"/>
      <c r="Q71" s="530"/>
      <c r="R71" s="530"/>
      <c r="S71" s="531"/>
      <c r="T71" s="531"/>
      <c r="U71" s="531"/>
      <c r="V71" s="531"/>
      <c r="W71" s="531"/>
      <c r="X71" s="531"/>
      <c r="Y71" s="531"/>
      <c r="Z71" s="531"/>
      <c r="AA71" s="532"/>
      <c r="AB71" s="245"/>
      <c r="AC71" s="245"/>
      <c r="AD71" s="245"/>
      <c r="AE71" s="241"/>
      <c r="AF71" s="246"/>
      <c r="AH71" s="234"/>
    </row>
    <row r="72" spans="1:34" ht="32.450000000000003" customHeight="1">
      <c r="A72" s="243"/>
      <c r="B72" s="247">
        <v>3</v>
      </c>
      <c r="C72" s="529"/>
      <c r="D72" s="530"/>
      <c r="E72" s="530"/>
      <c r="F72" s="530"/>
      <c r="G72" s="530"/>
      <c r="H72" s="530"/>
      <c r="I72" s="530"/>
      <c r="J72" s="530"/>
      <c r="K72" s="530"/>
      <c r="L72" s="530"/>
      <c r="M72" s="530"/>
      <c r="N72" s="530"/>
      <c r="O72" s="530"/>
      <c r="P72" s="530"/>
      <c r="Q72" s="530"/>
      <c r="R72" s="530"/>
      <c r="S72" s="531"/>
      <c r="T72" s="531"/>
      <c r="U72" s="531"/>
      <c r="V72" s="531"/>
      <c r="W72" s="531"/>
      <c r="X72" s="531"/>
      <c r="Y72" s="531"/>
      <c r="Z72" s="531"/>
      <c r="AA72" s="532"/>
      <c r="AB72" s="245"/>
      <c r="AC72" s="245"/>
      <c r="AD72" s="245"/>
      <c r="AE72" s="241"/>
      <c r="AF72" s="246"/>
      <c r="AH72" s="234"/>
    </row>
    <row r="73" spans="1:34" ht="32.450000000000003" customHeight="1">
      <c r="A73" s="243"/>
      <c r="B73" s="247">
        <v>4</v>
      </c>
      <c r="C73" s="529"/>
      <c r="D73" s="530"/>
      <c r="E73" s="530"/>
      <c r="F73" s="530"/>
      <c r="G73" s="530"/>
      <c r="H73" s="530"/>
      <c r="I73" s="530"/>
      <c r="J73" s="530"/>
      <c r="K73" s="530"/>
      <c r="L73" s="530"/>
      <c r="M73" s="530"/>
      <c r="N73" s="530"/>
      <c r="O73" s="530"/>
      <c r="P73" s="530"/>
      <c r="Q73" s="530"/>
      <c r="R73" s="530"/>
      <c r="S73" s="531"/>
      <c r="T73" s="531"/>
      <c r="U73" s="531"/>
      <c r="V73" s="531"/>
      <c r="W73" s="531"/>
      <c r="X73" s="531"/>
      <c r="Y73" s="531"/>
      <c r="Z73" s="531"/>
      <c r="AA73" s="532"/>
      <c r="AB73" s="245"/>
      <c r="AC73" s="245"/>
      <c r="AD73" s="245"/>
      <c r="AE73" s="241"/>
      <c r="AF73" s="246"/>
      <c r="AH73" s="234"/>
    </row>
    <row r="74" spans="1:34" ht="32.450000000000003" customHeight="1">
      <c r="A74" s="243"/>
      <c r="B74" s="247">
        <v>5</v>
      </c>
      <c r="C74" s="529"/>
      <c r="D74" s="530"/>
      <c r="E74" s="530"/>
      <c r="F74" s="530"/>
      <c r="G74" s="530"/>
      <c r="H74" s="530"/>
      <c r="I74" s="530"/>
      <c r="J74" s="530"/>
      <c r="K74" s="530"/>
      <c r="L74" s="530"/>
      <c r="M74" s="530"/>
      <c r="N74" s="530"/>
      <c r="O74" s="530"/>
      <c r="P74" s="530"/>
      <c r="Q74" s="530"/>
      <c r="R74" s="530"/>
      <c r="S74" s="531"/>
      <c r="T74" s="531"/>
      <c r="U74" s="531"/>
      <c r="V74" s="531"/>
      <c r="W74" s="531"/>
      <c r="X74" s="531"/>
      <c r="Y74" s="531"/>
      <c r="Z74" s="531"/>
      <c r="AA74" s="532"/>
      <c r="AB74" s="245"/>
      <c r="AC74" s="245"/>
      <c r="AD74" s="245"/>
      <c r="AE74" s="241"/>
      <c r="AF74" s="246"/>
      <c r="AH74" s="234"/>
    </row>
    <row r="75" spans="1:34" ht="32.450000000000003" customHeight="1" thickBot="1">
      <c r="A75" s="243"/>
      <c r="B75" s="248">
        <v>6</v>
      </c>
      <c r="C75" s="533"/>
      <c r="D75" s="534"/>
      <c r="E75" s="534"/>
      <c r="F75" s="534"/>
      <c r="G75" s="534"/>
      <c r="H75" s="534"/>
      <c r="I75" s="534"/>
      <c r="J75" s="534"/>
      <c r="K75" s="534"/>
      <c r="L75" s="534"/>
      <c r="M75" s="534"/>
      <c r="N75" s="534"/>
      <c r="O75" s="534"/>
      <c r="P75" s="534"/>
      <c r="Q75" s="534"/>
      <c r="R75" s="534"/>
      <c r="S75" s="519"/>
      <c r="T75" s="519"/>
      <c r="U75" s="519"/>
      <c r="V75" s="519"/>
      <c r="W75" s="519"/>
      <c r="X75" s="519"/>
      <c r="Y75" s="519"/>
      <c r="Z75" s="519"/>
      <c r="AA75" s="520"/>
      <c r="AB75" s="249" t="s">
        <v>332</v>
      </c>
      <c r="AC75" s="249"/>
      <c r="AD75" s="249"/>
      <c r="AE75" s="250"/>
      <c r="AF75" s="251"/>
      <c r="AH75" s="234"/>
    </row>
    <row r="76" spans="1:34" ht="32.450000000000003" hidden="1" customHeight="1" outlineLevel="1">
      <c r="A76" s="243"/>
      <c r="B76" s="252">
        <v>7</v>
      </c>
      <c r="C76" s="540"/>
      <c r="D76" s="541"/>
      <c r="E76" s="541"/>
      <c r="F76" s="541"/>
      <c r="G76" s="541"/>
      <c r="H76" s="541"/>
      <c r="I76" s="541"/>
      <c r="J76" s="541"/>
      <c r="K76" s="541"/>
      <c r="L76" s="541"/>
      <c r="M76" s="541"/>
      <c r="N76" s="541"/>
      <c r="O76" s="541"/>
      <c r="P76" s="541"/>
      <c r="Q76" s="541"/>
      <c r="R76" s="541"/>
      <c r="S76" s="542"/>
      <c r="T76" s="542"/>
      <c r="U76" s="542"/>
      <c r="V76" s="542"/>
      <c r="W76" s="542"/>
      <c r="X76" s="542"/>
      <c r="Y76" s="542"/>
      <c r="Z76" s="542"/>
      <c r="AA76" s="543"/>
      <c r="AB76" s="249"/>
      <c r="AC76" s="249"/>
      <c r="AD76" s="249"/>
      <c r="AE76" s="250"/>
      <c r="AF76" s="251"/>
      <c r="AH76" s="234"/>
    </row>
    <row r="77" spans="1:34" ht="32.450000000000003" hidden="1" customHeight="1" outlineLevel="1">
      <c r="A77" s="243"/>
      <c r="B77" s="247">
        <v>8</v>
      </c>
      <c r="C77" s="529"/>
      <c r="D77" s="530"/>
      <c r="E77" s="530"/>
      <c r="F77" s="530"/>
      <c r="G77" s="530"/>
      <c r="H77" s="530"/>
      <c r="I77" s="530"/>
      <c r="J77" s="530"/>
      <c r="K77" s="530"/>
      <c r="L77" s="530"/>
      <c r="M77" s="530"/>
      <c r="N77" s="530"/>
      <c r="O77" s="530"/>
      <c r="P77" s="530"/>
      <c r="Q77" s="530"/>
      <c r="R77" s="530"/>
      <c r="S77" s="531"/>
      <c r="T77" s="531"/>
      <c r="U77" s="531"/>
      <c r="V77" s="531"/>
      <c r="W77" s="531"/>
      <c r="X77" s="531"/>
      <c r="Y77" s="531"/>
      <c r="Z77" s="531"/>
      <c r="AA77" s="532"/>
      <c r="AB77" s="249"/>
      <c r="AC77" s="249"/>
      <c r="AD77" s="249"/>
      <c r="AE77" s="250"/>
      <c r="AF77" s="251"/>
      <c r="AH77" s="234"/>
    </row>
    <row r="78" spans="1:34" ht="32.450000000000003" hidden="1" customHeight="1" outlineLevel="1">
      <c r="A78" s="243"/>
      <c r="B78" s="247">
        <v>9</v>
      </c>
      <c r="C78" s="529"/>
      <c r="D78" s="530"/>
      <c r="E78" s="530"/>
      <c r="F78" s="530"/>
      <c r="G78" s="530"/>
      <c r="H78" s="530"/>
      <c r="I78" s="530"/>
      <c r="J78" s="530"/>
      <c r="K78" s="530"/>
      <c r="L78" s="530"/>
      <c r="M78" s="530"/>
      <c r="N78" s="530"/>
      <c r="O78" s="530"/>
      <c r="P78" s="530"/>
      <c r="Q78" s="530"/>
      <c r="R78" s="530"/>
      <c r="S78" s="531"/>
      <c r="T78" s="531"/>
      <c r="U78" s="531"/>
      <c r="V78" s="531"/>
      <c r="W78" s="531"/>
      <c r="X78" s="531"/>
      <c r="Y78" s="531"/>
      <c r="Z78" s="531"/>
      <c r="AA78" s="532"/>
      <c r="AB78" s="249"/>
      <c r="AC78" s="249"/>
      <c r="AD78" s="249"/>
      <c r="AE78" s="250"/>
      <c r="AF78" s="251"/>
      <c r="AH78" s="234"/>
    </row>
    <row r="79" spans="1:34" ht="32.450000000000003" hidden="1" customHeight="1" outlineLevel="1">
      <c r="A79" s="243"/>
      <c r="B79" s="253">
        <v>10</v>
      </c>
      <c r="C79" s="544"/>
      <c r="D79" s="545"/>
      <c r="E79" s="545"/>
      <c r="F79" s="545"/>
      <c r="G79" s="545"/>
      <c r="H79" s="545"/>
      <c r="I79" s="545"/>
      <c r="J79" s="545"/>
      <c r="K79" s="545"/>
      <c r="L79" s="545"/>
      <c r="M79" s="545"/>
      <c r="N79" s="545"/>
      <c r="O79" s="545"/>
      <c r="P79" s="545"/>
      <c r="Q79" s="545"/>
      <c r="R79" s="545"/>
      <c r="S79" s="615"/>
      <c r="T79" s="615"/>
      <c r="U79" s="615"/>
      <c r="V79" s="615"/>
      <c r="W79" s="615"/>
      <c r="X79" s="615"/>
      <c r="Y79" s="615"/>
      <c r="Z79" s="615"/>
      <c r="AA79" s="616"/>
      <c r="AC79" s="249"/>
      <c r="AD79" s="249"/>
      <c r="AE79" s="250"/>
      <c r="AF79" s="251"/>
      <c r="AH79" s="234"/>
    </row>
    <row r="80" spans="1:34" ht="32.450000000000003" hidden="1" customHeight="1" outlineLevel="1">
      <c r="A80" s="243"/>
      <c r="B80" s="247">
        <v>11</v>
      </c>
      <c r="C80" s="529"/>
      <c r="D80" s="530"/>
      <c r="E80" s="530"/>
      <c r="F80" s="530"/>
      <c r="G80" s="530"/>
      <c r="H80" s="530"/>
      <c r="I80" s="530"/>
      <c r="J80" s="530"/>
      <c r="K80" s="530"/>
      <c r="L80" s="530"/>
      <c r="M80" s="530"/>
      <c r="N80" s="530"/>
      <c r="O80" s="530"/>
      <c r="P80" s="530"/>
      <c r="Q80" s="530"/>
      <c r="R80" s="530"/>
      <c r="S80" s="531"/>
      <c r="T80" s="531"/>
      <c r="U80" s="531"/>
      <c r="V80" s="531"/>
      <c r="W80" s="531"/>
      <c r="X80" s="531"/>
      <c r="Y80" s="531"/>
      <c r="Z80" s="531"/>
      <c r="AA80" s="532"/>
      <c r="AB80" s="249"/>
      <c r="AC80" s="249"/>
      <c r="AD80" s="249"/>
      <c r="AE80" s="250"/>
      <c r="AF80" s="251"/>
      <c r="AH80" s="234"/>
    </row>
    <row r="81" spans="1:34" ht="32.450000000000003" hidden="1" customHeight="1" outlineLevel="1" thickBot="1">
      <c r="A81" s="243"/>
      <c r="B81" s="248">
        <v>12</v>
      </c>
      <c r="C81" s="533"/>
      <c r="D81" s="534"/>
      <c r="E81" s="534"/>
      <c r="F81" s="534"/>
      <c r="G81" s="534"/>
      <c r="H81" s="534"/>
      <c r="I81" s="534"/>
      <c r="J81" s="534"/>
      <c r="K81" s="534"/>
      <c r="L81" s="534"/>
      <c r="M81" s="534"/>
      <c r="N81" s="534"/>
      <c r="O81" s="534"/>
      <c r="P81" s="534"/>
      <c r="Q81" s="534"/>
      <c r="R81" s="534"/>
      <c r="S81" s="519"/>
      <c r="T81" s="519"/>
      <c r="U81" s="519"/>
      <c r="V81" s="519"/>
      <c r="W81" s="519"/>
      <c r="X81" s="519"/>
      <c r="Y81" s="519"/>
      <c r="Z81" s="519"/>
      <c r="AA81" s="520"/>
      <c r="AB81" s="249" t="s">
        <v>332</v>
      </c>
      <c r="AC81" s="249"/>
      <c r="AD81" s="249"/>
      <c r="AE81" s="250"/>
      <c r="AF81" s="251"/>
      <c r="AH81" s="234"/>
    </row>
    <row r="82" spans="1:34" ht="32.450000000000003" customHeight="1" collapsed="1" thickBot="1">
      <c r="A82" s="243"/>
      <c r="B82" s="254"/>
      <c r="C82" s="238"/>
      <c r="D82" s="238"/>
      <c r="E82" s="238"/>
      <c r="F82" s="238"/>
      <c r="G82" s="238"/>
      <c r="H82" s="238"/>
      <c r="I82" s="238"/>
      <c r="J82" s="238"/>
      <c r="K82" s="240"/>
      <c r="L82" s="240"/>
      <c r="M82" s="240"/>
      <c r="N82" s="240"/>
      <c r="O82" s="240"/>
      <c r="P82" s="524" t="s">
        <v>236</v>
      </c>
      <c r="Q82" s="524"/>
      <c r="R82" s="524"/>
      <c r="S82" s="521">
        <f>SUM(S70:AA81)</f>
        <v>0</v>
      </c>
      <c r="T82" s="522"/>
      <c r="U82" s="522"/>
      <c r="V82" s="522"/>
      <c r="W82" s="522"/>
      <c r="X82" s="522"/>
      <c r="Y82" s="522"/>
      <c r="Z82" s="522"/>
      <c r="AA82" s="523"/>
      <c r="AB82" s="505" t="str">
        <f>IF($G$62=$S$82,"一致","不一致")</f>
        <v>一致</v>
      </c>
      <c r="AC82" s="506"/>
      <c r="AD82" s="506"/>
      <c r="AE82" s="506"/>
      <c r="AF82" s="506"/>
      <c r="AG82" s="255" t="s">
        <v>329</v>
      </c>
      <c r="AH82" s="234"/>
    </row>
    <row r="83" spans="1:34" ht="24" customHeight="1">
      <c r="A83" s="243"/>
      <c r="B83" s="492" t="s">
        <v>348</v>
      </c>
      <c r="C83" s="492"/>
      <c r="D83" s="492"/>
      <c r="E83" s="492"/>
      <c r="F83" s="492"/>
      <c r="G83" s="492"/>
      <c r="H83" s="492"/>
      <c r="I83" s="492"/>
      <c r="J83" s="492"/>
      <c r="K83" s="492"/>
      <c r="L83" s="492"/>
      <c r="M83" s="492"/>
      <c r="N83" s="492"/>
      <c r="O83" s="492"/>
      <c r="P83" s="492"/>
      <c r="Q83" s="492"/>
      <c r="R83" s="492"/>
      <c r="S83" s="492"/>
      <c r="T83" s="492"/>
      <c r="U83" s="492"/>
      <c r="V83" s="492"/>
      <c r="W83" s="492"/>
      <c r="X83" s="492"/>
      <c r="Y83" s="492"/>
      <c r="Z83" s="492"/>
      <c r="AA83" s="492"/>
      <c r="AB83" s="492"/>
      <c r="AC83" s="492"/>
      <c r="AD83" s="492"/>
      <c r="AE83" s="492"/>
      <c r="AF83" s="256"/>
      <c r="AH83" s="234"/>
    </row>
    <row r="84" spans="1:34" ht="15" customHeight="1">
      <c r="A84" s="243"/>
      <c r="B84" s="221"/>
      <c r="C84" s="221"/>
      <c r="D84" s="221"/>
      <c r="E84" s="221"/>
      <c r="F84" s="221"/>
      <c r="G84" s="221"/>
      <c r="H84" s="221"/>
      <c r="I84" s="221"/>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56"/>
      <c r="AH84" s="234"/>
    </row>
    <row r="85" spans="1:34" ht="24" customHeight="1" thickBot="1">
      <c r="A85" s="236"/>
      <c r="B85" s="237" t="s">
        <v>252</v>
      </c>
      <c r="C85" s="257"/>
      <c r="D85" s="257"/>
      <c r="E85" s="257"/>
      <c r="F85" s="258"/>
      <c r="G85" s="259"/>
      <c r="H85" s="259"/>
      <c r="I85" s="259"/>
      <c r="J85" s="259"/>
      <c r="K85" s="259"/>
      <c r="L85" s="259"/>
      <c r="M85" s="259"/>
      <c r="N85" s="258"/>
      <c r="O85" s="258"/>
      <c r="P85" s="258"/>
      <c r="Q85" s="258"/>
      <c r="R85" s="258"/>
      <c r="S85" s="258"/>
      <c r="T85" s="258"/>
      <c r="U85" s="258"/>
      <c r="V85" s="258"/>
      <c r="W85" s="258"/>
      <c r="X85" s="258"/>
      <c r="Y85" s="258"/>
      <c r="Z85" s="258"/>
      <c r="AA85" s="258"/>
      <c r="AB85" s="239"/>
      <c r="AC85" s="239"/>
      <c r="AD85" s="239"/>
      <c r="AE85" s="241"/>
      <c r="AF85" s="242"/>
      <c r="AH85" s="234"/>
    </row>
    <row r="86" spans="1:34" ht="32.450000000000003" customHeight="1">
      <c r="A86" s="243"/>
      <c r="B86" s="244" t="s">
        <v>235</v>
      </c>
      <c r="C86" s="525" t="s">
        <v>237</v>
      </c>
      <c r="D86" s="526"/>
      <c r="E86" s="526"/>
      <c r="F86" s="526"/>
      <c r="G86" s="526"/>
      <c r="H86" s="526"/>
      <c r="I86" s="526"/>
      <c r="J86" s="526"/>
      <c r="K86" s="526"/>
      <c r="L86" s="526"/>
      <c r="M86" s="526"/>
      <c r="N86" s="526"/>
      <c r="O86" s="526"/>
      <c r="P86" s="526"/>
      <c r="Q86" s="526"/>
      <c r="R86" s="526"/>
      <c r="S86" s="527" t="s">
        <v>250</v>
      </c>
      <c r="T86" s="527"/>
      <c r="U86" s="527"/>
      <c r="V86" s="527"/>
      <c r="W86" s="527"/>
      <c r="X86" s="527"/>
      <c r="Y86" s="527"/>
      <c r="Z86" s="527"/>
      <c r="AA86" s="528"/>
      <c r="AB86" s="245"/>
      <c r="AC86" s="245"/>
      <c r="AD86" s="245"/>
      <c r="AE86" s="241"/>
      <c r="AF86" s="246"/>
      <c r="AH86" s="234"/>
    </row>
    <row r="87" spans="1:34" ht="32.450000000000003" customHeight="1">
      <c r="A87" s="243"/>
      <c r="B87" s="247">
        <v>1</v>
      </c>
      <c r="C87" s="529"/>
      <c r="D87" s="530"/>
      <c r="E87" s="530"/>
      <c r="F87" s="530"/>
      <c r="G87" s="530"/>
      <c r="H87" s="530"/>
      <c r="I87" s="530"/>
      <c r="J87" s="530"/>
      <c r="K87" s="530"/>
      <c r="L87" s="530"/>
      <c r="M87" s="530"/>
      <c r="N87" s="530"/>
      <c r="O87" s="530"/>
      <c r="P87" s="530"/>
      <c r="Q87" s="530"/>
      <c r="R87" s="530"/>
      <c r="S87" s="531"/>
      <c r="T87" s="531"/>
      <c r="U87" s="531"/>
      <c r="V87" s="531"/>
      <c r="W87" s="531"/>
      <c r="X87" s="531"/>
      <c r="Y87" s="531"/>
      <c r="Z87" s="531"/>
      <c r="AA87" s="532"/>
      <c r="AB87" s="245"/>
      <c r="AC87" s="245"/>
      <c r="AD87" s="245"/>
      <c r="AE87" s="241"/>
      <c r="AF87" s="246"/>
      <c r="AH87" s="234"/>
    </row>
    <row r="88" spans="1:34" ht="32.450000000000003" customHeight="1">
      <c r="A88" s="243"/>
      <c r="B88" s="247">
        <v>2</v>
      </c>
      <c r="C88" s="529"/>
      <c r="D88" s="530"/>
      <c r="E88" s="530"/>
      <c r="F88" s="530"/>
      <c r="G88" s="530"/>
      <c r="H88" s="530"/>
      <c r="I88" s="530"/>
      <c r="J88" s="530"/>
      <c r="K88" s="530"/>
      <c r="L88" s="530"/>
      <c r="M88" s="530"/>
      <c r="N88" s="530"/>
      <c r="O88" s="530"/>
      <c r="P88" s="530"/>
      <c r="Q88" s="530"/>
      <c r="R88" s="530"/>
      <c r="S88" s="531"/>
      <c r="T88" s="531"/>
      <c r="U88" s="531"/>
      <c r="V88" s="531"/>
      <c r="W88" s="531"/>
      <c r="X88" s="531"/>
      <c r="Y88" s="531"/>
      <c r="Z88" s="531"/>
      <c r="AA88" s="532"/>
      <c r="AB88" s="245"/>
      <c r="AC88" s="245"/>
      <c r="AD88" s="245"/>
      <c r="AE88" s="241"/>
      <c r="AF88" s="246"/>
      <c r="AH88" s="234"/>
    </row>
    <row r="89" spans="1:34" ht="32.450000000000003" customHeight="1">
      <c r="A89" s="243"/>
      <c r="B89" s="247">
        <v>3</v>
      </c>
      <c r="C89" s="529"/>
      <c r="D89" s="530"/>
      <c r="E89" s="530"/>
      <c r="F89" s="530"/>
      <c r="G89" s="530"/>
      <c r="H89" s="530"/>
      <c r="I89" s="530"/>
      <c r="J89" s="530"/>
      <c r="K89" s="530"/>
      <c r="L89" s="530"/>
      <c r="M89" s="530"/>
      <c r="N89" s="530"/>
      <c r="O89" s="530"/>
      <c r="P89" s="530"/>
      <c r="Q89" s="530"/>
      <c r="R89" s="530"/>
      <c r="S89" s="531"/>
      <c r="T89" s="531"/>
      <c r="U89" s="531"/>
      <c r="V89" s="531"/>
      <c r="W89" s="531"/>
      <c r="X89" s="531"/>
      <c r="Y89" s="531"/>
      <c r="Z89" s="531"/>
      <c r="AA89" s="532"/>
      <c r="AB89" s="245"/>
      <c r="AC89" s="245"/>
      <c r="AD89" s="245"/>
      <c r="AE89" s="241"/>
      <c r="AF89" s="246"/>
      <c r="AH89" s="234"/>
    </row>
    <row r="90" spans="1:34" ht="32.450000000000003" customHeight="1">
      <c r="A90" s="243"/>
      <c r="B90" s="247">
        <v>4</v>
      </c>
      <c r="C90" s="529"/>
      <c r="D90" s="530"/>
      <c r="E90" s="530"/>
      <c r="F90" s="530"/>
      <c r="G90" s="530"/>
      <c r="H90" s="530"/>
      <c r="I90" s="530"/>
      <c r="J90" s="530"/>
      <c r="K90" s="530"/>
      <c r="L90" s="530"/>
      <c r="M90" s="530"/>
      <c r="N90" s="530"/>
      <c r="O90" s="530"/>
      <c r="P90" s="530"/>
      <c r="Q90" s="530"/>
      <c r="R90" s="530"/>
      <c r="S90" s="531"/>
      <c r="T90" s="531"/>
      <c r="U90" s="531"/>
      <c r="V90" s="531"/>
      <c r="W90" s="531"/>
      <c r="X90" s="531"/>
      <c r="Y90" s="531"/>
      <c r="Z90" s="531"/>
      <c r="AA90" s="532"/>
      <c r="AB90" s="245"/>
      <c r="AC90" s="245"/>
      <c r="AD90" s="245"/>
      <c r="AE90" s="241"/>
      <c r="AF90" s="246"/>
      <c r="AH90" s="234"/>
    </row>
    <row r="91" spans="1:34" ht="32.450000000000003" customHeight="1">
      <c r="A91" s="243"/>
      <c r="B91" s="247">
        <v>5</v>
      </c>
      <c r="C91" s="529"/>
      <c r="D91" s="530"/>
      <c r="E91" s="530"/>
      <c r="F91" s="530"/>
      <c r="G91" s="530"/>
      <c r="H91" s="530"/>
      <c r="I91" s="530"/>
      <c r="J91" s="530"/>
      <c r="K91" s="530"/>
      <c r="L91" s="530"/>
      <c r="M91" s="530"/>
      <c r="N91" s="530"/>
      <c r="O91" s="530"/>
      <c r="P91" s="530"/>
      <c r="Q91" s="530"/>
      <c r="R91" s="530"/>
      <c r="S91" s="531"/>
      <c r="T91" s="531"/>
      <c r="U91" s="531"/>
      <c r="V91" s="531"/>
      <c r="W91" s="531"/>
      <c r="X91" s="531"/>
      <c r="Y91" s="531"/>
      <c r="Z91" s="531"/>
      <c r="AA91" s="532"/>
      <c r="AB91" s="245"/>
      <c r="AC91" s="245"/>
      <c r="AD91" s="245"/>
      <c r="AE91" s="241"/>
      <c r="AF91" s="246"/>
      <c r="AH91" s="234"/>
    </row>
    <row r="92" spans="1:34" ht="32.450000000000003" customHeight="1" thickBot="1">
      <c r="A92" s="243"/>
      <c r="B92" s="248">
        <v>6</v>
      </c>
      <c r="C92" s="533"/>
      <c r="D92" s="534"/>
      <c r="E92" s="534"/>
      <c r="F92" s="534"/>
      <c r="G92" s="534"/>
      <c r="H92" s="534"/>
      <c r="I92" s="534"/>
      <c r="J92" s="534"/>
      <c r="K92" s="534"/>
      <c r="L92" s="534"/>
      <c r="M92" s="534"/>
      <c r="N92" s="534"/>
      <c r="O92" s="534"/>
      <c r="P92" s="534"/>
      <c r="Q92" s="534"/>
      <c r="R92" s="534"/>
      <c r="S92" s="519"/>
      <c r="T92" s="519"/>
      <c r="U92" s="519"/>
      <c r="V92" s="519"/>
      <c r="W92" s="519"/>
      <c r="X92" s="519"/>
      <c r="Y92" s="519"/>
      <c r="Z92" s="519"/>
      <c r="AA92" s="520"/>
      <c r="AB92" s="249" t="s">
        <v>331</v>
      </c>
      <c r="AC92" s="249"/>
      <c r="AD92" s="249"/>
      <c r="AE92" s="250"/>
      <c r="AF92" s="251"/>
      <c r="AH92" s="234"/>
    </row>
    <row r="93" spans="1:34" ht="32.450000000000003" hidden="1" customHeight="1" outlineLevel="1">
      <c r="A93" s="243"/>
      <c r="B93" s="252">
        <v>7</v>
      </c>
      <c r="C93" s="540"/>
      <c r="D93" s="541"/>
      <c r="E93" s="541"/>
      <c r="F93" s="541"/>
      <c r="G93" s="541"/>
      <c r="H93" s="541"/>
      <c r="I93" s="541"/>
      <c r="J93" s="541"/>
      <c r="K93" s="541"/>
      <c r="L93" s="541"/>
      <c r="M93" s="541"/>
      <c r="N93" s="541"/>
      <c r="O93" s="541"/>
      <c r="P93" s="541"/>
      <c r="Q93" s="541"/>
      <c r="R93" s="541"/>
      <c r="S93" s="542"/>
      <c r="T93" s="542"/>
      <c r="U93" s="542"/>
      <c r="V93" s="542"/>
      <c r="W93" s="542"/>
      <c r="X93" s="542"/>
      <c r="Y93" s="542"/>
      <c r="Z93" s="542"/>
      <c r="AA93" s="543"/>
      <c r="AB93" s="249"/>
      <c r="AC93" s="249"/>
      <c r="AD93" s="249"/>
      <c r="AE93" s="250"/>
      <c r="AF93" s="251"/>
      <c r="AH93" s="234"/>
    </row>
    <row r="94" spans="1:34" ht="32.450000000000003" hidden="1" customHeight="1" outlineLevel="1">
      <c r="A94" s="243"/>
      <c r="B94" s="247">
        <v>8</v>
      </c>
      <c r="C94" s="529"/>
      <c r="D94" s="530"/>
      <c r="E94" s="530"/>
      <c r="F94" s="530"/>
      <c r="G94" s="530"/>
      <c r="H94" s="530"/>
      <c r="I94" s="530"/>
      <c r="J94" s="530"/>
      <c r="K94" s="530"/>
      <c r="L94" s="530"/>
      <c r="M94" s="530"/>
      <c r="N94" s="530"/>
      <c r="O94" s="530"/>
      <c r="P94" s="530"/>
      <c r="Q94" s="530"/>
      <c r="R94" s="530"/>
      <c r="S94" s="531"/>
      <c r="T94" s="531"/>
      <c r="U94" s="531"/>
      <c r="V94" s="531"/>
      <c r="W94" s="531"/>
      <c r="X94" s="531"/>
      <c r="Y94" s="531"/>
      <c r="Z94" s="531"/>
      <c r="AA94" s="532"/>
      <c r="AB94" s="249"/>
      <c r="AC94" s="249"/>
      <c r="AD94" s="249"/>
      <c r="AE94" s="250"/>
      <c r="AF94" s="251"/>
      <c r="AH94" s="234"/>
    </row>
    <row r="95" spans="1:34" ht="32.450000000000003" hidden="1" customHeight="1" outlineLevel="1">
      <c r="A95" s="243"/>
      <c r="B95" s="247">
        <v>9</v>
      </c>
      <c r="C95" s="529"/>
      <c r="D95" s="530"/>
      <c r="E95" s="530"/>
      <c r="F95" s="530"/>
      <c r="G95" s="530"/>
      <c r="H95" s="530"/>
      <c r="I95" s="530"/>
      <c r="J95" s="530"/>
      <c r="K95" s="530"/>
      <c r="L95" s="530"/>
      <c r="M95" s="530"/>
      <c r="N95" s="530"/>
      <c r="O95" s="530"/>
      <c r="P95" s="530"/>
      <c r="Q95" s="530"/>
      <c r="R95" s="530"/>
      <c r="S95" s="531"/>
      <c r="T95" s="531"/>
      <c r="U95" s="531"/>
      <c r="V95" s="531"/>
      <c r="W95" s="531"/>
      <c r="X95" s="531"/>
      <c r="Y95" s="531"/>
      <c r="Z95" s="531"/>
      <c r="AA95" s="532"/>
      <c r="AB95" s="249"/>
      <c r="AC95" s="249"/>
      <c r="AD95" s="249"/>
      <c r="AE95" s="250"/>
      <c r="AF95" s="251"/>
      <c r="AH95" s="234"/>
    </row>
    <row r="96" spans="1:34" ht="32.450000000000003" hidden="1" customHeight="1" outlineLevel="1">
      <c r="A96" s="243"/>
      <c r="B96" s="247">
        <v>10</v>
      </c>
      <c r="C96" s="529"/>
      <c r="D96" s="530"/>
      <c r="E96" s="530"/>
      <c r="F96" s="530"/>
      <c r="G96" s="530"/>
      <c r="H96" s="530"/>
      <c r="I96" s="530"/>
      <c r="J96" s="530"/>
      <c r="K96" s="530"/>
      <c r="L96" s="530"/>
      <c r="M96" s="530"/>
      <c r="N96" s="530"/>
      <c r="O96" s="530"/>
      <c r="P96" s="530"/>
      <c r="Q96" s="530"/>
      <c r="R96" s="530"/>
      <c r="S96" s="531"/>
      <c r="T96" s="531"/>
      <c r="U96" s="531"/>
      <c r="V96" s="531"/>
      <c r="W96" s="531"/>
      <c r="X96" s="531"/>
      <c r="Y96" s="531"/>
      <c r="Z96" s="531"/>
      <c r="AA96" s="532"/>
      <c r="AC96" s="249"/>
      <c r="AD96" s="249"/>
      <c r="AE96" s="250"/>
      <c r="AF96" s="251"/>
      <c r="AH96" s="234"/>
    </row>
    <row r="97" spans="1:34" ht="32.450000000000003" hidden="1" customHeight="1" outlineLevel="1">
      <c r="A97" s="243"/>
      <c r="B97" s="247">
        <v>11</v>
      </c>
      <c r="C97" s="529"/>
      <c r="D97" s="530"/>
      <c r="E97" s="530"/>
      <c r="F97" s="530"/>
      <c r="G97" s="530"/>
      <c r="H97" s="530"/>
      <c r="I97" s="530"/>
      <c r="J97" s="530"/>
      <c r="K97" s="530"/>
      <c r="L97" s="530"/>
      <c r="M97" s="530"/>
      <c r="N97" s="530"/>
      <c r="O97" s="530"/>
      <c r="P97" s="530"/>
      <c r="Q97" s="530"/>
      <c r="R97" s="530"/>
      <c r="S97" s="531"/>
      <c r="T97" s="531"/>
      <c r="U97" s="531"/>
      <c r="V97" s="531"/>
      <c r="W97" s="531"/>
      <c r="X97" s="531"/>
      <c r="Y97" s="531"/>
      <c r="Z97" s="531"/>
      <c r="AA97" s="532"/>
      <c r="AB97" s="249"/>
      <c r="AC97" s="249"/>
      <c r="AD97" s="249"/>
      <c r="AE97" s="250"/>
      <c r="AF97" s="251"/>
      <c r="AH97" s="234"/>
    </row>
    <row r="98" spans="1:34" ht="32.450000000000003" hidden="1" customHeight="1" outlineLevel="1" thickBot="1">
      <c r="A98" s="243"/>
      <c r="B98" s="260">
        <v>12</v>
      </c>
      <c r="C98" s="611"/>
      <c r="D98" s="612"/>
      <c r="E98" s="612"/>
      <c r="F98" s="612"/>
      <c r="G98" s="612"/>
      <c r="H98" s="612"/>
      <c r="I98" s="612"/>
      <c r="J98" s="612"/>
      <c r="K98" s="612"/>
      <c r="L98" s="612"/>
      <c r="M98" s="612"/>
      <c r="N98" s="612"/>
      <c r="O98" s="612"/>
      <c r="P98" s="612"/>
      <c r="Q98" s="612"/>
      <c r="R98" s="612"/>
      <c r="S98" s="613"/>
      <c r="T98" s="613"/>
      <c r="U98" s="613"/>
      <c r="V98" s="613"/>
      <c r="W98" s="613"/>
      <c r="X98" s="613"/>
      <c r="Y98" s="613"/>
      <c r="Z98" s="613"/>
      <c r="AA98" s="614"/>
      <c r="AB98" s="249" t="s">
        <v>331</v>
      </c>
      <c r="AC98" s="249"/>
      <c r="AD98" s="249"/>
      <c r="AE98" s="250"/>
      <c r="AF98" s="251"/>
      <c r="AH98" s="234"/>
    </row>
    <row r="99" spans="1:34" ht="32.450000000000003" customHeight="1" collapsed="1" thickBot="1">
      <c r="A99" s="243"/>
      <c r="B99" s="254"/>
      <c r="C99" s="238"/>
      <c r="D99" s="238"/>
      <c r="E99" s="238"/>
      <c r="F99" s="238"/>
      <c r="G99" s="238"/>
      <c r="H99" s="238"/>
      <c r="I99" s="238"/>
      <c r="J99" s="238"/>
      <c r="K99" s="240"/>
      <c r="L99" s="240"/>
      <c r="M99" s="240"/>
      <c r="N99" s="240"/>
      <c r="O99" s="240"/>
      <c r="P99" s="535" t="s">
        <v>236</v>
      </c>
      <c r="Q99" s="535"/>
      <c r="R99" s="535"/>
      <c r="S99" s="521">
        <f>SUM(S87:AA98)</f>
        <v>0</v>
      </c>
      <c r="T99" s="522"/>
      <c r="U99" s="522"/>
      <c r="V99" s="522"/>
      <c r="W99" s="522"/>
      <c r="X99" s="522"/>
      <c r="Y99" s="522"/>
      <c r="Z99" s="522"/>
      <c r="AA99" s="523"/>
      <c r="AB99" s="505" t="str">
        <f>IF($O$62=$S$99,"一致","不一致")</f>
        <v>一致</v>
      </c>
      <c r="AC99" s="506"/>
      <c r="AD99" s="506"/>
      <c r="AE99" s="506"/>
      <c r="AF99" s="506"/>
      <c r="AG99" s="255" t="s">
        <v>330</v>
      </c>
      <c r="AH99" s="234"/>
    </row>
    <row r="100" spans="1:34" ht="24" customHeight="1">
      <c r="B100" s="492" t="s">
        <v>349</v>
      </c>
      <c r="C100" s="492"/>
      <c r="D100" s="492"/>
      <c r="E100" s="492"/>
      <c r="F100" s="492"/>
      <c r="G100" s="492"/>
      <c r="H100" s="492"/>
      <c r="I100" s="492"/>
      <c r="J100" s="492"/>
      <c r="K100" s="492"/>
      <c r="L100" s="492"/>
      <c r="M100" s="492"/>
      <c r="N100" s="492"/>
      <c r="O100" s="492"/>
      <c r="P100" s="492"/>
      <c r="Q100" s="492"/>
      <c r="R100" s="492"/>
      <c r="S100" s="492"/>
      <c r="T100" s="492"/>
      <c r="U100" s="492"/>
      <c r="V100" s="492"/>
      <c r="W100" s="492"/>
      <c r="X100" s="492"/>
      <c r="Y100" s="492"/>
      <c r="Z100" s="492"/>
      <c r="AA100" s="492"/>
      <c r="AB100" s="492"/>
      <c r="AC100" s="492"/>
      <c r="AD100" s="492"/>
      <c r="AE100" s="492"/>
      <c r="AH100" s="234"/>
    </row>
    <row r="101" spans="1:34" ht="15" customHeight="1">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row>
    <row r="102" spans="1:34" ht="15" customHeight="1">
      <c r="B102" s="594" t="s">
        <v>242</v>
      </c>
      <c r="C102" s="594"/>
      <c r="D102" s="594"/>
      <c r="E102" s="594"/>
      <c r="F102" s="594"/>
      <c r="G102" s="594"/>
      <c r="H102" s="594"/>
      <c r="I102" s="594"/>
      <c r="J102" s="594"/>
      <c r="K102" s="594"/>
      <c r="L102" s="594"/>
      <c r="M102" s="594"/>
      <c r="N102" s="594"/>
      <c r="O102" s="594"/>
      <c r="P102" s="594"/>
      <c r="Q102" s="594"/>
      <c r="R102" s="594"/>
      <c r="S102" s="594"/>
      <c r="T102" s="594"/>
      <c r="U102" s="594"/>
      <c r="V102" s="594"/>
      <c r="W102" s="594"/>
      <c r="X102" s="594"/>
      <c r="Y102" s="594"/>
      <c r="Z102" s="594"/>
      <c r="AA102" s="594"/>
      <c r="AB102" s="594"/>
      <c r="AC102" s="594"/>
    </row>
    <row r="103" spans="1:34" ht="21" customHeight="1" thickBot="1">
      <c r="B103" s="504" t="s">
        <v>386</v>
      </c>
      <c r="C103" s="504"/>
      <c r="D103" s="504"/>
      <c r="E103" s="504"/>
      <c r="F103" s="504"/>
      <c r="G103" s="504"/>
      <c r="H103" s="504"/>
      <c r="I103" s="504"/>
      <c r="J103" s="504"/>
      <c r="K103" s="504"/>
      <c r="L103" s="504"/>
      <c r="M103" s="504"/>
      <c r="N103" s="504"/>
      <c r="O103" s="504"/>
      <c r="P103" s="504"/>
      <c r="Q103" s="504"/>
      <c r="R103" s="504"/>
      <c r="S103" s="504"/>
      <c r="T103" s="504"/>
      <c r="U103" s="504"/>
      <c r="V103" s="504"/>
      <c r="W103" s="504"/>
      <c r="X103" s="504"/>
      <c r="Y103" s="504"/>
      <c r="Z103" s="504"/>
      <c r="AA103" s="504"/>
      <c r="AB103" s="504"/>
      <c r="AC103" s="504"/>
      <c r="AD103" s="504"/>
      <c r="AE103" s="504"/>
    </row>
    <row r="104" spans="1:34" ht="32.450000000000003" customHeight="1" thickBot="1">
      <c r="B104" s="507" t="s">
        <v>384</v>
      </c>
      <c r="C104" s="508"/>
      <c r="D104" s="508"/>
      <c r="E104" s="508"/>
      <c r="F104" s="508"/>
      <c r="G104" s="508"/>
      <c r="H104" s="508"/>
      <c r="I104" s="508"/>
      <c r="J104" s="508"/>
      <c r="K104" s="508"/>
      <c r="L104" s="509"/>
      <c r="Q104" s="507" t="s">
        <v>385</v>
      </c>
      <c r="R104" s="508"/>
      <c r="S104" s="508"/>
      <c r="T104" s="508"/>
      <c r="U104" s="508"/>
      <c r="V104" s="508"/>
      <c r="W104" s="508"/>
      <c r="X104" s="508"/>
      <c r="Y104" s="508"/>
      <c r="Z104" s="508"/>
      <c r="AA104" s="509"/>
      <c r="AB104" s="221"/>
      <c r="AC104" s="221"/>
    </row>
    <row r="105" spans="1:34" ht="32.450000000000003" customHeight="1" thickBot="1">
      <c r="B105" s="510"/>
      <c r="C105" s="511"/>
      <c r="D105" s="511"/>
      <c r="E105" s="511"/>
      <c r="F105" s="511"/>
      <c r="G105" s="511"/>
      <c r="H105" s="511"/>
      <c r="I105" s="511"/>
      <c r="J105" s="511"/>
      <c r="K105" s="511"/>
      <c r="L105" s="512"/>
      <c r="Q105" s="510"/>
      <c r="R105" s="511"/>
      <c r="S105" s="511"/>
      <c r="T105" s="511"/>
      <c r="U105" s="511"/>
      <c r="V105" s="511"/>
      <c r="W105" s="511"/>
      <c r="X105" s="511"/>
      <c r="Y105" s="511"/>
      <c r="Z105" s="511"/>
      <c r="AA105" s="512"/>
      <c r="AB105" s="221"/>
      <c r="AC105" s="221"/>
    </row>
    <row r="106" spans="1:34" ht="16.5" customHeight="1">
      <c r="A106" s="193"/>
      <c r="B106" s="217" t="s">
        <v>216</v>
      </c>
      <c r="C106" s="217"/>
      <c r="D106" s="217"/>
      <c r="E106" s="217"/>
      <c r="F106" s="217"/>
      <c r="G106" s="217"/>
      <c r="H106" s="217"/>
      <c r="I106" s="217"/>
      <c r="J106" s="217"/>
      <c r="K106" s="217"/>
      <c r="L106" s="217"/>
      <c r="M106" s="217"/>
      <c r="N106" s="217"/>
      <c r="O106" s="217"/>
      <c r="P106" s="217"/>
      <c r="Q106" s="217"/>
      <c r="R106" s="217"/>
      <c r="S106" s="217"/>
      <c r="T106" s="217"/>
      <c r="U106" s="217"/>
      <c r="V106" s="217"/>
      <c r="W106" s="217"/>
      <c r="X106" s="217"/>
      <c r="Y106" s="217"/>
      <c r="Z106" s="217"/>
      <c r="AA106" s="217"/>
      <c r="AB106" s="221"/>
      <c r="AC106" s="221"/>
      <c r="AD106" s="193"/>
      <c r="AE106" s="193"/>
      <c r="AF106" s="193"/>
    </row>
    <row r="107" spans="1:34" ht="15" customHeight="1">
      <c r="A107" s="193"/>
      <c r="B107" s="216"/>
      <c r="C107" s="216"/>
      <c r="D107" s="216"/>
      <c r="E107" s="216"/>
      <c r="F107" s="220"/>
      <c r="G107" s="193"/>
      <c r="H107" s="193"/>
      <c r="I107" s="193"/>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row>
    <row r="108" spans="1:34" ht="24" customHeight="1">
      <c r="A108" s="104" t="s">
        <v>81</v>
      </c>
      <c r="B108" s="171"/>
      <c r="C108" s="261"/>
      <c r="D108" s="261"/>
      <c r="E108" s="261"/>
      <c r="F108" s="26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row>
    <row r="109" spans="1:34" ht="36" customHeight="1" thickBot="1">
      <c r="A109" s="193"/>
      <c r="B109" s="492" t="s">
        <v>297</v>
      </c>
      <c r="C109" s="492"/>
      <c r="D109" s="492"/>
      <c r="E109" s="492"/>
      <c r="F109" s="492"/>
      <c r="G109" s="492"/>
      <c r="H109" s="492"/>
      <c r="I109" s="492"/>
      <c r="J109" s="492"/>
      <c r="K109" s="492"/>
      <c r="L109" s="492"/>
      <c r="M109" s="492"/>
      <c r="N109" s="492"/>
      <c r="O109" s="492"/>
      <c r="P109" s="492"/>
      <c r="Q109" s="492"/>
      <c r="R109" s="492"/>
      <c r="S109" s="492"/>
      <c r="T109" s="492"/>
      <c r="U109" s="492"/>
      <c r="V109" s="492"/>
      <c r="W109" s="492"/>
      <c r="X109" s="492"/>
      <c r="Y109" s="492"/>
      <c r="Z109" s="492"/>
      <c r="AA109" s="492"/>
      <c r="AB109" s="492"/>
      <c r="AC109" s="492"/>
      <c r="AD109" s="193"/>
      <c r="AE109" s="193"/>
      <c r="AF109" s="193"/>
    </row>
    <row r="110" spans="1:34" ht="144" customHeight="1" thickBot="1">
      <c r="B110" s="595"/>
      <c r="C110" s="596"/>
      <c r="D110" s="596"/>
      <c r="E110" s="596"/>
      <c r="F110" s="596"/>
      <c r="G110" s="596"/>
      <c r="H110" s="596"/>
      <c r="I110" s="596"/>
      <c r="J110" s="596"/>
      <c r="K110" s="596"/>
      <c r="L110" s="596"/>
      <c r="M110" s="596"/>
      <c r="N110" s="596"/>
      <c r="O110" s="596"/>
      <c r="P110" s="596"/>
      <c r="Q110" s="596"/>
      <c r="R110" s="596"/>
      <c r="S110" s="596"/>
      <c r="T110" s="596"/>
      <c r="U110" s="596"/>
      <c r="V110" s="596"/>
      <c r="W110" s="596"/>
      <c r="X110" s="596"/>
      <c r="Y110" s="596"/>
      <c r="Z110" s="596"/>
      <c r="AA110" s="596"/>
      <c r="AB110" s="596"/>
      <c r="AC110" s="596"/>
      <c r="AD110" s="597"/>
    </row>
    <row r="111" spans="1:34" ht="32.450000000000003" customHeight="1">
      <c r="B111" s="568" t="s">
        <v>298</v>
      </c>
      <c r="C111" s="568"/>
      <c r="D111" s="568"/>
      <c r="E111" s="568"/>
      <c r="F111" s="568"/>
      <c r="G111" s="568"/>
      <c r="H111" s="568"/>
      <c r="I111" s="568"/>
      <c r="J111" s="568"/>
      <c r="K111" s="568"/>
      <c r="L111" s="568"/>
      <c r="M111" s="568"/>
      <c r="N111" s="568"/>
      <c r="O111" s="568"/>
      <c r="P111" s="568"/>
      <c r="Q111" s="568"/>
      <c r="R111" s="568"/>
      <c r="S111" s="568"/>
      <c r="T111" s="568"/>
      <c r="U111" s="568"/>
      <c r="V111" s="568"/>
      <c r="W111" s="568"/>
      <c r="X111" s="568"/>
      <c r="Y111" s="568"/>
      <c r="Z111" s="568"/>
      <c r="AA111" s="568"/>
      <c r="AB111" s="568"/>
      <c r="AC111" s="568"/>
      <c r="AD111" s="568"/>
    </row>
    <row r="112" spans="1:34" ht="24" customHeight="1">
      <c r="B112" s="592" t="s">
        <v>371</v>
      </c>
      <c r="C112" s="592"/>
      <c r="D112" s="592"/>
      <c r="E112" s="592"/>
      <c r="F112" s="592"/>
      <c r="G112" s="592"/>
      <c r="H112" s="592"/>
      <c r="I112" s="592"/>
      <c r="J112" s="592"/>
      <c r="K112" s="592"/>
      <c r="L112" s="592"/>
      <c r="M112" s="592"/>
      <c r="N112" s="592"/>
      <c r="O112" s="592"/>
      <c r="P112" s="592"/>
      <c r="Q112" s="592"/>
      <c r="R112" s="592"/>
      <c r="S112" s="592"/>
      <c r="T112" s="592"/>
      <c r="U112" s="592"/>
      <c r="V112" s="592"/>
      <c r="W112" s="592"/>
      <c r="X112" s="592"/>
      <c r="Y112" s="592"/>
      <c r="Z112" s="592"/>
      <c r="AA112" s="592"/>
      <c r="AB112" s="592"/>
      <c r="AC112" s="592"/>
      <c r="AD112" s="592"/>
    </row>
    <row r="113" spans="2:30" ht="24" customHeight="1">
      <c r="B113" s="243" t="s">
        <v>299</v>
      </c>
      <c r="C113" s="243"/>
      <c r="D113" s="243"/>
      <c r="E113" s="243"/>
      <c r="F113" s="243"/>
      <c r="G113" s="243"/>
      <c r="H113" s="243"/>
      <c r="I113" s="243"/>
      <c r="J113" s="243"/>
      <c r="K113" s="243"/>
      <c r="L113" s="243"/>
      <c r="M113" s="243"/>
      <c r="N113" s="243"/>
      <c r="O113" s="243"/>
      <c r="P113" s="243"/>
      <c r="Q113" s="243"/>
      <c r="R113" s="243"/>
      <c r="S113" s="243"/>
      <c r="T113" s="243"/>
      <c r="U113" s="243"/>
      <c r="V113" s="243"/>
      <c r="W113" s="243"/>
      <c r="X113" s="243"/>
      <c r="Y113" s="243"/>
      <c r="Z113" s="243"/>
      <c r="AA113" s="243"/>
      <c r="AB113" s="243"/>
      <c r="AC113" s="243"/>
    </row>
    <row r="114" spans="2:30">
      <c r="B114" s="243"/>
      <c r="C114" s="243"/>
      <c r="D114" s="243"/>
      <c r="E114" s="243"/>
      <c r="F114" s="243"/>
      <c r="G114" s="243"/>
      <c r="H114" s="243"/>
      <c r="I114" s="243"/>
      <c r="J114" s="243"/>
      <c r="K114" s="243"/>
      <c r="L114" s="243"/>
      <c r="M114" s="243"/>
      <c r="N114" s="243"/>
      <c r="O114" s="243"/>
      <c r="P114" s="243"/>
      <c r="Q114" s="243"/>
      <c r="R114" s="243"/>
      <c r="S114" s="243"/>
      <c r="T114" s="243"/>
      <c r="U114" s="243"/>
      <c r="V114" s="243"/>
      <c r="W114" s="243"/>
      <c r="X114" s="243"/>
      <c r="Y114" s="243"/>
      <c r="Z114" s="243"/>
      <c r="AA114" s="243"/>
      <c r="AB114" s="243"/>
      <c r="AC114" s="243"/>
    </row>
    <row r="115" spans="2:30">
      <c r="B115" s="243"/>
      <c r="C115" s="243"/>
      <c r="D115" s="243"/>
      <c r="E115" s="243"/>
      <c r="F115" s="243"/>
      <c r="G115" s="243"/>
      <c r="H115" s="243"/>
      <c r="I115" s="243"/>
      <c r="J115" s="243"/>
      <c r="K115" s="243"/>
      <c r="L115" s="243"/>
      <c r="M115" s="243"/>
      <c r="N115" s="243"/>
      <c r="O115" s="243"/>
      <c r="P115" s="243"/>
      <c r="Q115" s="243"/>
      <c r="R115" s="243"/>
      <c r="S115" s="243"/>
      <c r="T115" s="243"/>
      <c r="U115" s="243"/>
      <c r="V115" s="243"/>
      <c r="W115" s="243"/>
      <c r="X115" s="243"/>
      <c r="Y115" s="243"/>
      <c r="Z115" s="243"/>
      <c r="AA115" s="243"/>
      <c r="AB115" s="243"/>
      <c r="AC115" s="243"/>
    </row>
    <row r="116" spans="2:30">
      <c r="B116" s="243"/>
      <c r="C116" s="243"/>
      <c r="D116" s="243"/>
      <c r="E116" s="243"/>
      <c r="F116" s="243"/>
      <c r="G116" s="243"/>
      <c r="H116" s="243"/>
      <c r="I116" s="243"/>
      <c r="J116" s="243"/>
      <c r="K116" s="243"/>
      <c r="L116" s="243"/>
      <c r="M116" s="243"/>
      <c r="N116" s="243"/>
      <c r="O116" s="243"/>
      <c r="P116" s="243"/>
      <c r="Q116" s="243"/>
      <c r="R116" s="243"/>
      <c r="S116" s="243"/>
      <c r="T116" s="243"/>
      <c r="U116" s="243"/>
      <c r="V116" s="243"/>
      <c r="W116" s="243"/>
      <c r="X116" s="243"/>
      <c r="Y116" s="243"/>
      <c r="Z116" s="243"/>
      <c r="AA116" s="243"/>
      <c r="AB116" s="243"/>
      <c r="AC116" s="243"/>
    </row>
    <row r="117" spans="2:30">
      <c r="B117" s="243"/>
      <c r="C117" s="243"/>
      <c r="D117" s="243"/>
      <c r="E117" s="243"/>
      <c r="F117" s="243"/>
      <c r="G117" s="243"/>
      <c r="H117" s="243"/>
      <c r="I117" s="243"/>
      <c r="J117" s="243"/>
      <c r="K117" s="243"/>
      <c r="L117" s="243"/>
      <c r="M117" s="243"/>
      <c r="N117" s="243"/>
      <c r="O117" s="243"/>
      <c r="P117" s="243"/>
      <c r="Q117" s="243"/>
      <c r="R117" s="243"/>
      <c r="S117" s="243"/>
      <c r="T117" s="243"/>
      <c r="U117" s="243"/>
      <c r="V117" s="243"/>
      <c r="W117" s="243"/>
      <c r="X117" s="243"/>
      <c r="Y117" s="243"/>
      <c r="Z117" s="243"/>
      <c r="AA117" s="243"/>
      <c r="AB117" s="243"/>
      <c r="AC117" s="243"/>
      <c r="AD117" s="243"/>
    </row>
    <row r="118" spans="2:30">
      <c r="B118" s="243"/>
      <c r="C118" s="243"/>
      <c r="D118" s="243"/>
      <c r="E118" s="243"/>
      <c r="F118" s="243"/>
      <c r="G118" s="243"/>
      <c r="H118" s="243"/>
      <c r="I118" s="243"/>
      <c r="J118" s="243"/>
      <c r="K118" s="243"/>
      <c r="L118" s="243"/>
      <c r="M118" s="243"/>
      <c r="N118" s="243"/>
      <c r="O118" s="243"/>
      <c r="P118" s="243"/>
      <c r="Q118" s="243"/>
      <c r="R118" s="243"/>
      <c r="S118" s="243"/>
      <c r="T118" s="243"/>
      <c r="U118" s="243"/>
      <c r="V118" s="243"/>
      <c r="W118" s="243"/>
      <c r="X118" s="243"/>
      <c r="Y118" s="243"/>
      <c r="Z118" s="243"/>
      <c r="AA118" s="243"/>
      <c r="AB118" s="243"/>
      <c r="AC118" s="243"/>
      <c r="AD118" s="243"/>
    </row>
    <row r="119" spans="2:30" ht="33" customHeight="1">
      <c r="B119" s="243"/>
      <c r="C119" s="243"/>
      <c r="D119" s="243"/>
      <c r="E119" s="243"/>
      <c r="F119" s="243"/>
      <c r="G119" s="243"/>
      <c r="H119" s="243"/>
      <c r="I119" s="243"/>
      <c r="J119" s="243"/>
      <c r="K119" s="243"/>
      <c r="L119" s="243"/>
      <c r="M119" s="243"/>
      <c r="N119" s="243"/>
      <c r="O119" s="243"/>
      <c r="P119" s="243"/>
      <c r="Q119" s="243"/>
      <c r="R119" s="243"/>
      <c r="S119" s="243"/>
      <c r="T119" s="243"/>
      <c r="U119" s="243"/>
      <c r="V119" s="243"/>
      <c r="W119" s="243"/>
      <c r="X119" s="243"/>
      <c r="Y119" s="243"/>
      <c r="Z119" s="243"/>
      <c r="AA119" s="243"/>
      <c r="AB119" s="243"/>
      <c r="AC119" s="243"/>
      <c r="AD119" s="243"/>
    </row>
    <row r="120" spans="2:30">
      <c r="B120" s="243"/>
      <c r="C120" s="243"/>
      <c r="D120" s="243"/>
      <c r="E120" s="243"/>
      <c r="F120" s="243"/>
      <c r="G120" s="243"/>
      <c r="H120" s="243"/>
      <c r="I120" s="243"/>
      <c r="J120" s="243"/>
      <c r="K120" s="243"/>
      <c r="L120" s="243"/>
      <c r="M120" s="243"/>
      <c r="N120" s="243"/>
      <c r="O120" s="243"/>
      <c r="P120" s="243"/>
      <c r="Q120" s="243"/>
      <c r="R120" s="243"/>
      <c r="S120" s="243"/>
      <c r="T120" s="243"/>
      <c r="U120" s="243"/>
      <c r="V120" s="243"/>
      <c r="W120" s="243"/>
      <c r="X120" s="243"/>
      <c r="Y120" s="243"/>
      <c r="Z120" s="243"/>
      <c r="AA120" s="243"/>
      <c r="AB120" s="243"/>
      <c r="AC120" s="243"/>
      <c r="AD120" s="243"/>
    </row>
    <row r="121" spans="2:30" ht="26.45" customHeight="1">
      <c r="B121" s="243"/>
      <c r="C121" s="243"/>
      <c r="D121" s="243"/>
      <c r="E121" s="243"/>
      <c r="F121" s="243"/>
      <c r="G121" s="243"/>
      <c r="H121" s="243"/>
      <c r="I121" s="243"/>
      <c r="J121" s="243"/>
      <c r="K121" s="243"/>
      <c r="L121" s="243"/>
      <c r="M121" s="243"/>
      <c r="N121" s="243"/>
      <c r="O121" s="243"/>
      <c r="P121" s="243"/>
      <c r="Q121" s="243"/>
      <c r="R121" s="243"/>
      <c r="S121" s="243"/>
      <c r="T121" s="243"/>
      <c r="U121" s="243"/>
      <c r="V121" s="243"/>
      <c r="W121" s="243"/>
      <c r="X121" s="243"/>
      <c r="Y121" s="243"/>
      <c r="Z121" s="243"/>
      <c r="AA121" s="243"/>
      <c r="AB121" s="243"/>
      <c r="AC121" s="243"/>
      <c r="AD121" s="243"/>
    </row>
    <row r="122" spans="2:30">
      <c r="B122" s="243"/>
      <c r="C122" s="243"/>
      <c r="D122" s="243"/>
      <c r="E122" s="243"/>
      <c r="F122" s="243"/>
      <c r="G122" s="243"/>
      <c r="H122" s="243"/>
      <c r="I122" s="243"/>
      <c r="J122" s="243"/>
      <c r="K122" s="243"/>
      <c r="L122" s="243"/>
      <c r="M122" s="243"/>
      <c r="N122" s="243"/>
      <c r="O122" s="243"/>
      <c r="P122" s="243"/>
      <c r="Q122" s="243"/>
      <c r="R122" s="243"/>
      <c r="S122" s="243"/>
      <c r="T122" s="243"/>
      <c r="U122" s="243"/>
      <c r="V122" s="243"/>
      <c r="W122" s="243"/>
      <c r="X122" s="243"/>
      <c r="Y122" s="243"/>
      <c r="Z122" s="243"/>
      <c r="AA122" s="243"/>
      <c r="AB122" s="243"/>
      <c r="AC122" s="243"/>
      <c r="AD122" s="243"/>
    </row>
    <row r="123" spans="2:30" ht="30" customHeight="1">
      <c r="B123" s="243"/>
      <c r="C123" s="243"/>
      <c r="D123" s="243"/>
      <c r="E123" s="243"/>
      <c r="F123" s="243"/>
      <c r="G123" s="243"/>
      <c r="H123" s="243"/>
      <c r="I123" s="243"/>
      <c r="J123" s="243"/>
      <c r="K123" s="243"/>
      <c r="L123" s="243"/>
      <c r="M123" s="243"/>
      <c r="N123" s="243"/>
      <c r="O123" s="243"/>
      <c r="P123" s="243"/>
      <c r="Q123" s="243"/>
      <c r="R123" s="243"/>
      <c r="S123" s="243"/>
      <c r="T123" s="243"/>
      <c r="U123" s="243"/>
      <c r="V123" s="243"/>
      <c r="W123" s="243"/>
      <c r="X123" s="243"/>
      <c r="Y123" s="243"/>
      <c r="Z123" s="243"/>
      <c r="AA123" s="243"/>
      <c r="AB123" s="243"/>
      <c r="AC123" s="243"/>
      <c r="AD123" s="243"/>
    </row>
    <row r="124" spans="2:30" ht="34.15" customHeight="1">
      <c r="B124" s="243"/>
      <c r="C124" s="243"/>
      <c r="D124" s="243"/>
      <c r="E124" s="243"/>
      <c r="F124" s="243"/>
      <c r="G124" s="243"/>
      <c r="H124" s="243"/>
      <c r="I124" s="243"/>
      <c r="J124" s="243"/>
      <c r="K124" s="243"/>
      <c r="L124" s="243"/>
      <c r="M124" s="243"/>
      <c r="N124" s="243"/>
      <c r="O124" s="243"/>
      <c r="P124" s="243"/>
      <c r="Q124" s="243"/>
      <c r="R124" s="243"/>
      <c r="S124" s="243"/>
      <c r="T124" s="243"/>
      <c r="U124" s="243"/>
      <c r="V124" s="243"/>
      <c r="W124" s="243"/>
      <c r="X124" s="243"/>
      <c r="Y124" s="243"/>
      <c r="Z124" s="243"/>
      <c r="AA124" s="243"/>
      <c r="AB124" s="243"/>
      <c r="AC124" s="243"/>
      <c r="AD124" s="243"/>
    </row>
    <row r="125" spans="2:30" ht="49.15" customHeight="1">
      <c r="B125" s="243"/>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row>
    <row r="126" spans="2:30" ht="43.15" customHeight="1">
      <c r="B126" s="243"/>
      <c r="C126" s="243"/>
      <c r="D126" s="243"/>
      <c r="E126" s="243"/>
      <c r="F126" s="243"/>
      <c r="G126" s="243"/>
      <c r="H126" s="243"/>
      <c r="I126" s="243"/>
      <c r="J126" s="243"/>
      <c r="K126" s="243"/>
      <c r="L126" s="243"/>
      <c r="M126" s="243"/>
      <c r="N126" s="243"/>
      <c r="O126" s="243"/>
      <c r="P126" s="243"/>
      <c r="Q126" s="243"/>
      <c r="R126" s="243"/>
      <c r="S126" s="243"/>
      <c r="T126" s="243"/>
      <c r="U126" s="243"/>
      <c r="V126" s="243"/>
      <c r="W126" s="243"/>
      <c r="X126" s="243"/>
      <c r="Y126" s="243"/>
      <c r="Z126" s="243"/>
      <c r="AA126" s="243"/>
      <c r="AB126" s="243"/>
      <c r="AC126" s="243"/>
      <c r="AD126" s="243"/>
    </row>
    <row r="127" spans="2:30" ht="50.45" customHeight="1">
      <c r="B127" s="243"/>
      <c r="C127" s="243"/>
      <c r="D127" s="243"/>
      <c r="E127" s="243"/>
      <c r="F127" s="243"/>
      <c r="G127" s="243"/>
      <c r="H127" s="243"/>
      <c r="I127" s="243"/>
      <c r="J127" s="243"/>
      <c r="K127" s="243"/>
      <c r="L127" s="243"/>
      <c r="M127" s="243"/>
      <c r="N127" s="243"/>
      <c r="O127" s="243"/>
      <c r="P127" s="243"/>
      <c r="Q127" s="243"/>
      <c r="R127" s="243"/>
      <c r="S127" s="243"/>
      <c r="T127" s="243"/>
      <c r="U127" s="243"/>
      <c r="V127" s="243"/>
      <c r="W127" s="243"/>
      <c r="X127" s="243"/>
      <c r="Y127" s="243"/>
      <c r="Z127" s="243"/>
      <c r="AA127" s="243"/>
      <c r="AB127" s="243"/>
      <c r="AC127" s="243"/>
      <c r="AD127" s="243"/>
    </row>
    <row r="128" spans="2:30" ht="16.899999999999999" customHeight="1">
      <c r="AD128" s="243"/>
    </row>
    <row r="129" spans="1:65">
      <c r="AD129" s="243"/>
    </row>
    <row r="130" spans="1:65" ht="40.15" customHeight="1">
      <c r="AD130" s="243"/>
    </row>
    <row r="131" spans="1:65" ht="40.15" customHeight="1">
      <c r="AD131" s="243"/>
    </row>
    <row r="132" spans="1:65" ht="40.15" customHeight="1">
      <c r="AD132" s="243"/>
    </row>
    <row r="133" spans="1:65" ht="40.15" customHeight="1">
      <c r="AD133" s="243"/>
    </row>
    <row r="134" spans="1:65" ht="40.15" customHeight="1">
      <c r="AD134" s="243"/>
    </row>
    <row r="135" spans="1:65" ht="16.899999999999999" customHeight="1">
      <c r="AD135" s="243"/>
    </row>
    <row r="136" spans="1:65" ht="72.599999999999994" customHeight="1">
      <c r="AD136" s="243"/>
    </row>
    <row r="137" spans="1:65" ht="16.899999999999999" customHeight="1">
      <c r="AD137" s="243"/>
    </row>
    <row r="138" spans="1:65" ht="16.899999999999999" customHeight="1">
      <c r="AD138" s="243"/>
    </row>
    <row r="139" spans="1:65" ht="16.899999999999999" customHeight="1">
      <c r="AD139" s="243"/>
    </row>
    <row r="140" spans="1:65">
      <c r="AD140" s="243"/>
    </row>
    <row r="141" spans="1:65" s="236" customFormat="1">
      <c r="A141" s="243"/>
      <c r="B141" s="170"/>
      <c r="C141" s="170"/>
      <c r="D141" s="170"/>
      <c r="E141" s="170"/>
      <c r="F141" s="170"/>
      <c r="G141" s="170"/>
      <c r="H141" s="170"/>
      <c r="I141" s="170"/>
      <c r="J141" s="170"/>
      <c r="K141" s="170"/>
      <c r="L141" s="170"/>
      <c r="M141" s="170"/>
      <c r="N141" s="170"/>
      <c r="O141" s="170"/>
      <c r="P141" s="170"/>
      <c r="Q141" s="170"/>
      <c r="R141" s="170"/>
      <c r="S141" s="170"/>
      <c r="T141" s="170"/>
      <c r="U141" s="170"/>
      <c r="V141" s="170"/>
      <c r="W141" s="170"/>
      <c r="X141" s="170"/>
      <c r="Y141" s="170"/>
      <c r="Z141" s="170"/>
      <c r="AA141" s="170"/>
      <c r="AB141" s="170"/>
      <c r="AC141" s="170"/>
      <c r="AD141" s="243"/>
      <c r="BM141" s="170"/>
    </row>
    <row r="142" spans="1:65" s="236" customFormat="1">
      <c r="A142" s="243"/>
      <c r="B142" s="170"/>
      <c r="C142" s="170"/>
      <c r="D142" s="170"/>
      <c r="E142" s="170"/>
      <c r="F142" s="170"/>
      <c r="G142" s="170"/>
      <c r="H142" s="170"/>
      <c r="I142" s="170"/>
      <c r="J142" s="170"/>
      <c r="K142" s="170"/>
      <c r="L142" s="170"/>
      <c r="M142" s="170"/>
      <c r="N142" s="170"/>
      <c r="O142" s="170"/>
      <c r="P142" s="170"/>
      <c r="Q142" s="170"/>
      <c r="R142" s="170"/>
      <c r="S142" s="170"/>
      <c r="T142" s="170"/>
      <c r="U142" s="170"/>
      <c r="V142" s="170"/>
      <c r="W142" s="170"/>
      <c r="X142" s="170"/>
      <c r="Y142" s="170"/>
      <c r="Z142" s="170"/>
      <c r="AA142" s="170"/>
      <c r="AB142" s="170"/>
      <c r="AC142" s="170"/>
      <c r="AD142" s="243"/>
    </row>
    <row r="143" spans="1:65" s="236" customFormat="1">
      <c r="A143" s="243"/>
      <c r="B143" s="170"/>
      <c r="C143" s="170"/>
      <c r="D143" s="170"/>
      <c r="E143" s="170"/>
      <c r="F143" s="170"/>
      <c r="G143" s="170"/>
      <c r="H143" s="170"/>
      <c r="I143" s="170"/>
      <c r="J143" s="170"/>
      <c r="K143" s="170"/>
      <c r="L143" s="170"/>
      <c r="M143" s="170"/>
      <c r="N143" s="170"/>
      <c r="O143" s="170"/>
      <c r="P143" s="170"/>
      <c r="Q143" s="170"/>
      <c r="R143" s="170"/>
      <c r="S143" s="170"/>
      <c r="T143" s="170"/>
      <c r="U143" s="170"/>
      <c r="V143" s="170"/>
      <c r="W143" s="170"/>
      <c r="X143" s="170"/>
      <c r="Y143" s="170"/>
      <c r="Z143" s="170"/>
      <c r="AA143" s="170"/>
      <c r="AB143" s="170"/>
      <c r="AC143" s="170"/>
      <c r="AD143" s="243"/>
    </row>
    <row r="144" spans="1:65" s="236" customFormat="1">
      <c r="A144" s="243"/>
      <c r="B144" s="170"/>
      <c r="C144" s="170"/>
      <c r="D144" s="170"/>
      <c r="E144" s="170"/>
      <c r="F144" s="170"/>
      <c r="G144" s="170"/>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243"/>
    </row>
    <row r="145" spans="1:65" s="236" customFormat="1">
      <c r="A145" s="243"/>
      <c r="B145" s="170"/>
      <c r="C145" s="170"/>
      <c r="D145" s="170"/>
      <c r="E145" s="170"/>
      <c r="F145" s="170"/>
      <c r="G145" s="170"/>
      <c r="H145" s="170"/>
      <c r="I145" s="170"/>
      <c r="J145" s="170"/>
      <c r="K145" s="170"/>
      <c r="L145" s="170"/>
      <c r="M145" s="170"/>
      <c r="N145" s="170"/>
      <c r="O145" s="170"/>
      <c r="P145" s="170"/>
      <c r="Q145" s="170"/>
      <c r="R145" s="170"/>
      <c r="S145" s="170"/>
      <c r="T145" s="170"/>
      <c r="U145" s="170"/>
      <c r="V145" s="170"/>
      <c r="W145" s="170"/>
      <c r="X145" s="170"/>
      <c r="Y145" s="170"/>
      <c r="Z145" s="170"/>
      <c r="AA145" s="170"/>
      <c r="AB145" s="170"/>
      <c r="AC145" s="170"/>
      <c r="AD145" s="243"/>
    </row>
    <row r="146" spans="1:65" s="236" customFormat="1">
      <c r="A146" s="243"/>
      <c r="B146" s="170"/>
      <c r="C146" s="170"/>
      <c r="D146" s="170"/>
      <c r="E146" s="170"/>
      <c r="F146" s="170"/>
      <c r="G146" s="170"/>
      <c r="H146" s="170"/>
      <c r="I146" s="170"/>
      <c r="J146" s="170"/>
      <c r="K146" s="170"/>
      <c r="L146" s="170"/>
      <c r="M146" s="170"/>
      <c r="N146" s="170"/>
      <c r="O146" s="170"/>
      <c r="P146" s="170"/>
      <c r="Q146" s="170"/>
      <c r="R146" s="170"/>
      <c r="S146" s="170"/>
      <c r="T146" s="170"/>
      <c r="U146" s="170"/>
      <c r="V146" s="170"/>
      <c r="W146" s="170"/>
      <c r="X146" s="170"/>
      <c r="Y146" s="170"/>
      <c r="Z146" s="170"/>
      <c r="AA146" s="170"/>
      <c r="AB146" s="170"/>
      <c r="AC146" s="170"/>
      <c r="AD146" s="170"/>
    </row>
    <row r="147" spans="1:65" s="236" customFormat="1">
      <c r="A147" s="243"/>
      <c r="B147" s="170"/>
      <c r="C147" s="170"/>
      <c r="D147" s="170"/>
      <c r="E147" s="170"/>
      <c r="F147" s="170"/>
      <c r="G147" s="170"/>
      <c r="H147" s="170"/>
      <c r="I147" s="170"/>
      <c r="J147" s="170"/>
      <c r="K147" s="170"/>
      <c r="L147" s="170"/>
      <c r="M147" s="170"/>
      <c r="N147" s="170"/>
      <c r="O147" s="170"/>
      <c r="P147" s="170"/>
      <c r="Q147" s="170"/>
      <c r="R147" s="170"/>
      <c r="S147" s="170"/>
      <c r="T147" s="170"/>
      <c r="U147" s="170"/>
      <c r="V147" s="170"/>
      <c r="W147" s="170"/>
      <c r="X147" s="170"/>
      <c r="Y147" s="170"/>
      <c r="Z147" s="170"/>
      <c r="AA147" s="170"/>
      <c r="AB147" s="170"/>
      <c r="AC147" s="170"/>
      <c r="AD147" s="170"/>
    </row>
    <row r="148" spans="1:65" s="236" customFormat="1">
      <c r="A148" s="243"/>
      <c r="B148" s="170"/>
      <c r="C148" s="170"/>
      <c r="D148" s="170"/>
      <c r="E148" s="170"/>
      <c r="F148" s="170"/>
      <c r="G148" s="170"/>
      <c r="H148" s="170"/>
      <c r="I148" s="170"/>
      <c r="J148" s="170"/>
      <c r="K148" s="170"/>
      <c r="L148" s="170"/>
      <c r="M148" s="170"/>
      <c r="N148" s="170"/>
      <c r="O148" s="170"/>
      <c r="P148" s="170"/>
      <c r="Q148" s="170"/>
      <c r="R148" s="170"/>
      <c r="S148" s="170"/>
      <c r="T148" s="170"/>
      <c r="U148" s="170"/>
      <c r="V148" s="170"/>
      <c r="W148" s="170"/>
      <c r="X148" s="170"/>
      <c r="Y148" s="170"/>
      <c r="Z148" s="170"/>
      <c r="AA148" s="170"/>
      <c r="AB148" s="170"/>
      <c r="AC148" s="170"/>
      <c r="AD148" s="170"/>
    </row>
    <row r="149" spans="1:65" s="236" customFormat="1" ht="32.450000000000003" customHeight="1">
      <c r="A149" s="243"/>
      <c r="B149" s="170"/>
      <c r="C149" s="170"/>
      <c r="D149" s="170"/>
      <c r="E149" s="170"/>
      <c r="F149" s="170"/>
      <c r="G149" s="170"/>
      <c r="H149" s="170"/>
      <c r="I149" s="170"/>
      <c r="J149" s="170"/>
      <c r="K149" s="170"/>
      <c r="L149" s="170"/>
      <c r="M149" s="170"/>
      <c r="N149" s="170"/>
      <c r="O149" s="170"/>
      <c r="P149" s="170"/>
      <c r="Q149" s="170"/>
      <c r="R149" s="170"/>
      <c r="S149" s="170"/>
      <c r="T149" s="170"/>
      <c r="U149" s="170"/>
      <c r="V149" s="170"/>
      <c r="W149" s="170"/>
      <c r="X149" s="170"/>
      <c r="Y149" s="170"/>
      <c r="Z149" s="170"/>
      <c r="AA149" s="170"/>
      <c r="AB149" s="170"/>
      <c r="AC149" s="170"/>
      <c r="AD149" s="170"/>
    </row>
    <row r="150" spans="1:65" s="236" customFormat="1" ht="32.450000000000003" customHeight="1">
      <c r="A150" s="243"/>
      <c r="B150" s="170"/>
      <c r="C150" s="170"/>
      <c r="D150" s="170"/>
      <c r="E150" s="170"/>
      <c r="F150" s="170"/>
      <c r="G150" s="170"/>
      <c r="H150" s="170"/>
      <c r="I150" s="170"/>
      <c r="J150" s="170"/>
      <c r="K150" s="170"/>
      <c r="L150" s="170"/>
      <c r="M150" s="170"/>
      <c r="N150" s="170"/>
      <c r="O150" s="170"/>
      <c r="P150" s="170"/>
      <c r="Q150" s="170"/>
      <c r="R150" s="170"/>
      <c r="S150" s="170"/>
      <c r="T150" s="170"/>
      <c r="U150" s="170"/>
      <c r="V150" s="170"/>
      <c r="W150" s="170"/>
      <c r="X150" s="170"/>
      <c r="Y150" s="170"/>
      <c r="Z150" s="170"/>
      <c r="AA150" s="170"/>
      <c r="AB150" s="170"/>
      <c r="AC150" s="170"/>
      <c r="AD150" s="170"/>
    </row>
    <row r="151" spans="1:65" s="236" customFormat="1">
      <c r="A151" s="243"/>
      <c r="B151" s="170"/>
      <c r="C151" s="170"/>
      <c r="D151" s="170"/>
      <c r="E151" s="170"/>
      <c r="F151" s="170"/>
      <c r="G151" s="170"/>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170"/>
    </row>
    <row r="152" spans="1:65">
      <c r="A152" s="243"/>
      <c r="BM152" s="236"/>
    </row>
    <row r="153" spans="1:65">
      <c r="A153" s="243"/>
    </row>
    <row r="154" spans="1:65">
      <c r="A154" s="243"/>
    </row>
    <row r="155" spans="1:65">
      <c r="A155" s="243"/>
    </row>
    <row r="156" spans="1:65">
      <c r="A156" s="243"/>
    </row>
    <row r="157" spans="1:65">
      <c r="A157" s="243"/>
    </row>
    <row r="158" spans="1:65">
      <c r="A158" s="243"/>
    </row>
    <row r="159" spans="1:65">
      <c r="A159" s="243"/>
    </row>
    <row r="160" spans="1:65">
      <c r="A160" s="243"/>
    </row>
    <row r="161" spans="1:1">
      <c r="A161" s="243"/>
    </row>
    <row r="162" spans="1:1">
      <c r="A162" s="243"/>
    </row>
    <row r="163" spans="1:1">
      <c r="A163" s="243"/>
    </row>
    <row r="164" spans="1:1">
      <c r="A164" s="243"/>
    </row>
    <row r="165" spans="1:1">
      <c r="A165" s="243"/>
    </row>
    <row r="166" spans="1:1">
      <c r="A166" s="243"/>
    </row>
    <row r="167" spans="1:1">
      <c r="A167" s="243"/>
    </row>
    <row r="168" spans="1:1">
      <c r="A168" s="243"/>
    </row>
    <row r="169" spans="1:1">
      <c r="A169" s="243"/>
    </row>
  </sheetData>
  <sheetProtection sheet="1" objects="1" scenarios="1"/>
  <customSheetViews>
    <customSheetView guid="{9EA9614F-2E1B-408A-94DE-883A46E7B9CA}" showPageBreaks="1" printArea="1" hiddenRows="1" view="pageBreakPreview">
      <selection activeCell="A2" sqref="A2"/>
      <rowBreaks count="2" manualBreakCount="2">
        <brk id="39" max="31" man="1"/>
        <brk id="72" max="31" man="1"/>
      </rowBreaks>
      <pageMargins left="0.7" right="0.7" top="0.75" bottom="0.75" header="0.3" footer="0.3"/>
      <pageSetup paperSize="9" scale="68" orientation="portrait" r:id="rId1"/>
    </customSheetView>
  </customSheetViews>
  <mergeCells count="152">
    <mergeCell ref="C97:R97"/>
    <mergeCell ref="S97:AA97"/>
    <mergeCell ref="C98:R98"/>
    <mergeCell ref="S98:AA98"/>
    <mergeCell ref="C80:R80"/>
    <mergeCell ref="S80:AA80"/>
    <mergeCell ref="C81:R81"/>
    <mergeCell ref="S81:AA81"/>
    <mergeCell ref="S79:AA79"/>
    <mergeCell ref="C93:R93"/>
    <mergeCell ref="S93:AA93"/>
    <mergeCell ref="C94:R94"/>
    <mergeCell ref="S94:AA94"/>
    <mergeCell ref="C95:R95"/>
    <mergeCell ref="S95:AA95"/>
    <mergeCell ref="C96:R96"/>
    <mergeCell ref="S96:AA96"/>
    <mergeCell ref="B112:AD112"/>
    <mergeCell ref="B102:AC102"/>
    <mergeCell ref="B109:AC109"/>
    <mergeCell ref="B110:AD110"/>
    <mergeCell ref="B111:AD111"/>
    <mergeCell ref="B52:F52"/>
    <mergeCell ref="H52:AD52"/>
    <mergeCell ref="B57:AD57"/>
    <mergeCell ref="B61:E61"/>
    <mergeCell ref="AA62:AC62"/>
    <mergeCell ref="B63:AD63"/>
    <mergeCell ref="G62:K62"/>
    <mergeCell ref="B59:E59"/>
    <mergeCell ref="B60:E60"/>
    <mergeCell ref="G61:L61"/>
    <mergeCell ref="G55:AD55"/>
    <mergeCell ref="B53:F53"/>
    <mergeCell ref="H53:AD53"/>
    <mergeCell ref="O62:S62"/>
    <mergeCell ref="B100:AE100"/>
    <mergeCell ref="S73:AA73"/>
    <mergeCell ref="C90:R90"/>
    <mergeCell ref="S90:AA90"/>
    <mergeCell ref="C91:R91"/>
    <mergeCell ref="B2:AC2"/>
    <mergeCell ref="B41:AD41"/>
    <mergeCell ref="B42:F42"/>
    <mergeCell ref="G42:AD42"/>
    <mergeCell ref="B35:AD35"/>
    <mergeCell ref="B13:F13"/>
    <mergeCell ref="B14:F14"/>
    <mergeCell ref="B15:F15"/>
    <mergeCell ref="B43:F43"/>
    <mergeCell ref="O7:Q7"/>
    <mergeCell ref="R7:AD7"/>
    <mergeCell ref="O4:Q4"/>
    <mergeCell ref="R4:AD4"/>
    <mergeCell ref="O5:Q5"/>
    <mergeCell ref="R5:AD5"/>
    <mergeCell ref="O6:Q6"/>
    <mergeCell ref="R6:AD6"/>
    <mergeCell ref="B9:AD9"/>
    <mergeCell ref="G13:AD13"/>
    <mergeCell ref="H14:AD14"/>
    <mergeCell ref="H15:AD15"/>
    <mergeCell ref="B12:AD12"/>
    <mergeCell ref="B36:H36"/>
    <mergeCell ref="B37:H39"/>
    <mergeCell ref="H29:AD29"/>
    <mergeCell ref="B46:F46"/>
    <mergeCell ref="H46:AD46"/>
    <mergeCell ref="G48:AD48"/>
    <mergeCell ref="J37:L39"/>
    <mergeCell ref="B51:F51"/>
    <mergeCell ref="G51:AD51"/>
    <mergeCell ref="B64:E64"/>
    <mergeCell ref="B65:E65"/>
    <mergeCell ref="G64:L64"/>
    <mergeCell ref="AA61:AD61"/>
    <mergeCell ref="O61:T61"/>
    <mergeCell ref="G65:K65"/>
    <mergeCell ref="B44:F44"/>
    <mergeCell ref="B62:E62"/>
    <mergeCell ref="B27:F27"/>
    <mergeCell ref="B45:F45"/>
    <mergeCell ref="B16:F16"/>
    <mergeCell ref="B17:F17"/>
    <mergeCell ref="H43:AD43"/>
    <mergeCell ref="N37:T39"/>
    <mergeCell ref="N36:T36"/>
    <mergeCell ref="B22:F22"/>
    <mergeCell ref="B23:F23"/>
    <mergeCell ref="B28:F28"/>
    <mergeCell ref="B29:F29"/>
    <mergeCell ref="B21:F21"/>
    <mergeCell ref="H16:AD16"/>
    <mergeCell ref="H17:AD17"/>
    <mergeCell ref="B18:AD18"/>
    <mergeCell ref="H44:AD44"/>
    <mergeCell ref="H45:AD45"/>
    <mergeCell ref="B20:AD20"/>
    <mergeCell ref="B24:AD24"/>
    <mergeCell ref="B26:AD26"/>
    <mergeCell ref="G27:AD27"/>
    <mergeCell ref="B30:AD30"/>
    <mergeCell ref="B31:AD31"/>
    <mergeCell ref="H28:AD28"/>
    <mergeCell ref="P99:R99"/>
    <mergeCell ref="S99:AA99"/>
    <mergeCell ref="V61:Y61"/>
    <mergeCell ref="C71:R71"/>
    <mergeCell ref="C72:R72"/>
    <mergeCell ref="C88:R88"/>
    <mergeCell ref="C89:R89"/>
    <mergeCell ref="S88:AA88"/>
    <mergeCell ref="S89:AA89"/>
    <mergeCell ref="B83:AE83"/>
    <mergeCell ref="S74:AA74"/>
    <mergeCell ref="S75:AA75"/>
    <mergeCell ref="S91:AA91"/>
    <mergeCell ref="C92:R92"/>
    <mergeCell ref="V62:Y62"/>
    <mergeCell ref="S71:AA71"/>
    <mergeCell ref="S72:AA72"/>
    <mergeCell ref="C76:R76"/>
    <mergeCell ref="S76:AA76"/>
    <mergeCell ref="C77:R77"/>
    <mergeCell ref="S77:AA77"/>
    <mergeCell ref="C78:R78"/>
    <mergeCell ref="S78:AA78"/>
    <mergeCell ref="C79:R79"/>
    <mergeCell ref="B103:AE103"/>
    <mergeCell ref="AB82:AF82"/>
    <mergeCell ref="AB99:AF99"/>
    <mergeCell ref="Q104:AA104"/>
    <mergeCell ref="Q105:AA105"/>
    <mergeCell ref="B104:L104"/>
    <mergeCell ref="B105:L105"/>
    <mergeCell ref="G21:AD21"/>
    <mergeCell ref="H22:AD22"/>
    <mergeCell ref="H23:AD23"/>
    <mergeCell ref="S92:AA92"/>
    <mergeCell ref="S82:AA82"/>
    <mergeCell ref="P82:R82"/>
    <mergeCell ref="C86:R86"/>
    <mergeCell ref="S86:AA86"/>
    <mergeCell ref="C87:R87"/>
    <mergeCell ref="S87:AA87"/>
    <mergeCell ref="C69:R69"/>
    <mergeCell ref="C70:R70"/>
    <mergeCell ref="C73:R73"/>
    <mergeCell ref="C74:R74"/>
    <mergeCell ref="C75:R75"/>
    <mergeCell ref="S69:AA69"/>
    <mergeCell ref="S70:AA70"/>
  </mergeCells>
  <phoneticPr fontId="2"/>
  <conditionalFormatting sqref="B18:AD18">
    <cfRule type="expression" dxfId="47" priority="11">
      <formula>$B$17="〇"</formula>
    </cfRule>
    <cfRule type="expression" dxfId="46" priority="12">
      <formula>$B$16="〇"</formula>
    </cfRule>
    <cfRule type="expression" dxfId="45" priority="13">
      <formula>$B$15="〇"</formula>
    </cfRule>
  </conditionalFormatting>
  <conditionalFormatting sqref="B24:AD24">
    <cfRule type="expression" dxfId="44" priority="10">
      <formula>$B$23="〇"</formula>
    </cfRule>
  </conditionalFormatting>
  <conditionalFormatting sqref="B30:AD30">
    <cfRule type="expression" dxfId="43" priority="9">
      <formula>$B$29="〇"</formula>
    </cfRule>
  </conditionalFormatting>
  <conditionalFormatting sqref="N37:T39">
    <cfRule type="expression" dxfId="42" priority="8">
      <formula>$B$37=$AG$36</formula>
    </cfRule>
  </conditionalFormatting>
  <conditionalFormatting sqref="C47">
    <cfRule type="expression" dxfId="41" priority="4">
      <formula>$B$46="〇"</formula>
    </cfRule>
  </conditionalFormatting>
  <conditionalFormatting sqref="C54">
    <cfRule type="expression" dxfId="40" priority="2">
      <formula>$B$53="〇"</formula>
    </cfRule>
  </conditionalFormatting>
  <conditionalFormatting sqref="B14:F17 B28:F29 B37:H39 N37:T39 B43:F46 G48:AD48 B52:F53 G55:AD55 B60:E60 B62:E62 G62:K62 O62:S62 V62:Y62 AA62:AC62 B65:E65 G65:K65 S82:AA82 S99:AA99 B105:L105 Q105:AA105 B110:AD110 C87:AA98 C70:AA81">
    <cfRule type="expression" dxfId="39" priority="1">
      <formula>$B$23="〇"</formula>
    </cfRule>
  </conditionalFormatting>
  <dataValidations count="7">
    <dataValidation type="list" allowBlank="1" showInputMessage="1" showErrorMessage="1" sqref="B43:F46 B52:F53 B14:B17 C14:F14 C17:F17 B22:F22 B28:F28">
      <formula1>"〇"</formula1>
    </dataValidation>
    <dataValidation type="list" allowBlank="1" showInputMessage="1" showErrorMessage="1" sqref="N37:T39">
      <formula1>$AG$38:$AG$41</formula1>
    </dataValidation>
    <dataValidation type="list" allowBlank="1" showInputMessage="1" showErrorMessage="1" sqref="B37">
      <formula1>$AG$36:$AG$37</formula1>
    </dataValidation>
    <dataValidation type="list" allowBlank="1" showInputMessage="1" showErrorMessage="1" promptTitle="注意" prompt="競争的手続き（相見積りや入札など）を行わない場合、補助対象外となります。" sqref="B23:F23">
      <formula1>"〇"</formula1>
    </dataValidation>
    <dataValidation type="list" allowBlank="1" showInputMessage="1" showErrorMessage="1" promptTitle="注意" prompt="申請内容によっては、財産処分制限期間の残年数に応じた補助額の返還が必要となります。" sqref="B29:F29">
      <formula1>"〇"</formula1>
    </dataValidation>
    <dataValidation type="date" allowBlank="1" showInputMessage="1" showErrorMessage="1" errorTitle="補助対象外" error="整備事業は、着手予定日以降令和７年３月31日（令和６年度中）に完了してください。" sqref="Q105:AA105">
      <formula1>45536</formula1>
      <formula2>45747</formula2>
    </dataValidation>
    <dataValidation type="date" errorStyle="information" operator="greaterThan" allowBlank="1" showInputMessage="1" showErrorMessage="1" errorTitle="事前着手はできません" error="実際の事業着手は、神奈川県からの交付決定通知日以降にお願いします。" sqref="B105:L105">
      <formula1>45747</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r:id="rId2"/>
  <rowBreaks count="3" manualBreakCount="3">
    <brk id="40" max="31" man="1"/>
    <brk id="67" max="31" man="1"/>
    <brk id="101" max="31" man="1"/>
  </rowBreak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2:BM162"/>
  <sheetViews>
    <sheetView showZeros="0" view="pageBreakPreview" zoomScaleNormal="100" zoomScaleSheetLayoutView="100" workbookViewId="0">
      <selection activeCell="B54" sqref="B54:E54"/>
    </sheetView>
  </sheetViews>
  <sheetFormatPr defaultColWidth="2.75" defaultRowHeight="14.25" outlineLevelRow="1"/>
  <cols>
    <col min="1" max="1" width="3.75" style="170" customWidth="1"/>
    <col min="2" max="2" width="3.5" style="170" bestFit="1" customWidth="1"/>
    <col min="3" max="3" width="2.75" style="170"/>
    <col min="4" max="4" width="4.75" style="170" customWidth="1"/>
    <col min="5" max="6" width="2.75" style="170"/>
    <col min="7" max="7" width="3.25" style="170" bestFit="1" customWidth="1"/>
    <col min="8" max="15" width="2.75" style="170"/>
    <col min="16" max="16" width="3.625" style="170" customWidth="1"/>
    <col min="17" max="17" width="2" style="170" customWidth="1"/>
    <col min="18" max="21" width="2.75" style="170"/>
    <col min="22" max="22" width="3.875" style="170" customWidth="1"/>
    <col min="23" max="30" width="2.75" style="170"/>
    <col min="31" max="31" width="3" style="170" customWidth="1"/>
    <col min="32" max="32" width="2.75" style="170"/>
    <col min="33" max="33" width="16.75" style="170" customWidth="1"/>
    <col min="34" max="34" width="15.125" style="170" customWidth="1"/>
    <col min="35" max="16384" width="2.75" style="170"/>
  </cols>
  <sheetData>
    <row r="2" spans="1:32" ht="32.450000000000003" customHeight="1">
      <c r="B2" s="582" t="s">
        <v>82</v>
      </c>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row>
    <row r="3" spans="1:32" ht="15" customHeight="1"/>
    <row r="4" spans="1:32" ht="28.15" customHeight="1">
      <c r="O4" s="590" t="s">
        <v>157</v>
      </c>
      <c r="P4" s="590"/>
      <c r="Q4" s="590"/>
      <c r="R4" s="591">
        <f>'基礎情報入力シート（要入力）'!$D$9</f>
        <v>0</v>
      </c>
      <c r="S4" s="591"/>
      <c r="T4" s="591"/>
      <c r="U4" s="591"/>
      <c r="V4" s="591"/>
      <c r="W4" s="591"/>
      <c r="X4" s="591"/>
      <c r="Y4" s="591"/>
      <c r="Z4" s="591"/>
      <c r="AA4" s="591"/>
      <c r="AB4" s="591"/>
      <c r="AC4" s="591"/>
      <c r="AD4" s="591"/>
    </row>
    <row r="5" spans="1:32" ht="28.15" customHeight="1">
      <c r="O5" s="590" t="s">
        <v>223</v>
      </c>
      <c r="P5" s="590"/>
      <c r="Q5" s="590"/>
      <c r="R5" s="591">
        <f>'基礎情報入力シート（要入力）'!$D$6</f>
        <v>0</v>
      </c>
      <c r="S5" s="591"/>
      <c r="T5" s="591"/>
      <c r="U5" s="591"/>
      <c r="V5" s="591"/>
      <c r="W5" s="591"/>
      <c r="X5" s="591"/>
      <c r="Y5" s="591"/>
      <c r="Z5" s="591"/>
      <c r="AA5" s="591"/>
      <c r="AB5" s="591"/>
      <c r="AC5" s="591"/>
      <c r="AD5" s="591"/>
    </row>
    <row r="6" spans="1:32" ht="28.15" customHeight="1">
      <c r="O6" s="590" t="s">
        <v>247</v>
      </c>
      <c r="P6" s="590"/>
      <c r="Q6" s="590"/>
      <c r="R6" s="591">
        <f>'基礎情報入力シート（要入力）'!$D$11</f>
        <v>0</v>
      </c>
      <c r="S6" s="591"/>
      <c r="T6" s="591"/>
      <c r="U6" s="591"/>
      <c r="V6" s="591"/>
      <c r="W6" s="591"/>
      <c r="X6" s="591"/>
      <c r="Y6" s="591"/>
      <c r="Z6" s="591"/>
      <c r="AA6" s="591"/>
      <c r="AB6" s="591"/>
      <c r="AC6" s="591"/>
      <c r="AD6" s="591"/>
    </row>
    <row r="7" spans="1:32" ht="28.15" customHeight="1">
      <c r="O7" s="584" t="s">
        <v>158</v>
      </c>
      <c r="P7" s="585"/>
      <c r="Q7" s="586"/>
      <c r="R7" s="587">
        <f>'基礎情報入力シート（要入力）'!$D$12</f>
        <v>0</v>
      </c>
      <c r="S7" s="588"/>
      <c r="T7" s="588"/>
      <c r="U7" s="588"/>
      <c r="V7" s="588"/>
      <c r="W7" s="588"/>
      <c r="X7" s="588"/>
      <c r="Y7" s="588"/>
      <c r="Z7" s="588"/>
      <c r="AA7" s="588"/>
      <c r="AB7" s="588"/>
      <c r="AC7" s="588"/>
      <c r="AD7" s="589"/>
    </row>
    <row r="8" spans="1:32" ht="15" customHeight="1">
      <c r="O8" s="202"/>
      <c r="P8" s="202"/>
      <c r="Q8" s="202"/>
      <c r="R8" s="203"/>
      <c r="S8" s="203"/>
      <c r="T8" s="203"/>
      <c r="U8" s="203"/>
      <c r="V8" s="203"/>
      <c r="W8" s="203"/>
      <c r="X8" s="203"/>
      <c r="Y8" s="203"/>
      <c r="Z8" s="203"/>
      <c r="AA8" s="203"/>
      <c r="AB8" s="203"/>
      <c r="AC8" s="203"/>
      <c r="AD8" s="203"/>
    </row>
    <row r="9" spans="1:32" ht="54.75" customHeight="1">
      <c r="B9" s="592" t="s">
        <v>306</v>
      </c>
      <c r="C9" s="592"/>
      <c r="D9" s="592"/>
      <c r="E9" s="592"/>
      <c r="F9" s="592"/>
      <c r="G9" s="592"/>
      <c r="H9" s="592"/>
      <c r="I9" s="592"/>
      <c r="J9" s="592"/>
      <c r="K9" s="592"/>
      <c r="L9" s="592"/>
      <c r="M9" s="592"/>
      <c r="N9" s="592"/>
      <c r="O9" s="592"/>
      <c r="P9" s="592"/>
      <c r="Q9" s="592"/>
      <c r="R9" s="592"/>
      <c r="S9" s="592"/>
      <c r="T9" s="592"/>
      <c r="U9" s="592"/>
      <c r="V9" s="592"/>
      <c r="W9" s="592"/>
      <c r="X9" s="592"/>
      <c r="Y9" s="592"/>
      <c r="Z9" s="592"/>
      <c r="AA9" s="592"/>
      <c r="AB9" s="592"/>
      <c r="AC9" s="592"/>
      <c r="AD9" s="592"/>
    </row>
    <row r="10" spans="1:32" ht="15" customHeight="1">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row>
    <row r="11" spans="1:32" ht="24" customHeight="1">
      <c r="A11" s="262" t="s">
        <v>146</v>
      </c>
      <c r="B11" s="171"/>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171"/>
      <c r="AE11" s="171"/>
      <c r="AF11" s="171"/>
    </row>
    <row r="12" spans="1:32" ht="24" customHeight="1" thickBot="1">
      <c r="B12" s="570" t="s">
        <v>153</v>
      </c>
      <c r="C12" s="570"/>
      <c r="D12" s="570"/>
      <c r="E12" s="570"/>
      <c r="F12" s="570"/>
      <c r="G12" s="570"/>
      <c r="H12" s="570"/>
      <c r="I12" s="570"/>
      <c r="J12" s="570"/>
      <c r="K12" s="570"/>
      <c r="L12" s="570"/>
      <c r="M12" s="570"/>
      <c r="N12" s="570"/>
      <c r="O12" s="570"/>
      <c r="P12" s="570"/>
      <c r="Q12" s="570"/>
      <c r="R12" s="570"/>
      <c r="S12" s="570"/>
      <c r="T12" s="570"/>
      <c r="U12" s="570"/>
      <c r="V12" s="570"/>
      <c r="W12" s="570"/>
      <c r="X12" s="570"/>
      <c r="Y12" s="570"/>
      <c r="Z12" s="570"/>
      <c r="AA12" s="570"/>
      <c r="AB12" s="570"/>
    </row>
    <row r="13" spans="1:32" ht="32.450000000000003" customHeight="1">
      <c r="B13" s="546" t="s">
        <v>29</v>
      </c>
      <c r="C13" s="547"/>
      <c r="D13" s="547"/>
      <c r="E13" s="547"/>
      <c r="F13" s="547"/>
      <c r="G13" s="513" t="s">
        <v>388</v>
      </c>
      <c r="H13" s="513"/>
      <c r="I13" s="513"/>
      <c r="J13" s="513"/>
      <c r="K13" s="513"/>
      <c r="L13" s="513"/>
      <c r="M13" s="513"/>
      <c r="N13" s="513"/>
      <c r="O13" s="513"/>
      <c r="P13" s="513"/>
      <c r="Q13" s="513"/>
      <c r="R13" s="513"/>
      <c r="S13" s="513"/>
      <c r="T13" s="513"/>
      <c r="U13" s="513"/>
      <c r="V13" s="513"/>
      <c r="W13" s="513"/>
      <c r="X13" s="513"/>
      <c r="Y13" s="513"/>
      <c r="Z13" s="513"/>
      <c r="AA13" s="513"/>
      <c r="AB13" s="513"/>
      <c r="AC13" s="513"/>
      <c r="AD13" s="514"/>
    </row>
    <row r="14" spans="1:32" ht="32.450000000000003" customHeight="1">
      <c r="B14" s="548"/>
      <c r="C14" s="549"/>
      <c r="D14" s="549"/>
      <c r="E14" s="549"/>
      <c r="F14" s="549"/>
      <c r="G14" s="206">
        <v>1</v>
      </c>
      <c r="H14" s="515" t="s">
        <v>353</v>
      </c>
      <c r="I14" s="515"/>
      <c r="J14" s="515"/>
      <c r="K14" s="515"/>
      <c r="L14" s="515"/>
      <c r="M14" s="515"/>
      <c r="N14" s="515"/>
      <c r="O14" s="515"/>
      <c r="P14" s="515"/>
      <c r="Q14" s="515"/>
      <c r="R14" s="515"/>
      <c r="S14" s="515"/>
      <c r="T14" s="515"/>
      <c r="U14" s="515"/>
      <c r="V14" s="515"/>
      <c r="W14" s="515"/>
      <c r="X14" s="515"/>
      <c r="Y14" s="515"/>
      <c r="Z14" s="515"/>
      <c r="AA14" s="515"/>
      <c r="AB14" s="515"/>
      <c r="AC14" s="515"/>
      <c r="AD14" s="516"/>
    </row>
    <row r="15" spans="1:32" ht="32.450000000000003" customHeight="1">
      <c r="B15" s="550"/>
      <c r="C15" s="551"/>
      <c r="D15" s="551"/>
      <c r="E15" s="551"/>
      <c r="F15" s="552"/>
      <c r="G15" s="206">
        <v>2</v>
      </c>
      <c r="H15" s="515" t="s">
        <v>147</v>
      </c>
      <c r="I15" s="515"/>
      <c r="J15" s="515"/>
      <c r="K15" s="515"/>
      <c r="L15" s="515"/>
      <c r="M15" s="515"/>
      <c r="N15" s="515"/>
      <c r="O15" s="515"/>
      <c r="P15" s="515"/>
      <c r="Q15" s="515"/>
      <c r="R15" s="515"/>
      <c r="S15" s="515"/>
      <c r="T15" s="515"/>
      <c r="U15" s="515"/>
      <c r="V15" s="515"/>
      <c r="W15" s="515"/>
      <c r="X15" s="515"/>
      <c r="Y15" s="515"/>
      <c r="Z15" s="515"/>
      <c r="AA15" s="515"/>
      <c r="AB15" s="515"/>
      <c r="AC15" s="515"/>
      <c r="AD15" s="516"/>
    </row>
    <row r="16" spans="1:32" ht="32.450000000000003" customHeight="1">
      <c r="B16" s="550"/>
      <c r="C16" s="551"/>
      <c r="D16" s="551"/>
      <c r="E16" s="551"/>
      <c r="F16" s="552"/>
      <c r="G16" s="206">
        <v>3</v>
      </c>
      <c r="H16" s="515" t="s">
        <v>217</v>
      </c>
      <c r="I16" s="515"/>
      <c r="J16" s="515"/>
      <c r="K16" s="515"/>
      <c r="L16" s="515"/>
      <c r="M16" s="515"/>
      <c r="N16" s="515"/>
      <c r="O16" s="515"/>
      <c r="P16" s="515"/>
      <c r="Q16" s="515"/>
      <c r="R16" s="515"/>
      <c r="S16" s="515"/>
      <c r="T16" s="515"/>
      <c r="U16" s="515"/>
      <c r="V16" s="515"/>
      <c r="W16" s="515"/>
      <c r="X16" s="515"/>
      <c r="Y16" s="515"/>
      <c r="Z16" s="515"/>
      <c r="AA16" s="515"/>
      <c r="AB16" s="515"/>
      <c r="AC16" s="515"/>
      <c r="AD16" s="516"/>
    </row>
    <row r="17" spans="2:30" ht="32.450000000000003" customHeight="1" thickBot="1">
      <c r="B17" s="553"/>
      <c r="C17" s="554"/>
      <c r="D17" s="554"/>
      <c r="E17" s="554"/>
      <c r="F17" s="554"/>
      <c r="G17" s="207">
        <v>4</v>
      </c>
      <c r="H17" s="517" t="s">
        <v>387</v>
      </c>
      <c r="I17" s="517"/>
      <c r="J17" s="517"/>
      <c r="K17" s="517"/>
      <c r="L17" s="517"/>
      <c r="M17" s="517"/>
      <c r="N17" s="517"/>
      <c r="O17" s="517"/>
      <c r="P17" s="517"/>
      <c r="Q17" s="517"/>
      <c r="R17" s="517"/>
      <c r="S17" s="517"/>
      <c r="T17" s="517"/>
      <c r="U17" s="517"/>
      <c r="V17" s="517"/>
      <c r="W17" s="517"/>
      <c r="X17" s="517"/>
      <c r="Y17" s="517"/>
      <c r="Z17" s="517"/>
      <c r="AA17" s="517"/>
      <c r="AB17" s="517"/>
      <c r="AC17" s="517"/>
      <c r="AD17" s="518"/>
    </row>
    <row r="18" spans="2:30" ht="32.450000000000003" customHeight="1">
      <c r="B18" s="568" t="s">
        <v>292</v>
      </c>
      <c r="C18" s="568"/>
      <c r="D18" s="568"/>
      <c r="E18" s="568"/>
      <c r="F18" s="568"/>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row>
    <row r="19" spans="2:30" ht="15" customHeight="1">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row>
    <row r="20" spans="2:30" ht="24" customHeight="1" thickBot="1">
      <c r="B20" s="570" t="s">
        <v>163</v>
      </c>
      <c r="C20" s="570"/>
      <c r="D20" s="570"/>
      <c r="E20" s="570"/>
      <c r="F20" s="570"/>
      <c r="G20" s="570"/>
      <c r="H20" s="570"/>
      <c r="I20" s="570"/>
      <c r="J20" s="570"/>
      <c r="K20" s="570"/>
      <c r="L20" s="570"/>
      <c r="M20" s="570"/>
      <c r="N20" s="570"/>
      <c r="O20" s="570"/>
      <c r="P20" s="570"/>
      <c r="Q20" s="570"/>
      <c r="R20" s="570"/>
      <c r="S20" s="570"/>
      <c r="T20" s="570"/>
      <c r="U20" s="570"/>
      <c r="V20" s="570"/>
      <c r="W20" s="570"/>
      <c r="X20" s="570"/>
      <c r="Y20" s="570"/>
      <c r="Z20" s="570"/>
      <c r="AA20" s="570"/>
      <c r="AB20" s="570"/>
    </row>
    <row r="21" spans="2:30" ht="32.450000000000003" customHeight="1">
      <c r="B21" s="546" t="s">
        <v>29</v>
      </c>
      <c r="C21" s="547"/>
      <c r="D21" s="547"/>
      <c r="E21" s="547"/>
      <c r="F21" s="547"/>
      <c r="G21" s="513" t="s">
        <v>161</v>
      </c>
      <c r="H21" s="513"/>
      <c r="I21" s="513"/>
      <c r="J21" s="513"/>
      <c r="K21" s="513"/>
      <c r="L21" s="513"/>
      <c r="M21" s="513"/>
      <c r="N21" s="513"/>
      <c r="O21" s="513"/>
      <c r="P21" s="513"/>
      <c r="Q21" s="513"/>
      <c r="R21" s="513"/>
      <c r="S21" s="513"/>
      <c r="T21" s="513"/>
      <c r="U21" s="513"/>
      <c r="V21" s="513"/>
      <c r="W21" s="513"/>
      <c r="X21" s="513"/>
      <c r="Y21" s="513"/>
      <c r="Z21" s="513"/>
      <c r="AA21" s="513"/>
      <c r="AB21" s="513"/>
      <c r="AC21" s="513"/>
      <c r="AD21" s="514"/>
    </row>
    <row r="22" spans="2:30" ht="32.450000000000003" customHeight="1">
      <c r="B22" s="548"/>
      <c r="C22" s="549"/>
      <c r="D22" s="549"/>
      <c r="E22" s="549"/>
      <c r="F22" s="549"/>
      <c r="G22" s="206">
        <v>1</v>
      </c>
      <c r="H22" s="515" t="s">
        <v>389</v>
      </c>
      <c r="I22" s="515"/>
      <c r="J22" s="515"/>
      <c r="K22" s="515"/>
      <c r="L22" s="515"/>
      <c r="M22" s="515"/>
      <c r="N22" s="515"/>
      <c r="O22" s="515"/>
      <c r="P22" s="515"/>
      <c r="Q22" s="515"/>
      <c r="R22" s="515"/>
      <c r="S22" s="515"/>
      <c r="T22" s="515"/>
      <c r="U22" s="515"/>
      <c r="V22" s="515"/>
      <c r="W22" s="515"/>
      <c r="X22" s="515"/>
      <c r="Y22" s="515"/>
      <c r="Z22" s="515"/>
      <c r="AA22" s="515"/>
      <c r="AB22" s="515"/>
      <c r="AC22" s="515"/>
      <c r="AD22" s="516"/>
    </row>
    <row r="23" spans="2:30" ht="32.450000000000003" customHeight="1" thickBot="1">
      <c r="B23" s="565"/>
      <c r="C23" s="566"/>
      <c r="D23" s="566"/>
      <c r="E23" s="566"/>
      <c r="F23" s="567"/>
      <c r="G23" s="207">
        <v>2</v>
      </c>
      <c r="H23" s="517" t="s">
        <v>390</v>
      </c>
      <c r="I23" s="517"/>
      <c r="J23" s="517"/>
      <c r="K23" s="517"/>
      <c r="L23" s="517"/>
      <c r="M23" s="517"/>
      <c r="N23" s="517"/>
      <c r="O23" s="517"/>
      <c r="P23" s="517"/>
      <c r="Q23" s="517"/>
      <c r="R23" s="517"/>
      <c r="S23" s="517"/>
      <c r="T23" s="517"/>
      <c r="U23" s="517"/>
      <c r="V23" s="517"/>
      <c r="W23" s="517"/>
      <c r="X23" s="517"/>
      <c r="Y23" s="517"/>
      <c r="Z23" s="517"/>
      <c r="AA23" s="517"/>
      <c r="AB23" s="517"/>
      <c r="AC23" s="517"/>
      <c r="AD23" s="518"/>
    </row>
    <row r="24" spans="2:30" ht="24" customHeight="1">
      <c r="B24" s="568" t="s">
        <v>213</v>
      </c>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row>
    <row r="25" spans="2:30" ht="15" customHeight="1">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row>
    <row r="26" spans="2:30" ht="24" customHeight="1" thickBot="1">
      <c r="B26" s="570" t="s">
        <v>162</v>
      </c>
      <c r="C26" s="570"/>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row>
    <row r="27" spans="2:30" ht="32.450000000000003" customHeight="1">
      <c r="B27" s="546" t="s">
        <v>29</v>
      </c>
      <c r="C27" s="547"/>
      <c r="D27" s="547"/>
      <c r="E27" s="547"/>
      <c r="F27" s="547"/>
      <c r="G27" s="513" t="s">
        <v>148</v>
      </c>
      <c r="H27" s="513"/>
      <c r="I27" s="513"/>
      <c r="J27" s="513"/>
      <c r="K27" s="513"/>
      <c r="L27" s="513"/>
      <c r="M27" s="513"/>
      <c r="N27" s="513"/>
      <c r="O27" s="513"/>
      <c r="P27" s="513"/>
      <c r="Q27" s="513"/>
      <c r="R27" s="513"/>
      <c r="S27" s="513"/>
      <c r="T27" s="513"/>
      <c r="U27" s="513"/>
      <c r="V27" s="513"/>
      <c r="W27" s="513"/>
      <c r="X27" s="513"/>
      <c r="Y27" s="513"/>
      <c r="Z27" s="513"/>
      <c r="AA27" s="513"/>
      <c r="AB27" s="513"/>
      <c r="AC27" s="513"/>
      <c r="AD27" s="514"/>
    </row>
    <row r="28" spans="2:30" ht="32.450000000000003" customHeight="1">
      <c r="B28" s="548"/>
      <c r="C28" s="549"/>
      <c r="D28" s="549"/>
      <c r="E28" s="549"/>
      <c r="F28" s="549"/>
      <c r="G28" s="206">
        <v>1</v>
      </c>
      <c r="H28" s="515" t="s">
        <v>154</v>
      </c>
      <c r="I28" s="515"/>
      <c r="J28" s="515"/>
      <c r="K28" s="515"/>
      <c r="L28" s="515"/>
      <c r="M28" s="515"/>
      <c r="N28" s="515"/>
      <c r="O28" s="515"/>
      <c r="P28" s="515"/>
      <c r="Q28" s="515"/>
      <c r="R28" s="515"/>
      <c r="S28" s="515"/>
      <c r="T28" s="515"/>
      <c r="U28" s="515"/>
      <c r="V28" s="515"/>
      <c r="W28" s="515"/>
      <c r="X28" s="515"/>
      <c r="Y28" s="515"/>
      <c r="Z28" s="515"/>
      <c r="AA28" s="515"/>
      <c r="AB28" s="515"/>
      <c r="AC28" s="515"/>
      <c r="AD28" s="516"/>
    </row>
    <row r="29" spans="2:30" ht="32.450000000000003" customHeight="1" thickBot="1">
      <c r="B29" s="565"/>
      <c r="C29" s="566"/>
      <c r="D29" s="566"/>
      <c r="E29" s="566"/>
      <c r="F29" s="567"/>
      <c r="G29" s="207">
        <v>2</v>
      </c>
      <c r="H29" s="517" t="s">
        <v>155</v>
      </c>
      <c r="I29" s="517"/>
      <c r="J29" s="517"/>
      <c r="K29" s="517"/>
      <c r="L29" s="517"/>
      <c r="M29" s="517"/>
      <c r="N29" s="517"/>
      <c r="O29" s="517"/>
      <c r="P29" s="517"/>
      <c r="Q29" s="517"/>
      <c r="R29" s="517"/>
      <c r="S29" s="517"/>
      <c r="T29" s="517"/>
      <c r="U29" s="517"/>
      <c r="V29" s="517"/>
      <c r="W29" s="517"/>
      <c r="X29" s="517"/>
      <c r="Y29" s="517"/>
      <c r="Z29" s="517"/>
      <c r="AA29" s="517"/>
      <c r="AB29" s="517"/>
      <c r="AC29" s="517"/>
      <c r="AD29" s="518"/>
    </row>
    <row r="30" spans="2:30" ht="32.450000000000003" customHeight="1">
      <c r="B30" s="568" t="s">
        <v>214</v>
      </c>
      <c r="C30" s="568"/>
      <c r="D30" s="568"/>
      <c r="E30" s="568"/>
      <c r="F30" s="568"/>
      <c r="G30" s="568"/>
      <c r="H30" s="568"/>
      <c r="I30" s="568"/>
      <c r="J30" s="568"/>
      <c r="K30" s="568"/>
      <c r="L30" s="568"/>
      <c r="M30" s="568"/>
      <c r="N30" s="568"/>
      <c r="O30" s="568"/>
      <c r="P30" s="568"/>
      <c r="Q30" s="568"/>
      <c r="R30" s="568"/>
      <c r="S30" s="568"/>
      <c r="T30" s="568"/>
      <c r="U30" s="568"/>
      <c r="V30" s="568"/>
      <c r="W30" s="568"/>
      <c r="X30" s="568"/>
      <c r="Y30" s="568"/>
      <c r="Z30" s="568"/>
      <c r="AA30" s="568"/>
      <c r="AB30" s="568"/>
      <c r="AC30" s="568"/>
      <c r="AD30" s="568"/>
    </row>
    <row r="31" spans="2:30" ht="83.25" customHeight="1">
      <c r="B31" s="571" t="s">
        <v>391</v>
      </c>
      <c r="C31" s="571"/>
      <c r="D31" s="571"/>
      <c r="E31" s="571"/>
      <c r="F31" s="571"/>
      <c r="G31" s="571"/>
      <c r="H31" s="571"/>
      <c r="I31" s="571"/>
      <c r="J31" s="571"/>
      <c r="K31" s="571"/>
      <c r="L31" s="571"/>
      <c r="M31" s="571"/>
      <c r="N31" s="571"/>
      <c r="O31" s="571"/>
      <c r="P31" s="571"/>
      <c r="Q31" s="571"/>
      <c r="R31" s="571"/>
      <c r="S31" s="571"/>
      <c r="T31" s="571"/>
      <c r="U31" s="571"/>
      <c r="V31" s="571"/>
      <c r="W31" s="571"/>
      <c r="X31" s="571"/>
      <c r="Y31" s="571"/>
      <c r="Z31" s="571"/>
      <c r="AA31" s="571"/>
      <c r="AB31" s="571"/>
      <c r="AC31" s="635"/>
      <c r="AD31" s="635"/>
    </row>
    <row r="32" spans="2:30" ht="15" customHeight="1">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row>
    <row r="33" spans="1:33" s="236" customFormat="1" ht="24" customHeight="1">
      <c r="A33" s="204" t="s">
        <v>215</v>
      </c>
      <c r="B33" s="263"/>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row>
    <row r="34" spans="1:33" ht="15" customHeight="1">
      <c r="B34" s="211" t="s">
        <v>118</v>
      </c>
    </row>
    <row r="35" spans="1:33" ht="32.450000000000003" customHeight="1">
      <c r="B35" s="583" t="s">
        <v>196</v>
      </c>
      <c r="C35" s="583"/>
      <c r="D35" s="583"/>
      <c r="E35" s="583"/>
      <c r="F35" s="583"/>
      <c r="G35" s="583"/>
      <c r="H35" s="583"/>
      <c r="I35" s="583"/>
      <c r="J35" s="583"/>
      <c r="K35" s="583"/>
      <c r="L35" s="583"/>
      <c r="M35" s="583"/>
      <c r="N35" s="583"/>
      <c r="O35" s="583"/>
      <c r="P35" s="583"/>
      <c r="Q35" s="583"/>
      <c r="R35" s="583"/>
      <c r="S35" s="583"/>
      <c r="T35" s="583"/>
      <c r="U35" s="583"/>
      <c r="V35" s="583"/>
      <c r="W35" s="583"/>
      <c r="X35" s="583"/>
      <c r="Y35" s="583"/>
      <c r="Z35" s="583"/>
      <c r="AA35" s="583"/>
      <c r="AB35" s="583"/>
      <c r="AC35" s="583"/>
      <c r="AD35" s="583"/>
    </row>
    <row r="36" spans="1:33" ht="15" customHeight="1" thickBot="1">
      <c r="B36" s="593" t="s">
        <v>111</v>
      </c>
      <c r="C36" s="593"/>
      <c r="D36" s="593"/>
      <c r="E36" s="593"/>
      <c r="F36" s="593"/>
      <c r="G36" s="593"/>
      <c r="H36" s="593"/>
      <c r="N36" s="564" t="s">
        <v>119</v>
      </c>
      <c r="O36" s="564"/>
      <c r="P36" s="564"/>
      <c r="Q36" s="564"/>
      <c r="R36" s="564"/>
      <c r="S36" s="564"/>
      <c r="T36" s="564"/>
      <c r="AG36" s="170" t="s">
        <v>195</v>
      </c>
    </row>
    <row r="37" spans="1:33" ht="15" customHeight="1">
      <c r="B37" s="555"/>
      <c r="C37" s="556"/>
      <c r="D37" s="556"/>
      <c r="E37" s="556"/>
      <c r="F37" s="556"/>
      <c r="G37" s="556"/>
      <c r="H37" s="557"/>
      <c r="J37" s="575" t="str">
        <f>IF(B37=AG37,"➡","")</f>
        <v/>
      </c>
      <c r="K37" s="575"/>
      <c r="L37" s="575"/>
      <c r="N37" s="555"/>
      <c r="O37" s="556"/>
      <c r="P37" s="556"/>
      <c r="Q37" s="556"/>
      <c r="R37" s="556"/>
      <c r="S37" s="556"/>
      <c r="T37" s="557"/>
      <c r="AG37" s="170" t="s">
        <v>110</v>
      </c>
    </row>
    <row r="38" spans="1:33" ht="15" customHeight="1">
      <c r="B38" s="558"/>
      <c r="C38" s="559"/>
      <c r="D38" s="559"/>
      <c r="E38" s="559"/>
      <c r="F38" s="559"/>
      <c r="G38" s="559"/>
      <c r="H38" s="560"/>
      <c r="J38" s="575"/>
      <c r="K38" s="575"/>
      <c r="L38" s="575"/>
      <c r="N38" s="558"/>
      <c r="O38" s="559"/>
      <c r="P38" s="559"/>
      <c r="Q38" s="559"/>
      <c r="R38" s="559"/>
      <c r="S38" s="559"/>
      <c r="T38" s="560"/>
      <c r="AG38" s="170" t="s">
        <v>112</v>
      </c>
    </row>
    <row r="39" spans="1:33" ht="15" customHeight="1" thickBot="1">
      <c r="B39" s="561"/>
      <c r="C39" s="562"/>
      <c r="D39" s="562"/>
      <c r="E39" s="562"/>
      <c r="F39" s="562"/>
      <c r="G39" s="562"/>
      <c r="H39" s="563"/>
      <c r="J39" s="575"/>
      <c r="K39" s="575"/>
      <c r="L39" s="575"/>
      <c r="N39" s="561"/>
      <c r="O39" s="562"/>
      <c r="P39" s="562"/>
      <c r="Q39" s="562"/>
      <c r="R39" s="562"/>
      <c r="S39" s="562"/>
      <c r="T39" s="563"/>
      <c r="AG39" s="170" t="s">
        <v>113</v>
      </c>
    </row>
    <row r="40" spans="1:33" ht="15" customHeight="1">
      <c r="AG40" s="170" t="s">
        <v>114</v>
      </c>
    </row>
    <row r="41" spans="1:33" ht="24" customHeight="1" thickBot="1">
      <c r="B41" s="569" t="s">
        <v>116</v>
      </c>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G41" s="170" t="s">
        <v>246</v>
      </c>
    </row>
    <row r="42" spans="1:33" ht="32.450000000000003" customHeight="1">
      <c r="B42" s="617" t="s">
        <v>29</v>
      </c>
      <c r="C42" s="618"/>
      <c r="D42" s="618"/>
      <c r="E42" s="618"/>
      <c r="F42" s="619"/>
      <c r="G42" s="620" t="s">
        <v>71</v>
      </c>
      <c r="H42" s="621"/>
      <c r="I42" s="621"/>
      <c r="J42" s="621"/>
      <c r="K42" s="621"/>
      <c r="L42" s="621"/>
      <c r="M42" s="621"/>
      <c r="N42" s="621"/>
      <c r="O42" s="621"/>
      <c r="P42" s="621"/>
      <c r="Q42" s="621"/>
      <c r="R42" s="621"/>
      <c r="S42" s="621"/>
      <c r="T42" s="621"/>
      <c r="U42" s="621"/>
      <c r="V42" s="621"/>
      <c r="W42" s="621"/>
      <c r="X42" s="621"/>
      <c r="Y42" s="621"/>
      <c r="Z42" s="621"/>
      <c r="AA42" s="621"/>
      <c r="AB42" s="621"/>
      <c r="AC42" s="621"/>
      <c r="AD42" s="622"/>
    </row>
    <row r="43" spans="1:33" ht="32.450000000000003" customHeight="1">
      <c r="B43" s="550"/>
      <c r="C43" s="551"/>
      <c r="D43" s="551"/>
      <c r="E43" s="551"/>
      <c r="F43" s="552"/>
      <c r="G43" s="206">
        <v>1</v>
      </c>
      <c r="H43" s="639" t="s">
        <v>83</v>
      </c>
      <c r="I43" s="640"/>
      <c r="J43" s="640"/>
      <c r="K43" s="640"/>
      <c r="L43" s="640"/>
      <c r="M43" s="640"/>
      <c r="N43" s="640"/>
      <c r="O43" s="640"/>
      <c r="P43" s="640"/>
      <c r="Q43" s="640"/>
      <c r="R43" s="640"/>
      <c r="S43" s="640"/>
      <c r="T43" s="640"/>
      <c r="U43" s="640"/>
      <c r="V43" s="640"/>
      <c r="W43" s="640"/>
      <c r="X43" s="640"/>
      <c r="Y43" s="640"/>
      <c r="Z43" s="640"/>
      <c r="AA43" s="640"/>
      <c r="AB43" s="640"/>
      <c r="AC43" s="640"/>
      <c r="AD43" s="641"/>
    </row>
    <row r="44" spans="1:33" ht="32.450000000000003" customHeight="1">
      <c r="B44" s="550"/>
      <c r="C44" s="551"/>
      <c r="D44" s="551"/>
      <c r="E44" s="551"/>
      <c r="F44" s="552"/>
      <c r="G44" s="206">
        <v>2</v>
      </c>
      <c r="H44" s="639" t="s">
        <v>84</v>
      </c>
      <c r="I44" s="640"/>
      <c r="J44" s="640"/>
      <c r="K44" s="640"/>
      <c r="L44" s="640"/>
      <c r="M44" s="640"/>
      <c r="N44" s="640"/>
      <c r="O44" s="640"/>
      <c r="P44" s="640"/>
      <c r="Q44" s="640"/>
      <c r="R44" s="640"/>
      <c r="S44" s="640"/>
      <c r="T44" s="640"/>
      <c r="U44" s="640"/>
      <c r="V44" s="640"/>
      <c r="W44" s="640"/>
      <c r="X44" s="640"/>
      <c r="Y44" s="640"/>
      <c r="Z44" s="640"/>
      <c r="AA44" s="640"/>
      <c r="AB44" s="640"/>
      <c r="AC44" s="640"/>
      <c r="AD44" s="641"/>
    </row>
    <row r="45" spans="1:33" ht="32.450000000000003" customHeight="1" thickBot="1">
      <c r="B45" s="565"/>
      <c r="C45" s="566"/>
      <c r="D45" s="566"/>
      <c r="E45" s="566"/>
      <c r="F45" s="567"/>
      <c r="G45" s="207">
        <v>3</v>
      </c>
      <c r="H45" s="627" t="s">
        <v>85</v>
      </c>
      <c r="I45" s="628"/>
      <c r="J45" s="628"/>
      <c r="K45" s="628"/>
      <c r="L45" s="628"/>
      <c r="M45" s="628"/>
      <c r="N45" s="628"/>
      <c r="O45" s="628"/>
      <c r="P45" s="628"/>
      <c r="Q45" s="628"/>
      <c r="R45" s="628"/>
      <c r="S45" s="628"/>
      <c r="T45" s="628"/>
      <c r="U45" s="628"/>
      <c r="V45" s="628"/>
      <c r="W45" s="628"/>
      <c r="X45" s="628"/>
      <c r="Y45" s="628"/>
      <c r="Z45" s="628"/>
      <c r="AA45" s="628"/>
      <c r="AB45" s="628"/>
      <c r="AC45" s="628"/>
      <c r="AD45" s="629"/>
    </row>
    <row r="46" spans="1:33" ht="32.450000000000003" customHeight="1" thickBot="1">
      <c r="B46" s="100"/>
      <c r="C46" s="212" t="s">
        <v>86</v>
      </c>
      <c r="D46" s="213"/>
      <c r="E46" s="213"/>
      <c r="F46" s="213"/>
      <c r="G46" s="214"/>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row>
    <row r="47" spans="1:33" ht="78" customHeight="1" thickBot="1">
      <c r="B47" s="100"/>
      <c r="C47" s="215"/>
      <c r="D47" s="215"/>
      <c r="E47" s="215"/>
      <c r="F47" s="215"/>
      <c r="G47" s="636"/>
      <c r="H47" s="637"/>
      <c r="I47" s="637"/>
      <c r="J47" s="637"/>
      <c r="K47" s="637"/>
      <c r="L47" s="637"/>
      <c r="M47" s="637"/>
      <c r="N47" s="637"/>
      <c r="O47" s="637"/>
      <c r="P47" s="637"/>
      <c r="Q47" s="637"/>
      <c r="R47" s="637"/>
      <c r="S47" s="637"/>
      <c r="T47" s="637"/>
      <c r="U47" s="637"/>
      <c r="V47" s="637"/>
      <c r="W47" s="637"/>
      <c r="X47" s="637"/>
      <c r="Y47" s="637"/>
      <c r="Z47" s="637"/>
      <c r="AA47" s="637"/>
      <c r="AB47" s="637"/>
      <c r="AC47" s="637"/>
      <c r="AD47" s="638"/>
    </row>
    <row r="48" spans="1:33" s="193" customFormat="1" ht="15" customHeight="1">
      <c r="B48" s="103"/>
      <c r="C48" s="220"/>
      <c r="D48" s="220"/>
      <c r="E48" s="220"/>
      <c r="F48" s="220"/>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row>
    <row r="49" spans="1:34" ht="15" customHeight="1">
      <c r="B49" s="598" t="s">
        <v>243</v>
      </c>
      <c r="C49" s="598"/>
      <c r="D49" s="598"/>
      <c r="E49" s="598"/>
      <c r="F49" s="598"/>
      <c r="G49" s="598"/>
      <c r="H49" s="598"/>
      <c r="I49" s="598"/>
      <c r="J49" s="598"/>
      <c r="K49" s="598"/>
      <c r="L49" s="598"/>
      <c r="M49" s="598"/>
      <c r="N49" s="598"/>
      <c r="O49" s="598"/>
      <c r="P49" s="598"/>
      <c r="Q49" s="598"/>
      <c r="R49" s="598"/>
      <c r="S49" s="598"/>
      <c r="T49" s="598"/>
      <c r="U49" s="598"/>
      <c r="V49" s="598"/>
      <c r="W49" s="598"/>
      <c r="X49" s="598"/>
      <c r="Y49" s="598"/>
      <c r="Z49" s="598"/>
      <c r="AA49" s="598"/>
      <c r="AB49" s="598"/>
      <c r="AC49" s="598"/>
      <c r="AD49" s="598"/>
    </row>
    <row r="50" spans="1:34" ht="15" customHeight="1">
      <c r="B50" s="217" t="s">
        <v>121</v>
      </c>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row>
    <row r="51" spans="1:34" ht="32.450000000000003" customHeight="1" thickBot="1">
      <c r="A51" s="218"/>
      <c r="B51" s="607" t="s">
        <v>68</v>
      </c>
      <c r="C51" s="607"/>
      <c r="D51" s="607"/>
      <c r="E51" s="607"/>
      <c r="F51" s="219"/>
      <c r="G51" s="220"/>
      <c r="H51" s="220"/>
      <c r="I51" s="220"/>
      <c r="J51" s="220"/>
      <c r="K51" s="220"/>
      <c r="L51" s="220"/>
      <c r="M51" s="221"/>
      <c r="N51" s="222"/>
      <c r="O51" s="222"/>
      <c r="P51" s="222"/>
      <c r="Q51" s="222"/>
      <c r="R51" s="222"/>
      <c r="S51" s="222"/>
      <c r="T51" s="222"/>
      <c r="U51" s="222"/>
      <c r="V51" s="222"/>
      <c r="W51" s="222"/>
      <c r="X51" s="222"/>
      <c r="Y51" s="222"/>
      <c r="Z51" s="221"/>
      <c r="AA51" s="221"/>
      <c r="AB51" s="221"/>
      <c r="AC51" s="221"/>
      <c r="AD51" s="221"/>
    </row>
    <row r="52" spans="1:34" ht="32.450000000000003" customHeight="1" thickBot="1">
      <c r="A52" s="218"/>
      <c r="B52" s="608"/>
      <c r="C52" s="609"/>
      <c r="D52" s="609"/>
      <c r="E52" s="610"/>
      <c r="F52" s="223" t="s">
        <v>1</v>
      </c>
      <c r="G52" s="224"/>
      <c r="H52" s="224"/>
      <c r="I52" s="224"/>
      <c r="J52" s="224"/>
      <c r="K52" s="224"/>
      <c r="L52" s="224"/>
      <c r="M52" s="225"/>
      <c r="N52" s="226"/>
      <c r="O52" s="227"/>
      <c r="P52" s="227"/>
      <c r="Q52" s="227"/>
      <c r="R52" s="227"/>
      <c r="S52" s="228"/>
      <c r="T52" s="227"/>
      <c r="U52" s="227"/>
      <c r="V52" s="227"/>
      <c r="W52" s="227"/>
      <c r="X52" s="227"/>
      <c r="Y52" s="228"/>
      <c r="Z52" s="225"/>
      <c r="AA52" s="225"/>
      <c r="AB52" s="225"/>
      <c r="AC52" s="225"/>
      <c r="AD52" s="225"/>
      <c r="AE52" s="229"/>
      <c r="AF52" s="229"/>
      <c r="AG52" s="170" t="s">
        <v>190</v>
      </c>
      <c r="AH52" s="230">
        <f>B54-N54-G54</f>
        <v>0</v>
      </c>
    </row>
    <row r="53" spans="1:34" ht="51" customHeight="1" thickBot="1">
      <c r="A53" s="218"/>
      <c r="B53" s="599" t="s">
        <v>277</v>
      </c>
      <c r="C53" s="599"/>
      <c r="D53" s="599"/>
      <c r="E53" s="599"/>
      <c r="F53" s="225"/>
      <c r="G53" s="630" t="s">
        <v>300</v>
      </c>
      <c r="H53" s="630"/>
      <c r="I53" s="630"/>
      <c r="J53" s="630"/>
      <c r="K53" s="630"/>
      <c r="L53" s="630"/>
      <c r="N53" s="630" t="s">
        <v>350</v>
      </c>
      <c r="O53" s="630"/>
      <c r="P53" s="630"/>
      <c r="Q53" s="630"/>
      <c r="R53" s="630"/>
      <c r="S53" s="630"/>
      <c r="U53" s="631" t="s">
        <v>248</v>
      </c>
      <c r="V53" s="631"/>
      <c r="W53" s="631"/>
      <c r="X53" s="631"/>
      <c r="AA53" s="580" t="s">
        <v>276</v>
      </c>
      <c r="AB53" s="580"/>
      <c r="AC53" s="580"/>
      <c r="AD53" s="580"/>
      <c r="AE53" s="580"/>
      <c r="AF53" s="229"/>
      <c r="AG53" s="170" t="s">
        <v>500</v>
      </c>
      <c r="AH53" s="229">
        <f>B54-N54</f>
        <v>0</v>
      </c>
    </row>
    <row r="54" spans="1:34" ht="32.450000000000003" customHeight="1" thickBot="1">
      <c r="A54" s="218"/>
      <c r="B54" s="537"/>
      <c r="C54" s="538"/>
      <c r="D54" s="538"/>
      <c r="E54" s="539"/>
      <c r="F54" s="232" t="s">
        <v>1</v>
      </c>
      <c r="G54" s="604"/>
      <c r="H54" s="605"/>
      <c r="I54" s="605"/>
      <c r="J54" s="605"/>
      <c r="K54" s="606"/>
      <c r="L54" s="264" t="s">
        <v>1</v>
      </c>
      <c r="N54" s="537"/>
      <c r="O54" s="538"/>
      <c r="P54" s="538"/>
      <c r="Q54" s="538"/>
      <c r="R54" s="539"/>
      <c r="S54" s="232" t="s">
        <v>231</v>
      </c>
      <c r="U54" s="537"/>
      <c r="V54" s="538"/>
      <c r="W54" s="538"/>
      <c r="X54" s="539"/>
      <c r="Y54" s="243" t="s">
        <v>231</v>
      </c>
      <c r="AA54" s="632"/>
      <c r="AB54" s="633"/>
      <c r="AC54" s="633"/>
      <c r="AD54" s="634"/>
      <c r="AE54" s="243" t="s">
        <v>238</v>
      </c>
      <c r="AF54" s="229"/>
    </row>
    <row r="55" spans="1:34" ht="14.25" hidden="1" customHeight="1">
      <c r="A55" s="218"/>
      <c r="B55" s="603"/>
      <c r="C55" s="603"/>
      <c r="D55" s="603"/>
      <c r="E55" s="603"/>
      <c r="F55" s="603"/>
      <c r="G55" s="603"/>
      <c r="H55" s="603"/>
      <c r="I55" s="603"/>
      <c r="J55" s="603"/>
      <c r="K55" s="603"/>
      <c r="L55" s="603"/>
      <c r="M55" s="603"/>
      <c r="N55" s="603"/>
      <c r="O55" s="603"/>
      <c r="P55" s="603"/>
      <c r="Q55" s="603"/>
      <c r="R55" s="603"/>
      <c r="S55" s="603"/>
      <c r="T55" s="603"/>
      <c r="U55" s="603"/>
      <c r="V55" s="603"/>
      <c r="W55" s="603"/>
      <c r="X55" s="603"/>
      <c r="Y55" s="603"/>
      <c r="Z55" s="603"/>
      <c r="AA55" s="603"/>
      <c r="AB55" s="603"/>
      <c r="AC55" s="603"/>
      <c r="AD55" s="603"/>
      <c r="AE55" s="233"/>
      <c r="AF55" s="229"/>
      <c r="AG55" s="170" t="s">
        <v>122</v>
      </c>
      <c r="AH55" s="234">
        <v>14546000</v>
      </c>
    </row>
    <row r="56" spans="1:34" ht="59.45" customHeight="1" thickBot="1">
      <c r="A56" s="218"/>
      <c r="B56" s="576" t="s">
        <v>253</v>
      </c>
      <c r="C56" s="576"/>
      <c r="D56" s="576"/>
      <c r="E56" s="576"/>
      <c r="F56" s="225"/>
      <c r="G56" s="580" t="s">
        <v>275</v>
      </c>
      <c r="H56" s="580"/>
      <c r="I56" s="580"/>
      <c r="J56" s="580"/>
      <c r="K56" s="580"/>
      <c r="L56" s="580"/>
      <c r="T56" s="225"/>
      <c r="U56" s="225"/>
      <c r="AB56" s="235"/>
      <c r="AC56" s="225"/>
      <c r="AD56" s="225"/>
      <c r="AE56" s="233"/>
      <c r="AF56" s="229"/>
      <c r="AG56" s="170" t="s">
        <v>122</v>
      </c>
      <c r="AH56" s="234">
        <v>239300</v>
      </c>
    </row>
    <row r="57" spans="1:34" ht="32.450000000000003" customHeight="1" thickBot="1">
      <c r="A57" s="218"/>
      <c r="B57" s="577">
        <f>B54-G54</f>
        <v>0</v>
      </c>
      <c r="C57" s="578"/>
      <c r="D57" s="578"/>
      <c r="E57" s="579"/>
      <c r="F57" s="232" t="s">
        <v>1</v>
      </c>
      <c r="G57" s="577" t="str">
        <f>IF(B54="","",B57/AA54)</f>
        <v/>
      </c>
      <c r="H57" s="578"/>
      <c r="I57" s="578"/>
      <c r="J57" s="578"/>
      <c r="K57" s="579"/>
      <c r="L57" s="225" t="s">
        <v>1</v>
      </c>
      <c r="T57" s="225"/>
      <c r="U57" s="225"/>
      <c r="AB57" s="225"/>
      <c r="AC57" s="225"/>
      <c r="AD57" s="225"/>
      <c r="AE57" s="233"/>
      <c r="AF57" s="229"/>
      <c r="AG57" s="170" t="s">
        <v>194</v>
      </c>
      <c r="AH57" s="234">
        <f>AA54*AH56</f>
        <v>0</v>
      </c>
    </row>
    <row r="58" spans="1:34" ht="51" customHeight="1">
      <c r="A58" s="218"/>
      <c r="B58" s="642" t="s">
        <v>335</v>
      </c>
      <c r="C58" s="642"/>
      <c r="D58" s="642"/>
      <c r="E58" s="642"/>
      <c r="F58" s="642"/>
      <c r="G58" s="642"/>
      <c r="H58" s="642"/>
      <c r="I58" s="642"/>
      <c r="J58" s="642"/>
      <c r="K58" s="642"/>
      <c r="L58" s="642"/>
      <c r="M58" s="642"/>
      <c r="N58" s="642"/>
      <c r="O58" s="642"/>
      <c r="P58" s="642"/>
      <c r="Q58" s="642"/>
      <c r="R58" s="642"/>
      <c r="S58" s="642"/>
      <c r="T58" s="642"/>
      <c r="U58" s="642"/>
      <c r="V58" s="642"/>
      <c r="W58" s="642"/>
      <c r="X58" s="642"/>
      <c r="Y58" s="642"/>
      <c r="Z58" s="642"/>
      <c r="AA58" s="642"/>
      <c r="AB58" s="642"/>
      <c r="AC58" s="642"/>
      <c r="AD58" s="642"/>
      <c r="AE58" s="642"/>
      <c r="AF58" s="229"/>
      <c r="AH58" s="234"/>
    </row>
    <row r="59" spans="1:34" ht="15" customHeight="1">
      <c r="A59" s="218"/>
      <c r="B59" s="224"/>
      <c r="C59" s="224"/>
      <c r="D59" s="224"/>
      <c r="E59" s="224"/>
      <c r="F59" s="225"/>
      <c r="G59" s="228"/>
      <c r="H59" s="228"/>
      <c r="I59" s="228"/>
      <c r="J59" s="228"/>
      <c r="K59" s="228"/>
      <c r="L59" s="228"/>
      <c r="M59" s="228"/>
      <c r="N59" s="225"/>
      <c r="O59" s="225"/>
      <c r="P59" s="225"/>
      <c r="Q59" s="225"/>
      <c r="R59" s="225"/>
      <c r="S59" s="225"/>
      <c r="T59" s="225"/>
      <c r="U59" s="225"/>
      <c r="V59" s="225"/>
      <c r="W59" s="225"/>
      <c r="X59" s="225"/>
      <c r="Y59" s="225"/>
      <c r="Z59" s="225"/>
      <c r="AA59" s="225"/>
      <c r="AB59" s="225"/>
      <c r="AC59" s="225"/>
      <c r="AD59" s="225"/>
      <c r="AE59" s="233"/>
      <c r="AF59" s="229"/>
      <c r="AH59" s="234"/>
    </row>
    <row r="60" spans="1:34" ht="24" customHeight="1" thickBot="1">
      <c r="A60" s="236"/>
      <c r="B60" s="237" t="s">
        <v>244</v>
      </c>
      <c r="C60" s="238"/>
      <c r="D60" s="238"/>
      <c r="E60" s="238"/>
      <c r="F60" s="239"/>
      <c r="G60" s="240"/>
      <c r="H60" s="240"/>
      <c r="I60" s="240"/>
      <c r="J60" s="240"/>
      <c r="K60" s="240"/>
      <c r="L60" s="240"/>
      <c r="M60" s="240"/>
      <c r="N60" s="239"/>
      <c r="O60" s="239"/>
      <c r="P60" s="239"/>
      <c r="Q60" s="239"/>
      <c r="R60" s="239"/>
      <c r="S60" s="239"/>
      <c r="T60" s="239"/>
      <c r="U60" s="239"/>
      <c r="V60" s="239"/>
      <c r="W60" s="239"/>
      <c r="X60" s="239"/>
      <c r="Y60" s="239"/>
      <c r="Z60" s="239"/>
      <c r="AA60" s="239"/>
      <c r="AB60" s="239"/>
      <c r="AC60" s="239"/>
      <c r="AD60" s="239"/>
      <c r="AE60" s="241"/>
      <c r="AF60" s="242"/>
      <c r="AH60" s="234"/>
    </row>
    <row r="61" spans="1:34" ht="32.450000000000003" customHeight="1">
      <c r="A61" s="243"/>
      <c r="B61" s="244" t="s">
        <v>235</v>
      </c>
      <c r="C61" s="525" t="s">
        <v>234</v>
      </c>
      <c r="D61" s="526"/>
      <c r="E61" s="526"/>
      <c r="F61" s="526"/>
      <c r="G61" s="526"/>
      <c r="H61" s="526"/>
      <c r="I61" s="526"/>
      <c r="J61" s="526"/>
      <c r="K61" s="526"/>
      <c r="L61" s="526"/>
      <c r="M61" s="526"/>
      <c r="N61" s="526"/>
      <c r="O61" s="526"/>
      <c r="P61" s="526"/>
      <c r="Q61" s="526"/>
      <c r="R61" s="526"/>
      <c r="S61" s="527" t="s">
        <v>250</v>
      </c>
      <c r="T61" s="527"/>
      <c r="U61" s="527"/>
      <c r="V61" s="527"/>
      <c r="W61" s="527"/>
      <c r="X61" s="527"/>
      <c r="Y61" s="527"/>
      <c r="Z61" s="527"/>
      <c r="AA61" s="528"/>
      <c r="AB61" s="245"/>
      <c r="AC61" s="245"/>
      <c r="AD61" s="245"/>
      <c r="AE61" s="241"/>
      <c r="AF61" s="246"/>
      <c r="AH61" s="234"/>
    </row>
    <row r="62" spans="1:34" ht="32.450000000000003" customHeight="1">
      <c r="A62" s="243"/>
      <c r="B62" s="247">
        <v>1</v>
      </c>
      <c r="C62" s="529"/>
      <c r="D62" s="530"/>
      <c r="E62" s="530"/>
      <c r="F62" s="530"/>
      <c r="G62" s="530"/>
      <c r="H62" s="530"/>
      <c r="I62" s="530"/>
      <c r="J62" s="530"/>
      <c r="K62" s="530"/>
      <c r="L62" s="530"/>
      <c r="M62" s="530"/>
      <c r="N62" s="530"/>
      <c r="O62" s="530"/>
      <c r="P62" s="530"/>
      <c r="Q62" s="530"/>
      <c r="R62" s="530"/>
      <c r="S62" s="531"/>
      <c r="T62" s="531"/>
      <c r="U62" s="531"/>
      <c r="V62" s="531"/>
      <c r="W62" s="531"/>
      <c r="X62" s="531"/>
      <c r="Y62" s="531"/>
      <c r="Z62" s="531"/>
      <c r="AA62" s="532"/>
      <c r="AB62" s="245"/>
      <c r="AC62" s="245"/>
      <c r="AD62" s="245"/>
      <c r="AE62" s="241"/>
      <c r="AF62" s="246"/>
      <c r="AH62" s="234"/>
    </row>
    <row r="63" spans="1:34" ht="32.450000000000003" customHeight="1">
      <c r="A63" s="243"/>
      <c r="B63" s="247">
        <v>2</v>
      </c>
      <c r="C63" s="529"/>
      <c r="D63" s="530"/>
      <c r="E63" s="530"/>
      <c r="F63" s="530"/>
      <c r="G63" s="530"/>
      <c r="H63" s="530"/>
      <c r="I63" s="530"/>
      <c r="J63" s="530"/>
      <c r="K63" s="530"/>
      <c r="L63" s="530"/>
      <c r="M63" s="530"/>
      <c r="N63" s="530"/>
      <c r="O63" s="530"/>
      <c r="P63" s="530"/>
      <c r="Q63" s="530"/>
      <c r="R63" s="530"/>
      <c r="S63" s="531"/>
      <c r="T63" s="531"/>
      <c r="U63" s="531"/>
      <c r="V63" s="531"/>
      <c r="W63" s="531"/>
      <c r="X63" s="531"/>
      <c r="Y63" s="531"/>
      <c r="Z63" s="531"/>
      <c r="AA63" s="532"/>
      <c r="AB63" s="245"/>
      <c r="AC63" s="245"/>
      <c r="AD63" s="245"/>
      <c r="AE63" s="241"/>
      <c r="AF63" s="246"/>
      <c r="AH63" s="234"/>
    </row>
    <row r="64" spans="1:34" ht="32.450000000000003" customHeight="1">
      <c r="A64" s="243"/>
      <c r="B64" s="247">
        <v>3</v>
      </c>
      <c r="C64" s="529"/>
      <c r="D64" s="530"/>
      <c r="E64" s="530"/>
      <c r="F64" s="530"/>
      <c r="G64" s="530"/>
      <c r="H64" s="530"/>
      <c r="I64" s="530"/>
      <c r="J64" s="530"/>
      <c r="K64" s="530"/>
      <c r="L64" s="530"/>
      <c r="M64" s="530"/>
      <c r="N64" s="530"/>
      <c r="O64" s="530"/>
      <c r="P64" s="530"/>
      <c r="Q64" s="530"/>
      <c r="R64" s="530"/>
      <c r="S64" s="531"/>
      <c r="T64" s="531"/>
      <c r="U64" s="531"/>
      <c r="V64" s="531"/>
      <c r="W64" s="531"/>
      <c r="X64" s="531"/>
      <c r="Y64" s="531"/>
      <c r="Z64" s="531"/>
      <c r="AA64" s="532"/>
      <c r="AB64" s="245"/>
      <c r="AC64" s="245"/>
      <c r="AD64" s="245"/>
      <c r="AE64" s="241"/>
      <c r="AF64" s="246"/>
      <c r="AH64" s="234"/>
    </row>
    <row r="65" spans="1:34" ht="32.450000000000003" customHeight="1">
      <c r="A65" s="243"/>
      <c r="B65" s="247">
        <v>4</v>
      </c>
      <c r="C65" s="529"/>
      <c r="D65" s="530"/>
      <c r="E65" s="530"/>
      <c r="F65" s="530"/>
      <c r="G65" s="530"/>
      <c r="H65" s="530"/>
      <c r="I65" s="530"/>
      <c r="J65" s="530"/>
      <c r="K65" s="530"/>
      <c r="L65" s="530"/>
      <c r="M65" s="530"/>
      <c r="N65" s="530"/>
      <c r="O65" s="530"/>
      <c r="P65" s="530"/>
      <c r="Q65" s="530"/>
      <c r="R65" s="530"/>
      <c r="S65" s="531"/>
      <c r="T65" s="531"/>
      <c r="U65" s="531"/>
      <c r="V65" s="531"/>
      <c r="W65" s="531"/>
      <c r="X65" s="531"/>
      <c r="Y65" s="531"/>
      <c r="Z65" s="531"/>
      <c r="AA65" s="532"/>
      <c r="AB65" s="245"/>
      <c r="AC65" s="245"/>
      <c r="AD65" s="245"/>
      <c r="AE65" s="241"/>
      <c r="AF65" s="246"/>
      <c r="AH65" s="234"/>
    </row>
    <row r="66" spans="1:34" ht="32.450000000000003" customHeight="1">
      <c r="A66" s="243"/>
      <c r="B66" s="247">
        <v>5</v>
      </c>
      <c r="C66" s="529"/>
      <c r="D66" s="530"/>
      <c r="E66" s="530"/>
      <c r="F66" s="530"/>
      <c r="G66" s="530"/>
      <c r="H66" s="530"/>
      <c r="I66" s="530"/>
      <c r="J66" s="530"/>
      <c r="K66" s="530"/>
      <c r="L66" s="530"/>
      <c r="M66" s="530"/>
      <c r="N66" s="530"/>
      <c r="O66" s="530"/>
      <c r="P66" s="530"/>
      <c r="Q66" s="530"/>
      <c r="R66" s="530"/>
      <c r="S66" s="531"/>
      <c r="T66" s="531"/>
      <c r="U66" s="531"/>
      <c r="V66" s="531"/>
      <c r="W66" s="531"/>
      <c r="X66" s="531"/>
      <c r="Y66" s="531"/>
      <c r="Z66" s="531"/>
      <c r="AA66" s="532"/>
      <c r="AB66" s="245"/>
      <c r="AC66" s="245"/>
      <c r="AD66" s="245"/>
      <c r="AE66" s="241"/>
      <c r="AF66" s="246"/>
      <c r="AH66" s="234"/>
    </row>
    <row r="67" spans="1:34" ht="32.450000000000003" customHeight="1" thickBot="1">
      <c r="A67" s="243"/>
      <c r="B67" s="248">
        <v>6</v>
      </c>
      <c r="C67" s="533"/>
      <c r="D67" s="534"/>
      <c r="E67" s="534"/>
      <c r="F67" s="534"/>
      <c r="G67" s="534"/>
      <c r="H67" s="534"/>
      <c r="I67" s="534"/>
      <c r="J67" s="534"/>
      <c r="K67" s="534"/>
      <c r="L67" s="534"/>
      <c r="M67" s="534"/>
      <c r="N67" s="534"/>
      <c r="O67" s="534"/>
      <c r="P67" s="534"/>
      <c r="Q67" s="534"/>
      <c r="R67" s="534"/>
      <c r="S67" s="519"/>
      <c r="T67" s="519"/>
      <c r="U67" s="519"/>
      <c r="V67" s="519"/>
      <c r="W67" s="519"/>
      <c r="X67" s="519"/>
      <c r="Y67" s="519"/>
      <c r="Z67" s="519"/>
      <c r="AA67" s="520"/>
      <c r="AB67" s="249" t="s">
        <v>293</v>
      </c>
      <c r="AC67" s="249"/>
      <c r="AD67" s="249"/>
      <c r="AE67" s="250"/>
      <c r="AF67" s="251"/>
      <c r="AH67" s="234"/>
    </row>
    <row r="68" spans="1:34" ht="32.450000000000003" hidden="1" customHeight="1" outlineLevel="1">
      <c r="A68" s="243"/>
      <c r="B68" s="247">
        <v>7</v>
      </c>
      <c r="C68" s="540"/>
      <c r="D68" s="541"/>
      <c r="E68" s="541"/>
      <c r="F68" s="541"/>
      <c r="G68" s="541"/>
      <c r="H68" s="541"/>
      <c r="I68" s="541"/>
      <c r="J68" s="541"/>
      <c r="K68" s="541"/>
      <c r="L68" s="541"/>
      <c r="M68" s="541"/>
      <c r="N68" s="541"/>
      <c r="O68" s="541"/>
      <c r="P68" s="541"/>
      <c r="Q68" s="541"/>
      <c r="R68" s="541"/>
      <c r="S68" s="542"/>
      <c r="T68" s="542"/>
      <c r="U68" s="542"/>
      <c r="V68" s="542"/>
      <c r="W68" s="542"/>
      <c r="X68" s="542"/>
      <c r="Y68" s="542"/>
      <c r="Z68" s="542"/>
      <c r="AA68" s="543"/>
      <c r="AB68" s="249"/>
      <c r="AC68" s="249"/>
      <c r="AD68" s="249"/>
      <c r="AE68" s="250"/>
      <c r="AF68" s="251"/>
      <c r="AH68" s="234"/>
    </row>
    <row r="69" spans="1:34" ht="32.450000000000003" hidden="1" customHeight="1" outlineLevel="1">
      <c r="A69" s="243"/>
      <c r="B69" s="247">
        <v>8</v>
      </c>
      <c r="C69" s="529"/>
      <c r="D69" s="530"/>
      <c r="E69" s="530"/>
      <c r="F69" s="530"/>
      <c r="G69" s="530"/>
      <c r="H69" s="530"/>
      <c r="I69" s="530"/>
      <c r="J69" s="530"/>
      <c r="K69" s="530"/>
      <c r="L69" s="530"/>
      <c r="M69" s="530"/>
      <c r="N69" s="530"/>
      <c r="O69" s="530"/>
      <c r="P69" s="530"/>
      <c r="Q69" s="530"/>
      <c r="R69" s="530"/>
      <c r="S69" s="531"/>
      <c r="T69" s="531"/>
      <c r="U69" s="531"/>
      <c r="V69" s="531"/>
      <c r="W69" s="531"/>
      <c r="X69" s="531"/>
      <c r="Y69" s="531"/>
      <c r="Z69" s="531"/>
      <c r="AA69" s="532"/>
      <c r="AB69" s="249"/>
      <c r="AC69" s="249"/>
      <c r="AD69" s="249"/>
      <c r="AE69" s="250"/>
      <c r="AF69" s="251"/>
      <c r="AH69" s="234"/>
    </row>
    <row r="70" spans="1:34" ht="32.450000000000003" hidden="1" customHeight="1" outlineLevel="1">
      <c r="A70" s="243"/>
      <c r="B70" s="265">
        <v>9</v>
      </c>
      <c r="C70" s="529"/>
      <c r="D70" s="530"/>
      <c r="E70" s="530"/>
      <c r="F70" s="530"/>
      <c r="G70" s="530"/>
      <c r="H70" s="530"/>
      <c r="I70" s="530"/>
      <c r="J70" s="530"/>
      <c r="K70" s="530"/>
      <c r="L70" s="530"/>
      <c r="M70" s="530"/>
      <c r="N70" s="530"/>
      <c r="O70" s="530"/>
      <c r="P70" s="530"/>
      <c r="Q70" s="530"/>
      <c r="R70" s="530"/>
      <c r="S70" s="531"/>
      <c r="T70" s="531"/>
      <c r="U70" s="531"/>
      <c r="V70" s="531"/>
      <c r="W70" s="531"/>
      <c r="X70" s="531"/>
      <c r="Y70" s="531"/>
      <c r="Z70" s="531"/>
      <c r="AA70" s="532"/>
      <c r="AB70" s="249"/>
      <c r="AC70" s="249"/>
      <c r="AD70" s="249"/>
      <c r="AE70" s="250"/>
      <c r="AF70" s="251"/>
      <c r="AH70" s="234"/>
    </row>
    <row r="71" spans="1:34" ht="32.450000000000003" hidden="1" customHeight="1" outlineLevel="1">
      <c r="A71" s="243"/>
      <c r="B71" s="265">
        <v>10</v>
      </c>
      <c r="C71" s="529"/>
      <c r="D71" s="530"/>
      <c r="E71" s="530"/>
      <c r="F71" s="530"/>
      <c r="G71" s="530"/>
      <c r="H71" s="530"/>
      <c r="I71" s="530"/>
      <c r="J71" s="530"/>
      <c r="K71" s="530"/>
      <c r="L71" s="530"/>
      <c r="M71" s="530"/>
      <c r="N71" s="530"/>
      <c r="O71" s="530"/>
      <c r="P71" s="530"/>
      <c r="Q71" s="530"/>
      <c r="R71" s="530"/>
      <c r="S71" s="531"/>
      <c r="T71" s="531"/>
      <c r="U71" s="531"/>
      <c r="V71" s="531"/>
      <c r="W71" s="531"/>
      <c r="X71" s="531"/>
      <c r="Y71" s="531"/>
      <c r="Z71" s="531"/>
      <c r="AA71" s="532"/>
      <c r="AB71" s="249"/>
      <c r="AC71" s="249"/>
      <c r="AD71" s="249"/>
      <c r="AE71" s="250"/>
      <c r="AF71" s="251"/>
      <c r="AH71" s="234"/>
    </row>
    <row r="72" spans="1:34" ht="32.450000000000003" hidden="1" customHeight="1" outlineLevel="1">
      <c r="A72" s="243"/>
      <c r="B72" s="265">
        <v>11</v>
      </c>
      <c r="C72" s="529"/>
      <c r="D72" s="530"/>
      <c r="E72" s="530"/>
      <c r="F72" s="530"/>
      <c r="G72" s="530"/>
      <c r="H72" s="530"/>
      <c r="I72" s="530"/>
      <c r="J72" s="530"/>
      <c r="K72" s="530"/>
      <c r="L72" s="530"/>
      <c r="M72" s="530"/>
      <c r="N72" s="530"/>
      <c r="O72" s="530"/>
      <c r="P72" s="530"/>
      <c r="Q72" s="530"/>
      <c r="R72" s="530"/>
      <c r="S72" s="531"/>
      <c r="T72" s="531"/>
      <c r="U72" s="531"/>
      <c r="V72" s="531"/>
      <c r="W72" s="531"/>
      <c r="X72" s="531"/>
      <c r="Y72" s="531"/>
      <c r="Z72" s="531"/>
      <c r="AA72" s="532"/>
      <c r="AB72" s="249"/>
      <c r="AC72" s="249"/>
      <c r="AD72" s="249"/>
      <c r="AE72" s="250"/>
      <c r="AF72" s="251"/>
      <c r="AH72" s="234"/>
    </row>
    <row r="73" spans="1:34" ht="32.450000000000003" hidden="1" customHeight="1" outlineLevel="1" thickBot="1">
      <c r="A73" s="243"/>
      <c r="B73" s="266">
        <v>12</v>
      </c>
      <c r="C73" s="533"/>
      <c r="D73" s="534"/>
      <c r="E73" s="534"/>
      <c r="F73" s="534"/>
      <c r="G73" s="534"/>
      <c r="H73" s="534"/>
      <c r="I73" s="534"/>
      <c r="J73" s="534"/>
      <c r="K73" s="534"/>
      <c r="L73" s="534"/>
      <c r="M73" s="534"/>
      <c r="N73" s="534"/>
      <c r="O73" s="534"/>
      <c r="P73" s="534"/>
      <c r="Q73" s="534"/>
      <c r="R73" s="534"/>
      <c r="S73" s="519"/>
      <c r="T73" s="519"/>
      <c r="U73" s="519"/>
      <c r="V73" s="519"/>
      <c r="W73" s="519"/>
      <c r="X73" s="519"/>
      <c r="Y73" s="519"/>
      <c r="Z73" s="519"/>
      <c r="AA73" s="520"/>
      <c r="AB73" s="249" t="s">
        <v>293</v>
      </c>
      <c r="AC73" s="249"/>
      <c r="AD73" s="249"/>
      <c r="AE73" s="250"/>
      <c r="AF73" s="251"/>
      <c r="AH73" s="234"/>
    </row>
    <row r="74" spans="1:34" ht="32.450000000000003" customHeight="1" collapsed="1" thickBot="1">
      <c r="A74" s="243"/>
      <c r="B74" s="254"/>
      <c r="C74" s="238"/>
      <c r="D74" s="238"/>
      <c r="E74" s="238"/>
      <c r="F74" s="238"/>
      <c r="G74" s="238"/>
      <c r="H74" s="238"/>
      <c r="I74" s="238"/>
      <c r="J74" s="238"/>
      <c r="K74" s="240"/>
      <c r="L74" s="240"/>
      <c r="M74" s="240"/>
      <c r="N74" s="240"/>
      <c r="O74" s="240"/>
      <c r="P74" s="535" t="s">
        <v>236</v>
      </c>
      <c r="Q74" s="535"/>
      <c r="R74" s="535"/>
      <c r="S74" s="521">
        <f>SUM(S62:AA73)</f>
        <v>0</v>
      </c>
      <c r="T74" s="522"/>
      <c r="U74" s="522"/>
      <c r="V74" s="522"/>
      <c r="W74" s="522"/>
      <c r="X74" s="522"/>
      <c r="Y74" s="522"/>
      <c r="Z74" s="522"/>
      <c r="AA74" s="523"/>
      <c r="AB74" s="505" t="str">
        <f>IF($G$54=$S$74,"一致","不一致")</f>
        <v>一致</v>
      </c>
      <c r="AC74" s="506"/>
      <c r="AD74" s="506"/>
      <c r="AE74" s="506"/>
      <c r="AF74" s="506"/>
      <c r="AG74" s="255" t="s">
        <v>304</v>
      </c>
      <c r="AH74" s="234"/>
    </row>
    <row r="75" spans="1:34" ht="24" customHeight="1">
      <c r="A75" s="243"/>
      <c r="B75" s="492" t="s">
        <v>351</v>
      </c>
      <c r="C75" s="492"/>
      <c r="D75" s="492"/>
      <c r="E75" s="492"/>
      <c r="F75" s="492"/>
      <c r="G75" s="492"/>
      <c r="H75" s="492"/>
      <c r="I75" s="492"/>
      <c r="J75" s="492"/>
      <c r="K75" s="492"/>
      <c r="L75" s="492"/>
      <c r="M75" s="492"/>
      <c r="N75" s="492"/>
      <c r="O75" s="492"/>
      <c r="P75" s="492"/>
      <c r="Q75" s="492"/>
      <c r="R75" s="492"/>
      <c r="S75" s="492"/>
      <c r="T75" s="492"/>
      <c r="U75" s="492"/>
      <c r="V75" s="492"/>
      <c r="W75" s="492"/>
      <c r="X75" s="492"/>
      <c r="Y75" s="492"/>
      <c r="Z75" s="492"/>
      <c r="AA75" s="492"/>
      <c r="AB75" s="492"/>
      <c r="AC75" s="492"/>
      <c r="AD75" s="492"/>
      <c r="AE75" s="492"/>
      <c r="AF75" s="256"/>
      <c r="AH75" s="234"/>
    </row>
    <row r="76" spans="1:34" ht="15" customHeight="1">
      <c r="A76" s="243"/>
      <c r="B76" s="221"/>
      <c r="C76" s="221"/>
      <c r="D76" s="221"/>
      <c r="E76" s="221"/>
      <c r="F76" s="221"/>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56"/>
      <c r="AH76" s="234"/>
    </row>
    <row r="77" spans="1:34" ht="24" customHeight="1" thickBot="1">
      <c r="A77" s="236"/>
      <c r="B77" s="237" t="s">
        <v>305</v>
      </c>
      <c r="C77" s="238"/>
      <c r="D77" s="238"/>
      <c r="E77" s="238"/>
      <c r="F77" s="239"/>
      <c r="G77" s="240"/>
      <c r="H77" s="240"/>
      <c r="I77" s="240"/>
      <c r="J77" s="240"/>
      <c r="K77" s="240"/>
      <c r="L77" s="240"/>
      <c r="M77" s="240"/>
      <c r="N77" s="239"/>
      <c r="O77" s="239"/>
      <c r="P77" s="239"/>
      <c r="Q77" s="239"/>
      <c r="R77" s="239"/>
      <c r="S77" s="239"/>
      <c r="T77" s="239"/>
      <c r="U77" s="239"/>
      <c r="V77" s="239"/>
      <c r="W77" s="239"/>
      <c r="X77" s="239"/>
      <c r="Y77" s="239"/>
      <c r="Z77" s="239"/>
      <c r="AA77" s="239"/>
      <c r="AB77" s="239"/>
      <c r="AC77" s="239"/>
      <c r="AD77" s="239"/>
      <c r="AE77" s="241"/>
      <c r="AF77" s="242"/>
      <c r="AH77" s="234"/>
    </row>
    <row r="78" spans="1:34" ht="32.450000000000003" customHeight="1">
      <c r="A78" s="243"/>
      <c r="B78" s="244" t="s">
        <v>235</v>
      </c>
      <c r="C78" s="525" t="s">
        <v>237</v>
      </c>
      <c r="D78" s="526"/>
      <c r="E78" s="526"/>
      <c r="F78" s="526"/>
      <c r="G78" s="526"/>
      <c r="H78" s="526"/>
      <c r="I78" s="526"/>
      <c r="J78" s="526"/>
      <c r="K78" s="526"/>
      <c r="L78" s="526"/>
      <c r="M78" s="526"/>
      <c r="N78" s="526"/>
      <c r="O78" s="526"/>
      <c r="P78" s="526"/>
      <c r="Q78" s="526"/>
      <c r="R78" s="526"/>
      <c r="S78" s="527" t="s">
        <v>250</v>
      </c>
      <c r="T78" s="527"/>
      <c r="U78" s="527"/>
      <c r="V78" s="527"/>
      <c r="W78" s="527"/>
      <c r="X78" s="527"/>
      <c r="Y78" s="527"/>
      <c r="Z78" s="527"/>
      <c r="AA78" s="528"/>
      <c r="AB78" s="245"/>
      <c r="AC78" s="245"/>
      <c r="AD78" s="245"/>
      <c r="AE78" s="241"/>
      <c r="AF78" s="246"/>
      <c r="AH78" s="234"/>
    </row>
    <row r="79" spans="1:34" ht="32.450000000000003" customHeight="1">
      <c r="A79" s="243"/>
      <c r="B79" s="247">
        <v>1</v>
      </c>
      <c r="C79" s="529"/>
      <c r="D79" s="530"/>
      <c r="E79" s="530"/>
      <c r="F79" s="530"/>
      <c r="G79" s="530"/>
      <c r="H79" s="530"/>
      <c r="I79" s="530"/>
      <c r="J79" s="530"/>
      <c r="K79" s="530"/>
      <c r="L79" s="530"/>
      <c r="M79" s="530"/>
      <c r="N79" s="530"/>
      <c r="O79" s="530"/>
      <c r="P79" s="530"/>
      <c r="Q79" s="530"/>
      <c r="R79" s="530"/>
      <c r="S79" s="531"/>
      <c r="T79" s="531"/>
      <c r="U79" s="531"/>
      <c r="V79" s="531"/>
      <c r="W79" s="531"/>
      <c r="X79" s="531"/>
      <c r="Y79" s="531"/>
      <c r="Z79" s="531"/>
      <c r="AA79" s="532"/>
      <c r="AB79" s="245"/>
      <c r="AC79" s="245"/>
      <c r="AD79" s="245"/>
      <c r="AE79" s="241"/>
      <c r="AF79" s="246"/>
      <c r="AH79" s="234"/>
    </row>
    <row r="80" spans="1:34" ht="32.450000000000003" customHeight="1">
      <c r="A80" s="243"/>
      <c r="B80" s="247">
        <v>2</v>
      </c>
      <c r="C80" s="529"/>
      <c r="D80" s="530"/>
      <c r="E80" s="530"/>
      <c r="F80" s="530"/>
      <c r="G80" s="530"/>
      <c r="H80" s="530"/>
      <c r="I80" s="530"/>
      <c r="J80" s="530"/>
      <c r="K80" s="530"/>
      <c r="L80" s="530"/>
      <c r="M80" s="530"/>
      <c r="N80" s="530"/>
      <c r="O80" s="530"/>
      <c r="P80" s="530"/>
      <c r="Q80" s="530"/>
      <c r="R80" s="530"/>
      <c r="S80" s="531"/>
      <c r="T80" s="531"/>
      <c r="U80" s="531"/>
      <c r="V80" s="531"/>
      <c r="W80" s="531"/>
      <c r="X80" s="531"/>
      <c r="Y80" s="531"/>
      <c r="Z80" s="531"/>
      <c r="AA80" s="532"/>
      <c r="AB80" s="245"/>
      <c r="AC80" s="245"/>
      <c r="AD80" s="245"/>
      <c r="AE80" s="241"/>
      <c r="AF80" s="246"/>
      <c r="AH80" s="234"/>
    </row>
    <row r="81" spans="1:34" ht="32.450000000000003" customHeight="1">
      <c r="A81" s="243"/>
      <c r="B81" s="247">
        <v>3</v>
      </c>
      <c r="C81" s="529"/>
      <c r="D81" s="530"/>
      <c r="E81" s="530"/>
      <c r="F81" s="530"/>
      <c r="G81" s="530"/>
      <c r="H81" s="530"/>
      <c r="I81" s="530"/>
      <c r="J81" s="530"/>
      <c r="K81" s="530"/>
      <c r="L81" s="530"/>
      <c r="M81" s="530"/>
      <c r="N81" s="530"/>
      <c r="O81" s="530"/>
      <c r="P81" s="530"/>
      <c r="Q81" s="530"/>
      <c r="R81" s="530"/>
      <c r="S81" s="531"/>
      <c r="T81" s="531"/>
      <c r="U81" s="531"/>
      <c r="V81" s="531"/>
      <c r="W81" s="531"/>
      <c r="X81" s="531"/>
      <c r="Y81" s="531"/>
      <c r="Z81" s="531"/>
      <c r="AA81" s="532"/>
      <c r="AB81" s="245"/>
      <c r="AC81" s="245"/>
      <c r="AD81" s="245"/>
      <c r="AE81" s="241"/>
      <c r="AF81" s="246"/>
      <c r="AH81" s="234"/>
    </row>
    <row r="82" spans="1:34" ht="32.450000000000003" customHeight="1">
      <c r="A82" s="243"/>
      <c r="B82" s="247">
        <v>4</v>
      </c>
      <c r="C82" s="529"/>
      <c r="D82" s="530"/>
      <c r="E82" s="530"/>
      <c r="F82" s="530"/>
      <c r="G82" s="530"/>
      <c r="H82" s="530"/>
      <c r="I82" s="530"/>
      <c r="J82" s="530"/>
      <c r="K82" s="530"/>
      <c r="L82" s="530"/>
      <c r="M82" s="530"/>
      <c r="N82" s="530"/>
      <c r="O82" s="530"/>
      <c r="P82" s="530"/>
      <c r="Q82" s="530"/>
      <c r="R82" s="530"/>
      <c r="S82" s="531"/>
      <c r="T82" s="531"/>
      <c r="U82" s="531"/>
      <c r="V82" s="531"/>
      <c r="W82" s="531"/>
      <c r="X82" s="531"/>
      <c r="Y82" s="531"/>
      <c r="Z82" s="531"/>
      <c r="AA82" s="532"/>
      <c r="AB82" s="245"/>
      <c r="AC82" s="245"/>
      <c r="AD82" s="245"/>
      <c r="AE82" s="241"/>
      <c r="AF82" s="246"/>
      <c r="AH82" s="234"/>
    </row>
    <row r="83" spans="1:34" ht="32.450000000000003" customHeight="1">
      <c r="A83" s="243"/>
      <c r="B83" s="247">
        <v>5</v>
      </c>
      <c r="C83" s="529"/>
      <c r="D83" s="530"/>
      <c r="E83" s="530"/>
      <c r="F83" s="530"/>
      <c r="G83" s="530"/>
      <c r="H83" s="530"/>
      <c r="I83" s="530"/>
      <c r="J83" s="530"/>
      <c r="K83" s="530"/>
      <c r="L83" s="530"/>
      <c r="M83" s="530"/>
      <c r="N83" s="530"/>
      <c r="O83" s="530"/>
      <c r="P83" s="530"/>
      <c r="Q83" s="530"/>
      <c r="R83" s="530"/>
      <c r="S83" s="531"/>
      <c r="T83" s="531"/>
      <c r="U83" s="531"/>
      <c r="V83" s="531"/>
      <c r="W83" s="531"/>
      <c r="X83" s="531"/>
      <c r="Y83" s="531"/>
      <c r="Z83" s="531"/>
      <c r="AA83" s="532"/>
      <c r="AB83" s="245"/>
      <c r="AC83" s="245"/>
      <c r="AD83" s="245"/>
      <c r="AE83" s="241"/>
      <c r="AF83" s="246"/>
      <c r="AH83" s="234"/>
    </row>
    <row r="84" spans="1:34" ht="32.450000000000003" customHeight="1" thickBot="1">
      <c r="A84" s="243"/>
      <c r="B84" s="266">
        <v>6</v>
      </c>
      <c r="C84" s="533"/>
      <c r="D84" s="534"/>
      <c r="E84" s="534"/>
      <c r="F84" s="534"/>
      <c r="G84" s="534"/>
      <c r="H84" s="534"/>
      <c r="I84" s="534"/>
      <c r="J84" s="534"/>
      <c r="K84" s="534"/>
      <c r="L84" s="534"/>
      <c r="M84" s="534"/>
      <c r="N84" s="534"/>
      <c r="O84" s="534"/>
      <c r="P84" s="534"/>
      <c r="Q84" s="534"/>
      <c r="R84" s="534"/>
      <c r="S84" s="519"/>
      <c r="T84" s="519"/>
      <c r="U84" s="519"/>
      <c r="V84" s="519"/>
      <c r="W84" s="519"/>
      <c r="X84" s="519"/>
      <c r="Y84" s="519"/>
      <c r="Z84" s="519"/>
      <c r="AA84" s="520"/>
      <c r="AB84" s="249" t="s">
        <v>294</v>
      </c>
      <c r="AC84" s="249"/>
      <c r="AD84" s="249"/>
      <c r="AE84" s="250"/>
      <c r="AF84" s="251"/>
      <c r="AH84" s="234"/>
    </row>
    <row r="85" spans="1:34" ht="32.450000000000003" hidden="1" customHeight="1" outlineLevel="1">
      <c r="A85" s="243"/>
      <c r="B85" s="267">
        <v>7</v>
      </c>
      <c r="C85" s="540"/>
      <c r="D85" s="541"/>
      <c r="E85" s="541"/>
      <c r="F85" s="541"/>
      <c r="G85" s="541"/>
      <c r="H85" s="541"/>
      <c r="I85" s="541"/>
      <c r="J85" s="541"/>
      <c r="K85" s="541"/>
      <c r="L85" s="541"/>
      <c r="M85" s="541"/>
      <c r="N85" s="541"/>
      <c r="O85" s="541"/>
      <c r="P85" s="541"/>
      <c r="Q85" s="541"/>
      <c r="R85" s="541"/>
      <c r="S85" s="542"/>
      <c r="T85" s="542"/>
      <c r="U85" s="542"/>
      <c r="V85" s="542"/>
      <c r="W85" s="542"/>
      <c r="X85" s="542"/>
      <c r="Y85" s="542"/>
      <c r="Z85" s="542"/>
      <c r="AA85" s="543"/>
      <c r="AB85" s="249"/>
      <c r="AC85" s="249"/>
      <c r="AD85" s="249"/>
      <c r="AE85" s="250"/>
      <c r="AF85" s="251"/>
      <c r="AH85" s="234"/>
    </row>
    <row r="86" spans="1:34" ht="32.450000000000003" hidden="1" customHeight="1" outlineLevel="1">
      <c r="A86" s="243"/>
      <c r="B86" s="265">
        <v>8</v>
      </c>
      <c r="C86" s="529"/>
      <c r="D86" s="530"/>
      <c r="E86" s="530"/>
      <c r="F86" s="530"/>
      <c r="G86" s="530"/>
      <c r="H86" s="530"/>
      <c r="I86" s="530"/>
      <c r="J86" s="530"/>
      <c r="K86" s="530"/>
      <c r="L86" s="530"/>
      <c r="M86" s="530"/>
      <c r="N86" s="530"/>
      <c r="O86" s="530"/>
      <c r="P86" s="530"/>
      <c r="Q86" s="530"/>
      <c r="R86" s="530"/>
      <c r="S86" s="531"/>
      <c r="T86" s="531"/>
      <c r="U86" s="531"/>
      <c r="V86" s="531"/>
      <c r="W86" s="531"/>
      <c r="X86" s="531"/>
      <c r="Y86" s="531"/>
      <c r="Z86" s="531"/>
      <c r="AA86" s="532"/>
      <c r="AB86" s="249"/>
      <c r="AC86" s="249"/>
      <c r="AD86" s="249"/>
      <c r="AE86" s="250"/>
      <c r="AF86" s="251"/>
      <c r="AH86" s="234"/>
    </row>
    <row r="87" spans="1:34" ht="32.450000000000003" hidden="1" customHeight="1" outlineLevel="1">
      <c r="A87" s="243"/>
      <c r="B87" s="265">
        <v>9</v>
      </c>
      <c r="C87" s="529"/>
      <c r="D87" s="530"/>
      <c r="E87" s="530"/>
      <c r="F87" s="530"/>
      <c r="G87" s="530"/>
      <c r="H87" s="530"/>
      <c r="I87" s="530"/>
      <c r="J87" s="530"/>
      <c r="K87" s="530"/>
      <c r="L87" s="530"/>
      <c r="M87" s="530"/>
      <c r="N87" s="530"/>
      <c r="O87" s="530"/>
      <c r="P87" s="530"/>
      <c r="Q87" s="530"/>
      <c r="R87" s="530"/>
      <c r="S87" s="531"/>
      <c r="T87" s="531"/>
      <c r="U87" s="531"/>
      <c r="V87" s="531"/>
      <c r="W87" s="531"/>
      <c r="X87" s="531"/>
      <c r="Y87" s="531"/>
      <c r="Z87" s="531"/>
      <c r="AA87" s="532"/>
      <c r="AB87" s="249"/>
      <c r="AC87" s="249"/>
      <c r="AD87" s="249"/>
      <c r="AE87" s="250"/>
      <c r="AF87" s="251"/>
      <c r="AH87" s="234"/>
    </row>
    <row r="88" spans="1:34" ht="32.450000000000003" hidden="1" customHeight="1" outlineLevel="1">
      <c r="A88" s="243"/>
      <c r="B88" s="265">
        <v>10</v>
      </c>
      <c r="C88" s="529"/>
      <c r="D88" s="530"/>
      <c r="E88" s="530"/>
      <c r="F88" s="530"/>
      <c r="G88" s="530"/>
      <c r="H88" s="530"/>
      <c r="I88" s="530"/>
      <c r="J88" s="530"/>
      <c r="K88" s="530"/>
      <c r="L88" s="530"/>
      <c r="M88" s="530"/>
      <c r="N88" s="530"/>
      <c r="O88" s="530"/>
      <c r="P88" s="530"/>
      <c r="Q88" s="530"/>
      <c r="R88" s="530"/>
      <c r="S88" s="531"/>
      <c r="T88" s="531"/>
      <c r="U88" s="531"/>
      <c r="V88" s="531"/>
      <c r="W88" s="531"/>
      <c r="X88" s="531"/>
      <c r="Y88" s="531"/>
      <c r="Z88" s="531"/>
      <c r="AA88" s="532"/>
      <c r="AB88" s="249"/>
      <c r="AC88" s="249"/>
      <c r="AD88" s="249"/>
      <c r="AE88" s="250"/>
      <c r="AF88" s="251"/>
      <c r="AH88" s="234"/>
    </row>
    <row r="89" spans="1:34" ht="32.450000000000003" hidden="1" customHeight="1" outlineLevel="1">
      <c r="A89" s="243"/>
      <c r="B89" s="265">
        <v>11</v>
      </c>
      <c r="C89" s="529"/>
      <c r="D89" s="530"/>
      <c r="E89" s="530"/>
      <c r="F89" s="530"/>
      <c r="G89" s="530"/>
      <c r="H89" s="530"/>
      <c r="I89" s="530"/>
      <c r="J89" s="530"/>
      <c r="K89" s="530"/>
      <c r="L89" s="530"/>
      <c r="M89" s="530"/>
      <c r="N89" s="530"/>
      <c r="O89" s="530"/>
      <c r="P89" s="530"/>
      <c r="Q89" s="530"/>
      <c r="R89" s="530"/>
      <c r="S89" s="531"/>
      <c r="T89" s="531"/>
      <c r="U89" s="531"/>
      <c r="V89" s="531"/>
      <c r="W89" s="531"/>
      <c r="X89" s="531"/>
      <c r="Y89" s="531"/>
      <c r="Z89" s="531"/>
      <c r="AA89" s="532"/>
      <c r="AB89" s="249"/>
      <c r="AC89" s="249"/>
      <c r="AD89" s="249"/>
      <c r="AE89" s="250"/>
      <c r="AF89" s="251"/>
      <c r="AH89" s="234"/>
    </row>
    <row r="90" spans="1:34" ht="32.450000000000003" hidden="1" customHeight="1" outlineLevel="1" thickBot="1">
      <c r="A90" s="243"/>
      <c r="B90" s="266">
        <v>12</v>
      </c>
      <c r="C90" s="533"/>
      <c r="D90" s="534"/>
      <c r="E90" s="534"/>
      <c r="F90" s="534"/>
      <c r="G90" s="534"/>
      <c r="H90" s="534"/>
      <c r="I90" s="534"/>
      <c r="J90" s="534"/>
      <c r="K90" s="534"/>
      <c r="L90" s="534"/>
      <c r="M90" s="534"/>
      <c r="N90" s="534"/>
      <c r="O90" s="534"/>
      <c r="P90" s="534"/>
      <c r="Q90" s="534"/>
      <c r="R90" s="534"/>
      <c r="S90" s="519"/>
      <c r="T90" s="519"/>
      <c r="U90" s="519"/>
      <c r="V90" s="519"/>
      <c r="W90" s="519"/>
      <c r="X90" s="519"/>
      <c r="Y90" s="519"/>
      <c r="Z90" s="519"/>
      <c r="AA90" s="520"/>
      <c r="AB90" s="249" t="s">
        <v>294</v>
      </c>
      <c r="AC90" s="249"/>
      <c r="AD90" s="249"/>
      <c r="AE90" s="250"/>
      <c r="AF90" s="251"/>
      <c r="AH90" s="234"/>
    </row>
    <row r="91" spans="1:34" ht="32.450000000000003" customHeight="1" collapsed="1" thickBot="1">
      <c r="A91" s="243"/>
      <c r="B91" s="254"/>
      <c r="C91" s="238"/>
      <c r="D91" s="238"/>
      <c r="E91" s="238"/>
      <c r="F91" s="238"/>
      <c r="G91" s="238"/>
      <c r="H91" s="238"/>
      <c r="I91" s="238"/>
      <c r="J91" s="238"/>
      <c r="K91" s="240"/>
      <c r="L91" s="240"/>
      <c r="M91" s="240"/>
      <c r="N91" s="240"/>
      <c r="O91" s="240"/>
      <c r="P91" s="535" t="s">
        <v>236</v>
      </c>
      <c r="Q91" s="535"/>
      <c r="R91" s="535"/>
      <c r="S91" s="521">
        <f>SUM(S79:AA90)</f>
        <v>0</v>
      </c>
      <c r="T91" s="522"/>
      <c r="U91" s="522"/>
      <c r="V91" s="522"/>
      <c r="W91" s="522"/>
      <c r="X91" s="522"/>
      <c r="Y91" s="522"/>
      <c r="Z91" s="522"/>
      <c r="AA91" s="523"/>
      <c r="AB91" s="505" t="str">
        <f>IF($N$54=$S$91,"一致","不一致")</f>
        <v>一致</v>
      </c>
      <c r="AC91" s="506"/>
      <c r="AD91" s="506"/>
      <c r="AE91" s="506"/>
      <c r="AF91" s="506"/>
      <c r="AG91" s="255" t="s">
        <v>303</v>
      </c>
      <c r="AH91" s="234"/>
    </row>
    <row r="92" spans="1:34" ht="24" customHeight="1">
      <c r="B92" s="492" t="s">
        <v>352</v>
      </c>
      <c r="C92" s="492"/>
      <c r="D92" s="492"/>
      <c r="E92" s="492"/>
      <c r="F92" s="492"/>
      <c r="G92" s="492"/>
      <c r="H92" s="492"/>
      <c r="I92" s="492"/>
      <c r="J92" s="492"/>
      <c r="K92" s="492"/>
      <c r="L92" s="492"/>
      <c r="M92" s="492"/>
      <c r="N92" s="492"/>
      <c r="O92" s="492"/>
      <c r="P92" s="492"/>
      <c r="Q92" s="492"/>
      <c r="R92" s="492"/>
      <c r="S92" s="492"/>
      <c r="T92" s="492"/>
      <c r="U92" s="492"/>
      <c r="V92" s="492"/>
      <c r="W92" s="492"/>
      <c r="X92" s="492"/>
      <c r="Y92" s="492"/>
      <c r="Z92" s="492"/>
      <c r="AA92" s="492"/>
      <c r="AB92" s="492"/>
      <c r="AC92" s="492"/>
      <c r="AD92" s="492"/>
      <c r="AE92" s="492"/>
      <c r="AH92" s="234"/>
    </row>
    <row r="93" spans="1:34" ht="28.5" customHeight="1">
      <c r="B93" s="221"/>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H93" s="234"/>
    </row>
    <row r="94" spans="1:34" ht="15" customHeight="1">
      <c r="B94" s="594" t="s">
        <v>245</v>
      </c>
      <c r="C94" s="594"/>
      <c r="D94" s="594"/>
      <c r="E94" s="594"/>
      <c r="F94" s="594"/>
      <c r="G94" s="594"/>
      <c r="H94" s="594"/>
      <c r="I94" s="594"/>
      <c r="J94" s="594"/>
      <c r="K94" s="594"/>
      <c r="L94" s="594"/>
      <c r="M94" s="594"/>
      <c r="N94" s="594"/>
      <c r="O94" s="594"/>
      <c r="P94" s="594"/>
      <c r="Q94" s="594"/>
      <c r="R94" s="594"/>
      <c r="S94" s="594"/>
      <c r="T94" s="594"/>
      <c r="U94" s="594"/>
      <c r="V94" s="594"/>
      <c r="W94" s="594"/>
      <c r="X94" s="594"/>
      <c r="Y94" s="594"/>
      <c r="Z94" s="594"/>
      <c r="AA94" s="594"/>
      <c r="AB94" s="594"/>
      <c r="AC94" s="594"/>
    </row>
    <row r="95" spans="1:34" ht="36" customHeight="1" thickBot="1">
      <c r="B95" s="504" t="s">
        <v>386</v>
      </c>
      <c r="C95" s="504"/>
      <c r="D95" s="504"/>
      <c r="E95" s="504"/>
      <c r="F95" s="504"/>
      <c r="G95" s="504"/>
      <c r="H95" s="504"/>
      <c r="I95" s="504"/>
      <c r="J95" s="504"/>
      <c r="K95" s="504"/>
      <c r="L95" s="504"/>
      <c r="M95" s="504"/>
      <c r="N95" s="504"/>
      <c r="O95" s="504"/>
      <c r="P95" s="504"/>
      <c r="Q95" s="504"/>
      <c r="R95" s="504"/>
      <c r="S95" s="504"/>
      <c r="T95" s="504"/>
      <c r="U95" s="504"/>
      <c r="V95" s="504"/>
      <c r="W95" s="504"/>
      <c r="X95" s="504"/>
      <c r="Y95" s="504"/>
      <c r="Z95" s="504"/>
      <c r="AA95" s="504"/>
      <c r="AB95" s="504"/>
      <c r="AC95" s="504"/>
      <c r="AD95" s="504"/>
      <c r="AE95" s="504"/>
    </row>
    <row r="96" spans="1:34" ht="32.450000000000003" customHeight="1" thickBot="1">
      <c r="B96" s="507" t="s">
        <v>384</v>
      </c>
      <c r="C96" s="508"/>
      <c r="D96" s="508"/>
      <c r="E96" s="508"/>
      <c r="F96" s="508"/>
      <c r="G96" s="508"/>
      <c r="H96" s="508"/>
      <c r="I96" s="508"/>
      <c r="J96" s="508"/>
      <c r="K96" s="508"/>
      <c r="L96" s="509"/>
      <c r="Q96" s="507" t="s">
        <v>385</v>
      </c>
      <c r="R96" s="508"/>
      <c r="S96" s="508"/>
      <c r="T96" s="508"/>
      <c r="U96" s="508"/>
      <c r="V96" s="508"/>
      <c r="W96" s="508"/>
      <c r="X96" s="508"/>
      <c r="Y96" s="508"/>
      <c r="Z96" s="508"/>
      <c r="AA96" s="509"/>
      <c r="AB96" s="217"/>
      <c r="AC96" s="221"/>
      <c r="AD96" s="221"/>
    </row>
    <row r="97" spans="1:32" ht="32.450000000000003" customHeight="1" thickBot="1">
      <c r="B97" s="624"/>
      <c r="C97" s="625"/>
      <c r="D97" s="625"/>
      <c r="E97" s="625"/>
      <c r="F97" s="625"/>
      <c r="G97" s="625"/>
      <c r="H97" s="625"/>
      <c r="I97" s="625"/>
      <c r="J97" s="625"/>
      <c r="K97" s="625"/>
      <c r="L97" s="626"/>
      <c r="Q97" s="624"/>
      <c r="R97" s="625"/>
      <c r="S97" s="625"/>
      <c r="T97" s="625"/>
      <c r="U97" s="625"/>
      <c r="V97" s="625"/>
      <c r="W97" s="625"/>
      <c r="X97" s="625"/>
      <c r="Y97" s="625"/>
      <c r="Z97" s="625"/>
      <c r="AA97" s="626"/>
      <c r="AB97" s="217"/>
      <c r="AC97" s="221"/>
      <c r="AD97" s="221"/>
    </row>
    <row r="98" spans="1:32" ht="15" customHeight="1">
      <c r="B98" s="217" t="s">
        <v>216</v>
      </c>
      <c r="C98" s="217"/>
      <c r="D98" s="217"/>
      <c r="E98" s="217"/>
      <c r="F98" s="217"/>
      <c r="G98" s="217"/>
      <c r="H98" s="217"/>
      <c r="I98" s="217"/>
      <c r="J98" s="217"/>
      <c r="K98" s="217"/>
      <c r="L98" s="217"/>
      <c r="M98" s="217"/>
      <c r="N98" s="217"/>
      <c r="O98" s="217"/>
      <c r="P98" s="217"/>
      <c r="Q98" s="217"/>
      <c r="R98" s="217"/>
      <c r="S98" s="217"/>
      <c r="T98" s="217"/>
      <c r="U98" s="217"/>
      <c r="V98" s="217"/>
      <c r="W98" s="217"/>
      <c r="X98" s="217"/>
      <c r="Y98" s="217"/>
      <c r="Z98" s="217"/>
      <c r="AA98" s="217"/>
      <c r="AB98" s="221"/>
      <c r="AC98" s="221"/>
    </row>
    <row r="99" spans="1:32" ht="15" customHeight="1">
      <c r="A99" s="193"/>
      <c r="B99" s="217"/>
      <c r="C99" s="217"/>
      <c r="D99" s="217"/>
      <c r="E99" s="217"/>
      <c r="F99" s="217"/>
      <c r="G99" s="217"/>
      <c r="H99" s="217"/>
      <c r="I99" s="217"/>
      <c r="J99" s="217"/>
      <c r="K99" s="217"/>
      <c r="L99" s="217"/>
      <c r="M99" s="217"/>
      <c r="N99" s="217"/>
      <c r="O99" s="217"/>
      <c r="P99" s="217"/>
      <c r="Q99" s="217"/>
      <c r="R99" s="217"/>
      <c r="S99" s="217"/>
      <c r="T99" s="217"/>
      <c r="U99" s="217"/>
      <c r="V99" s="217"/>
      <c r="W99" s="217"/>
      <c r="X99" s="217"/>
      <c r="Y99" s="217"/>
      <c r="Z99" s="217"/>
      <c r="AA99" s="217"/>
      <c r="AB99" s="221"/>
      <c r="AC99" s="221"/>
    </row>
    <row r="100" spans="1:32" ht="24" customHeight="1">
      <c r="A100" s="104" t="s">
        <v>81</v>
      </c>
      <c r="B100" s="171"/>
      <c r="C100" s="261"/>
      <c r="D100" s="261"/>
      <c r="E100" s="261"/>
      <c r="F100" s="26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row>
    <row r="101" spans="1:32" ht="46.9" customHeight="1" thickBot="1">
      <c r="A101" s="193"/>
      <c r="B101" s="623" t="s">
        <v>297</v>
      </c>
      <c r="C101" s="623"/>
      <c r="D101" s="623"/>
      <c r="E101" s="623"/>
      <c r="F101" s="623"/>
      <c r="G101" s="623"/>
      <c r="H101" s="623"/>
      <c r="I101" s="623"/>
      <c r="J101" s="623"/>
      <c r="K101" s="623"/>
      <c r="L101" s="623"/>
      <c r="M101" s="623"/>
      <c r="N101" s="623"/>
      <c r="O101" s="623"/>
      <c r="P101" s="623"/>
      <c r="Q101" s="623"/>
      <c r="R101" s="623"/>
      <c r="S101" s="623"/>
      <c r="T101" s="623"/>
      <c r="U101" s="623"/>
      <c r="V101" s="623"/>
      <c r="W101" s="623"/>
      <c r="X101" s="623"/>
      <c r="Y101" s="623"/>
      <c r="Z101" s="623"/>
      <c r="AA101" s="623"/>
      <c r="AB101" s="623"/>
      <c r="AC101" s="623"/>
    </row>
    <row r="102" spans="1:32" ht="142.9" customHeight="1" thickBot="1">
      <c r="B102" s="595"/>
      <c r="C102" s="596"/>
      <c r="D102" s="596"/>
      <c r="E102" s="596"/>
      <c r="F102" s="596"/>
      <c r="G102" s="596"/>
      <c r="H102" s="596"/>
      <c r="I102" s="596"/>
      <c r="J102" s="596"/>
      <c r="K102" s="596"/>
      <c r="L102" s="596"/>
      <c r="M102" s="596"/>
      <c r="N102" s="596"/>
      <c r="O102" s="596"/>
      <c r="P102" s="596"/>
      <c r="Q102" s="596"/>
      <c r="R102" s="596"/>
      <c r="S102" s="596"/>
      <c r="T102" s="596"/>
      <c r="U102" s="596"/>
      <c r="V102" s="596"/>
      <c r="W102" s="596"/>
      <c r="X102" s="596"/>
      <c r="Y102" s="596"/>
      <c r="Z102" s="596"/>
      <c r="AA102" s="596"/>
      <c r="AB102" s="596"/>
      <c r="AC102" s="596"/>
      <c r="AD102" s="597"/>
    </row>
    <row r="103" spans="1:32" ht="32.450000000000003" customHeight="1">
      <c r="B103" s="568" t="s">
        <v>298</v>
      </c>
      <c r="C103" s="568"/>
      <c r="D103" s="568"/>
      <c r="E103" s="568"/>
      <c r="F103" s="568"/>
      <c r="G103" s="568"/>
      <c r="H103" s="568"/>
      <c r="I103" s="568"/>
      <c r="J103" s="568"/>
      <c r="K103" s="568"/>
      <c r="L103" s="568"/>
      <c r="M103" s="568"/>
      <c r="N103" s="568"/>
      <c r="O103" s="568"/>
      <c r="P103" s="568"/>
      <c r="Q103" s="568"/>
      <c r="R103" s="568"/>
      <c r="S103" s="568"/>
      <c r="T103" s="568"/>
      <c r="U103" s="568"/>
      <c r="V103" s="568"/>
      <c r="W103" s="568"/>
      <c r="X103" s="568"/>
      <c r="Y103" s="568"/>
      <c r="Z103" s="568"/>
      <c r="AA103" s="568"/>
      <c r="AB103" s="568"/>
      <c r="AC103" s="568"/>
      <c r="AD103" s="568"/>
    </row>
    <row r="104" spans="1:32" ht="22.9" customHeight="1">
      <c r="B104" s="592" t="s">
        <v>371</v>
      </c>
      <c r="C104" s="592"/>
      <c r="D104" s="592"/>
      <c r="E104" s="592"/>
      <c r="F104" s="592"/>
      <c r="G104" s="592"/>
      <c r="H104" s="592"/>
      <c r="I104" s="592"/>
      <c r="J104" s="592"/>
      <c r="K104" s="592"/>
      <c r="L104" s="592"/>
      <c r="M104" s="592"/>
      <c r="N104" s="592"/>
      <c r="O104" s="592"/>
      <c r="P104" s="592"/>
      <c r="Q104" s="592"/>
      <c r="R104" s="592"/>
      <c r="S104" s="592"/>
      <c r="T104" s="592"/>
      <c r="U104" s="592"/>
      <c r="V104" s="592"/>
      <c r="W104" s="592"/>
      <c r="X104" s="592"/>
      <c r="Y104" s="592"/>
      <c r="Z104" s="592"/>
      <c r="AA104" s="592"/>
      <c r="AB104" s="592"/>
      <c r="AC104" s="592"/>
      <c r="AD104" s="592"/>
      <c r="AE104" s="236"/>
    </row>
    <row r="105" spans="1:32" ht="22.9" customHeight="1">
      <c r="B105" s="243" t="s">
        <v>299</v>
      </c>
      <c r="C105" s="243"/>
      <c r="D105" s="243"/>
      <c r="E105" s="243"/>
      <c r="F105" s="243"/>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row>
    <row r="106" spans="1:32">
      <c r="B106" s="243"/>
      <c r="C106" s="243"/>
      <c r="D106" s="243"/>
      <c r="E106" s="243"/>
      <c r="F106" s="243"/>
      <c r="G106" s="243"/>
      <c r="H106" s="243"/>
      <c r="I106" s="243"/>
      <c r="J106" s="243"/>
      <c r="K106" s="243"/>
      <c r="L106" s="243"/>
      <c r="M106" s="243"/>
      <c r="N106" s="243"/>
      <c r="O106" s="243"/>
      <c r="P106" s="243"/>
      <c r="Q106" s="243"/>
      <c r="R106" s="243"/>
      <c r="S106" s="243"/>
      <c r="T106" s="243"/>
      <c r="U106" s="243"/>
      <c r="V106" s="243"/>
      <c r="W106" s="243"/>
      <c r="X106" s="243"/>
      <c r="Y106" s="243"/>
      <c r="Z106" s="243"/>
      <c r="AA106" s="243"/>
      <c r="AB106" s="243"/>
      <c r="AC106" s="243"/>
    </row>
    <row r="107" spans="1:32">
      <c r="B107" s="243"/>
      <c r="C107" s="243"/>
      <c r="D107" s="243"/>
      <c r="E107" s="243"/>
      <c r="F107" s="243"/>
      <c r="G107" s="243"/>
      <c r="H107" s="243"/>
      <c r="I107" s="243"/>
      <c r="J107" s="243"/>
      <c r="K107" s="243"/>
      <c r="L107" s="243"/>
      <c r="M107" s="243"/>
      <c r="N107" s="243"/>
      <c r="O107" s="243"/>
      <c r="P107" s="243"/>
      <c r="Q107" s="243"/>
      <c r="R107" s="243"/>
      <c r="S107" s="243"/>
      <c r="T107" s="243"/>
      <c r="U107" s="243"/>
      <c r="V107" s="243"/>
      <c r="W107" s="243"/>
      <c r="X107" s="243"/>
      <c r="Y107" s="243"/>
      <c r="Z107" s="243"/>
      <c r="AA107" s="243"/>
      <c r="AB107" s="243"/>
      <c r="AC107" s="243"/>
    </row>
    <row r="108" spans="1:32">
      <c r="B108" s="243"/>
      <c r="C108" s="243"/>
      <c r="D108" s="243"/>
      <c r="E108" s="243"/>
      <c r="F108" s="243"/>
      <c r="G108" s="243"/>
      <c r="H108" s="243"/>
      <c r="I108" s="243"/>
      <c r="J108" s="243"/>
      <c r="K108" s="243"/>
      <c r="L108" s="243"/>
      <c r="M108" s="243"/>
      <c r="N108" s="243"/>
      <c r="O108" s="243"/>
      <c r="P108" s="243"/>
      <c r="Q108" s="243"/>
      <c r="R108" s="243"/>
      <c r="S108" s="243"/>
      <c r="T108" s="243"/>
      <c r="U108" s="243"/>
      <c r="V108" s="243"/>
      <c r="W108" s="243"/>
      <c r="X108" s="243"/>
      <c r="Y108" s="243"/>
      <c r="Z108" s="243"/>
      <c r="AA108" s="243"/>
      <c r="AB108" s="243"/>
      <c r="AC108" s="243"/>
    </row>
    <row r="109" spans="1:32">
      <c r="B109" s="243"/>
      <c r="C109" s="243"/>
      <c r="D109" s="243"/>
      <c r="E109" s="243"/>
      <c r="F109" s="243"/>
      <c r="G109" s="243"/>
      <c r="H109" s="243"/>
      <c r="I109" s="243"/>
      <c r="J109" s="243"/>
      <c r="K109" s="243"/>
      <c r="L109" s="243"/>
      <c r="M109" s="243"/>
      <c r="N109" s="243"/>
      <c r="O109" s="243"/>
      <c r="P109" s="243"/>
      <c r="Q109" s="243"/>
      <c r="R109" s="243"/>
      <c r="S109" s="243"/>
      <c r="T109" s="243"/>
      <c r="U109" s="243"/>
      <c r="V109" s="243"/>
      <c r="W109" s="243"/>
      <c r="X109" s="243"/>
      <c r="Y109" s="243"/>
      <c r="Z109" s="243"/>
      <c r="AA109" s="243"/>
      <c r="AB109" s="243"/>
      <c r="AC109" s="243"/>
    </row>
    <row r="110" spans="1:32" ht="33" customHeight="1">
      <c r="B110" s="243"/>
      <c r="C110" s="243"/>
      <c r="D110" s="243"/>
      <c r="E110" s="243"/>
      <c r="F110" s="243"/>
      <c r="G110" s="243"/>
      <c r="H110" s="243"/>
      <c r="I110" s="243"/>
      <c r="J110" s="243"/>
      <c r="K110" s="243"/>
      <c r="L110" s="243"/>
      <c r="M110" s="243"/>
      <c r="N110" s="243"/>
      <c r="O110" s="243"/>
      <c r="P110" s="243"/>
      <c r="Q110" s="243"/>
      <c r="R110" s="243"/>
      <c r="S110" s="243"/>
      <c r="T110" s="243"/>
      <c r="U110" s="243"/>
      <c r="V110" s="243"/>
      <c r="W110" s="243"/>
      <c r="X110" s="243"/>
      <c r="Y110" s="243"/>
      <c r="Z110" s="243"/>
      <c r="AA110" s="243"/>
      <c r="AB110" s="243"/>
      <c r="AC110" s="243"/>
      <c r="AD110" s="243"/>
    </row>
    <row r="111" spans="1:32">
      <c r="B111" s="243"/>
      <c r="C111" s="243"/>
      <c r="D111" s="243"/>
      <c r="E111" s="243"/>
      <c r="F111" s="243"/>
      <c r="G111" s="243"/>
      <c r="H111" s="243"/>
      <c r="I111" s="243"/>
      <c r="J111" s="243"/>
      <c r="K111" s="243"/>
      <c r="L111" s="243"/>
      <c r="M111" s="243"/>
      <c r="N111" s="243"/>
      <c r="O111" s="243"/>
      <c r="P111" s="243"/>
      <c r="Q111" s="243"/>
      <c r="R111" s="243"/>
      <c r="S111" s="243"/>
      <c r="T111" s="243"/>
      <c r="U111" s="243"/>
      <c r="V111" s="243"/>
      <c r="W111" s="243"/>
      <c r="X111" s="243"/>
      <c r="Y111" s="243"/>
      <c r="Z111" s="243"/>
      <c r="AA111" s="243"/>
      <c r="AB111" s="243"/>
      <c r="AC111" s="243"/>
      <c r="AD111" s="243"/>
    </row>
    <row r="112" spans="1:32" ht="26.45" customHeight="1">
      <c r="B112" s="243"/>
      <c r="C112" s="243"/>
      <c r="D112" s="243"/>
      <c r="E112" s="243"/>
      <c r="F112" s="243"/>
      <c r="G112" s="243"/>
      <c r="H112" s="243"/>
      <c r="I112" s="243"/>
      <c r="J112" s="243"/>
      <c r="K112" s="243"/>
      <c r="L112" s="243"/>
      <c r="M112" s="243"/>
      <c r="N112" s="243"/>
      <c r="O112" s="243"/>
      <c r="P112" s="243"/>
      <c r="Q112" s="243"/>
      <c r="R112" s="243"/>
      <c r="S112" s="243"/>
      <c r="T112" s="243"/>
      <c r="U112" s="243"/>
      <c r="V112" s="243"/>
      <c r="W112" s="243"/>
      <c r="X112" s="243"/>
      <c r="Y112" s="243"/>
      <c r="Z112" s="243"/>
      <c r="AA112" s="243"/>
      <c r="AB112" s="243"/>
      <c r="AC112" s="243"/>
      <c r="AD112" s="243"/>
    </row>
    <row r="113" spans="2:30">
      <c r="B113" s="243"/>
      <c r="C113" s="243"/>
      <c r="D113" s="243"/>
      <c r="E113" s="243"/>
      <c r="F113" s="243"/>
      <c r="G113" s="243"/>
      <c r="H113" s="243"/>
      <c r="I113" s="243"/>
      <c r="J113" s="243"/>
      <c r="K113" s="243"/>
      <c r="L113" s="243"/>
      <c r="M113" s="243"/>
      <c r="N113" s="243"/>
      <c r="O113" s="243"/>
      <c r="P113" s="243"/>
      <c r="Q113" s="243"/>
      <c r="R113" s="243"/>
      <c r="S113" s="243"/>
      <c r="T113" s="243"/>
      <c r="U113" s="243"/>
      <c r="V113" s="243"/>
      <c r="W113" s="243"/>
      <c r="X113" s="243"/>
      <c r="Y113" s="243"/>
      <c r="Z113" s="243"/>
      <c r="AA113" s="243"/>
      <c r="AB113" s="243"/>
      <c r="AC113" s="243"/>
      <c r="AD113" s="243"/>
    </row>
    <row r="114" spans="2:30" ht="30" customHeight="1">
      <c r="B114" s="243"/>
      <c r="C114" s="243"/>
      <c r="D114" s="243"/>
      <c r="E114" s="243"/>
      <c r="F114" s="243"/>
      <c r="G114" s="243"/>
      <c r="H114" s="243"/>
      <c r="I114" s="243"/>
      <c r="J114" s="243"/>
      <c r="K114" s="243"/>
      <c r="L114" s="243"/>
      <c r="M114" s="243"/>
      <c r="N114" s="243"/>
      <c r="O114" s="243"/>
      <c r="P114" s="243"/>
      <c r="Q114" s="243"/>
      <c r="R114" s="243"/>
      <c r="S114" s="243"/>
      <c r="T114" s="243"/>
      <c r="U114" s="243"/>
      <c r="V114" s="243"/>
      <c r="W114" s="243"/>
      <c r="X114" s="243"/>
      <c r="Y114" s="243"/>
      <c r="Z114" s="243"/>
      <c r="AA114" s="243"/>
      <c r="AB114" s="243"/>
      <c r="AC114" s="243"/>
      <c r="AD114" s="243"/>
    </row>
    <row r="115" spans="2:30" ht="34.15" customHeight="1">
      <c r="B115" s="243"/>
      <c r="C115" s="243"/>
      <c r="D115" s="243"/>
      <c r="E115" s="243"/>
      <c r="F115" s="243"/>
      <c r="G115" s="243"/>
      <c r="H115" s="243"/>
      <c r="I115" s="243"/>
      <c r="J115" s="243"/>
      <c r="K115" s="243"/>
      <c r="L115" s="243"/>
      <c r="M115" s="243"/>
      <c r="N115" s="243"/>
      <c r="O115" s="243"/>
      <c r="P115" s="243"/>
      <c r="Q115" s="243"/>
      <c r="R115" s="243"/>
      <c r="S115" s="243"/>
      <c r="T115" s="243"/>
      <c r="U115" s="243"/>
      <c r="V115" s="243"/>
      <c r="W115" s="243"/>
      <c r="X115" s="243"/>
      <c r="Y115" s="243"/>
      <c r="Z115" s="243"/>
      <c r="AA115" s="243"/>
      <c r="AB115" s="243"/>
      <c r="AC115" s="243"/>
      <c r="AD115" s="243"/>
    </row>
    <row r="116" spans="2:30" ht="49.15" customHeight="1">
      <c r="B116" s="243"/>
      <c r="C116" s="243"/>
      <c r="D116" s="243"/>
      <c r="E116" s="243"/>
      <c r="F116" s="243"/>
      <c r="G116" s="243"/>
      <c r="H116" s="243"/>
      <c r="I116" s="243"/>
      <c r="J116" s="243"/>
      <c r="K116" s="243"/>
      <c r="L116" s="243"/>
      <c r="M116" s="243"/>
      <c r="N116" s="243"/>
      <c r="O116" s="243"/>
      <c r="P116" s="243"/>
      <c r="Q116" s="243"/>
      <c r="R116" s="243"/>
      <c r="S116" s="243"/>
      <c r="T116" s="243"/>
      <c r="U116" s="243"/>
      <c r="V116" s="243"/>
      <c r="W116" s="243"/>
      <c r="X116" s="243"/>
      <c r="Y116" s="243"/>
      <c r="Z116" s="243"/>
      <c r="AA116" s="243"/>
      <c r="AB116" s="243"/>
      <c r="AC116" s="243"/>
      <c r="AD116" s="243"/>
    </row>
    <row r="117" spans="2:30" ht="43.15" customHeight="1">
      <c r="B117" s="243"/>
      <c r="C117" s="243"/>
      <c r="D117" s="243"/>
      <c r="E117" s="243"/>
      <c r="F117" s="243"/>
      <c r="G117" s="243"/>
      <c r="H117" s="243"/>
      <c r="I117" s="243"/>
      <c r="J117" s="243"/>
      <c r="K117" s="243"/>
      <c r="L117" s="243"/>
      <c r="M117" s="243"/>
      <c r="N117" s="243"/>
      <c r="O117" s="243"/>
      <c r="P117" s="243"/>
      <c r="Q117" s="243"/>
      <c r="R117" s="243"/>
      <c r="S117" s="243"/>
      <c r="T117" s="243"/>
      <c r="U117" s="243"/>
      <c r="V117" s="243"/>
      <c r="W117" s="243"/>
      <c r="X117" s="243"/>
      <c r="Y117" s="243"/>
      <c r="Z117" s="243"/>
      <c r="AA117" s="243"/>
      <c r="AB117" s="243"/>
      <c r="AC117" s="243"/>
      <c r="AD117" s="243"/>
    </row>
    <row r="118" spans="2:30" ht="50.45" customHeight="1">
      <c r="B118" s="243"/>
      <c r="C118" s="243"/>
      <c r="D118" s="243"/>
      <c r="E118" s="243"/>
      <c r="F118" s="243"/>
      <c r="G118" s="243"/>
      <c r="H118" s="243"/>
      <c r="I118" s="243"/>
      <c r="J118" s="243"/>
      <c r="K118" s="243"/>
      <c r="L118" s="243"/>
      <c r="M118" s="243"/>
      <c r="N118" s="243"/>
      <c r="O118" s="243"/>
      <c r="P118" s="243"/>
      <c r="Q118" s="243"/>
      <c r="R118" s="243"/>
      <c r="S118" s="243"/>
      <c r="T118" s="243"/>
      <c r="U118" s="243"/>
      <c r="V118" s="243"/>
      <c r="W118" s="243"/>
      <c r="X118" s="243"/>
      <c r="Y118" s="243"/>
      <c r="Z118" s="243"/>
      <c r="AA118" s="243"/>
      <c r="AB118" s="243"/>
      <c r="AC118" s="243"/>
      <c r="AD118" s="243"/>
    </row>
    <row r="119" spans="2:30" ht="16.899999999999999" customHeight="1">
      <c r="B119" s="243"/>
      <c r="C119" s="243"/>
      <c r="D119" s="243"/>
      <c r="E119" s="243"/>
      <c r="F119" s="243"/>
      <c r="G119" s="243"/>
      <c r="H119" s="243"/>
      <c r="I119" s="243"/>
      <c r="J119" s="243"/>
      <c r="K119" s="243"/>
      <c r="L119" s="243"/>
      <c r="M119" s="243"/>
      <c r="N119" s="243"/>
      <c r="O119" s="243"/>
      <c r="P119" s="243"/>
      <c r="Q119" s="243"/>
      <c r="R119" s="243"/>
      <c r="S119" s="243"/>
      <c r="T119" s="243"/>
      <c r="U119" s="243"/>
      <c r="V119" s="243"/>
      <c r="W119" s="243"/>
      <c r="X119" s="243"/>
      <c r="Y119" s="243"/>
      <c r="Z119" s="243"/>
      <c r="AA119" s="243"/>
      <c r="AB119" s="243"/>
      <c r="AC119" s="243"/>
      <c r="AD119" s="243"/>
    </row>
    <row r="120" spans="2:30">
      <c r="B120" s="243"/>
      <c r="C120" s="243"/>
      <c r="D120" s="243"/>
      <c r="E120" s="243"/>
      <c r="F120" s="243"/>
      <c r="G120" s="243"/>
      <c r="H120" s="243"/>
      <c r="I120" s="243"/>
      <c r="J120" s="243"/>
      <c r="K120" s="243"/>
      <c r="L120" s="243"/>
      <c r="M120" s="243"/>
      <c r="N120" s="243"/>
      <c r="O120" s="243"/>
      <c r="P120" s="243"/>
      <c r="Q120" s="243"/>
      <c r="R120" s="243"/>
      <c r="S120" s="243"/>
      <c r="T120" s="243"/>
      <c r="U120" s="243"/>
      <c r="V120" s="243"/>
      <c r="W120" s="243"/>
      <c r="X120" s="243"/>
      <c r="Y120" s="243"/>
      <c r="Z120" s="243"/>
      <c r="AA120" s="243"/>
      <c r="AB120" s="243"/>
      <c r="AC120" s="243"/>
      <c r="AD120" s="243"/>
    </row>
    <row r="121" spans="2:30" ht="40.15" customHeight="1">
      <c r="AD121" s="243"/>
    </row>
    <row r="122" spans="2:30" ht="40.15" customHeight="1">
      <c r="AD122" s="243"/>
    </row>
    <row r="123" spans="2:30" ht="40.15" customHeight="1">
      <c r="AD123" s="243"/>
    </row>
    <row r="124" spans="2:30" ht="40.15" customHeight="1">
      <c r="AD124" s="243"/>
    </row>
    <row r="125" spans="2:30" ht="40.15" customHeight="1">
      <c r="AD125" s="243"/>
    </row>
    <row r="126" spans="2:30" ht="16.899999999999999" customHeight="1">
      <c r="AD126" s="243"/>
    </row>
    <row r="127" spans="2:30" ht="72.599999999999994" customHeight="1">
      <c r="AD127" s="243"/>
    </row>
    <row r="128" spans="2:30" ht="16.899999999999999" customHeight="1">
      <c r="AD128" s="243"/>
    </row>
    <row r="129" spans="1:65" ht="16.899999999999999" customHeight="1">
      <c r="AD129" s="243"/>
    </row>
    <row r="130" spans="1:65" ht="16.899999999999999" customHeight="1">
      <c r="AD130" s="243"/>
    </row>
    <row r="131" spans="1:65">
      <c r="AD131" s="243"/>
    </row>
    <row r="132" spans="1:65" s="236" customFormat="1">
      <c r="A132" s="170"/>
      <c r="B132" s="170"/>
      <c r="C132" s="170"/>
      <c r="D132" s="170"/>
      <c r="E132" s="170"/>
      <c r="F132" s="170"/>
      <c r="G132" s="170"/>
      <c r="H132" s="170"/>
      <c r="I132" s="170"/>
      <c r="J132" s="170"/>
      <c r="K132" s="170"/>
      <c r="L132" s="170"/>
      <c r="M132" s="170"/>
      <c r="N132" s="170"/>
      <c r="O132" s="170"/>
      <c r="P132" s="170"/>
      <c r="Q132" s="170"/>
      <c r="R132" s="170"/>
      <c r="S132" s="170"/>
      <c r="T132" s="170"/>
      <c r="U132" s="170"/>
      <c r="V132" s="170"/>
      <c r="W132" s="170"/>
      <c r="X132" s="170"/>
      <c r="Y132" s="170"/>
      <c r="Z132" s="170"/>
      <c r="AA132" s="170"/>
      <c r="AB132" s="170"/>
      <c r="AC132" s="170"/>
      <c r="AD132" s="243"/>
      <c r="AE132" s="170"/>
      <c r="AF132" s="170"/>
      <c r="AG132" s="170"/>
      <c r="BM132" s="170"/>
    </row>
    <row r="133" spans="1:65" s="236" customFormat="1">
      <c r="A133" s="170"/>
      <c r="B133" s="170"/>
      <c r="C133" s="170"/>
      <c r="D133" s="170"/>
      <c r="E133" s="170"/>
      <c r="F133" s="170"/>
      <c r="G133" s="170"/>
      <c r="H133" s="170"/>
      <c r="I133" s="170"/>
      <c r="J133" s="170"/>
      <c r="K133" s="170"/>
      <c r="L133" s="170"/>
      <c r="M133" s="170"/>
      <c r="N133" s="170"/>
      <c r="O133" s="170"/>
      <c r="P133" s="170"/>
      <c r="Q133" s="170"/>
      <c r="R133" s="170"/>
      <c r="S133" s="170"/>
      <c r="T133" s="170"/>
      <c r="U133" s="170"/>
      <c r="V133" s="170"/>
      <c r="W133" s="170"/>
      <c r="X133" s="170"/>
      <c r="Y133" s="170"/>
      <c r="Z133" s="170"/>
      <c r="AA133" s="170"/>
      <c r="AB133" s="170"/>
      <c r="AC133" s="170"/>
      <c r="AD133" s="243"/>
      <c r="AE133" s="170"/>
      <c r="AF133" s="170"/>
      <c r="AG133" s="170"/>
    </row>
    <row r="134" spans="1:65" s="236" customFormat="1">
      <c r="A134" s="243"/>
      <c r="B134" s="170"/>
      <c r="C134" s="170"/>
      <c r="D134" s="170"/>
      <c r="E134" s="170"/>
      <c r="F134" s="170"/>
      <c r="G134" s="170"/>
      <c r="H134" s="170"/>
      <c r="I134" s="170"/>
      <c r="J134" s="170"/>
      <c r="K134" s="170"/>
      <c r="L134" s="170"/>
      <c r="M134" s="170"/>
      <c r="N134" s="170"/>
      <c r="O134" s="170"/>
      <c r="P134" s="170"/>
      <c r="Q134" s="170"/>
      <c r="R134" s="170"/>
      <c r="S134" s="170"/>
      <c r="T134" s="170"/>
      <c r="U134" s="170"/>
      <c r="V134" s="170"/>
      <c r="W134" s="170"/>
      <c r="X134" s="170"/>
      <c r="Y134" s="170"/>
      <c r="Z134" s="170"/>
      <c r="AA134" s="170"/>
      <c r="AB134" s="170"/>
      <c r="AC134" s="170"/>
      <c r="AD134" s="243"/>
    </row>
    <row r="135" spans="1:65" s="236" customFormat="1">
      <c r="A135" s="243"/>
      <c r="B135" s="170"/>
      <c r="C135" s="170"/>
      <c r="D135" s="170"/>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0"/>
      <c r="AB135" s="170"/>
      <c r="AC135" s="170"/>
      <c r="AD135" s="243"/>
    </row>
    <row r="136" spans="1:65" s="236" customFormat="1">
      <c r="A136" s="243"/>
      <c r="B136" s="170"/>
      <c r="C136" s="170"/>
      <c r="D136" s="170"/>
      <c r="E136" s="170"/>
      <c r="F136" s="170"/>
      <c r="G136" s="170"/>
      <c r="H136" s="170"/>
      <c r="I136" s="170"/>
      <c r="J136" s="170"/>
      <c r="K136" s="170"/>
      <c r="L136" s="170"/>
      <c r="M136" s="170"/>
      <c r="N136" s="170"/>
      <c r="O136" s="170"/>
      <c r="P136" s="170"/>
      <c r="Q136" s="170"/>
      <c r="R136" s="170"/>
      <c r="S136" s="170"/>
      <c r="T136" s="170"/>
      <c r="U136" s="170"/>
      <c r="V136" s="170"/>
      <c r="W136" s="170"/>
      <c r="X136" s="170"/>
      <c r="Y136" s="170"/>
      <c r="Z136" s="170"/>
      <c r="AA136" s="170"/>
      <c r="AB136" s="170"/>
      <c r="AC136" s="170"/>
      <c r="AD136" s="243"/>
    </row>
    <row r="137" spans="1:65" s="236" customFormat="1">
      <c r="A137" s="243"/>
      <c r="B137" s="170"/>
      <c r="C137" s="170"/>
      <c r="D137" s="170"/>
      <c r="E137" s="170"/>
      <c r="F137" s="170"/>
      <c r="G137" s="170"/>
      <c r="H137" s="170"/>
      <c r="I137" s="170"/>
      <c r="J137" s="170"/>
      <c r="K137" s="170"/>
      <c r="L137" s="170"/>
      <c r="M137" s="170"/>
      <c r="N137" s="170"/>
      <c r="O137" s="170"/>
      <c r="P137" s="170"/>
      <c r="Q137" s="170"/>
      <c r="R137" s="170"/>
      <c r="S137" s="170"/>
      <c r="T137" s="170"/>
      <c r="U137" s="170"/>
      <c r="V137" s="170"/>
      <c r="W137" s="170"/>
      <c r="X137" s="170"/>
      <c r="Y137" s="170"/>
      <c r="Z137" s="170"/>
      <c r="AA137" s="170"/>
      <c r="AB137" s="170"/>
      <c r="AC137" s="170"/>
      <c r="AD137" s="243"/>
    </row>
    <row r="138" spans="1:65" s="236" customFormat="1">
      <c r="A138" s="243"/>
      <c r="B138" s="170"/>
      <c r="C138" s="170"/>
      <c r="D138" s="170"/>
      <c r="E138" s="170"/>
      <c r="F138" s="170"/>
      <c r="G138" s="170"/>
      <c r="H138" s="170"/>
      <c r="I138" s="170"/>
      <c r="J138" s="170"/>
      <c r="K138" s="170"/>
      <c r="L138" s="170"/>
      <c r="M138" s="170"/>
      <c r="N138" s="170"/>
      <c r="O138" s="170"/>
      <c r="P138" s="170"/>
      <c r="Q138" s="170"/>
      <c r="R138" s="170"/>
      <c r="S138" s="170"/>
      <c r="T138" s="170"/>
      <c r="U138" s="170"/>
      <c r="V138" s="170"/>
      <c r="W138" s="170"/>
      <c r="X138" s="170"/>
      <c r="Y138" s="170"/>
      <c r="Z138" s="170"/>
      <c r="AA138" s="170"/>
      <c r="AB138" s="170"/>
      <c r="AC138" s="170"/>
      <c r="AD138" s="243"/>
    </row>
    <row r="139" spans="1:65" s="236" customFormat="1">
      <c r="A139" s="243"/>
      <c r="B139" s="170"/>
      <c r="C139" s="170"/>
      <c r="D139" s="170"/>
      <c r="E139" s="170"/>
      <c r="F139" s="170"/>
      <c r="G139" s="170"/>
      <c r="H139" s="170"/>
      <c r="I139" s="170"/>
      <c r="J139" s="170"/>
      <c r="K139" s="170"/>
      <c r="L139" s="170"/>
      <c r="M139" s="170"/>
      <c r="N139" s="170"/>
      <c r="O139" s="170"/>
      <c r="P139" s="170"/>
      <c r="Q139" s="170"/>
      <c r="R139" s="170"/>
      <c r="S139" s="170"/>
      <c r="T139" s="170"/>
      <c r="U139" s="170"/>
      <c r="V139" s="170"/>
      <c r="W139" s="170"/>
      <c r="X139" s="170"/>
      <c r="Y139" s="170"/>
      <c r="Z139" s="170"/>
      <c r="AA139" s="170"/>
      <c r="AB139" s="170"/>
      <c r="AC139" s="170"/>
      <c r="AD139" s="170"/>
    </row>
    <row r="140" spans="1:65" s="236" customFormat="1" ht="32.450000000000003" customHeight="1">
      <c r="A140" s="243"/>
      <c r="B140" s="170"/>
      <c r="C140" s="170"/>
      <c r="D140" s="170"/>
      <c r="E140" s="170"/>
      <c r="F140" s="170"/>
      <c r="G140" s="170"/>
      <c r="H140" s="170"/>
      <c r="I140" s="170"/>
      <c r="J140" s="170"/>
      <c r="K140" s="170"/>
      <c r="L140" s="170"/>
      <c r="M140" s="170"/>
      <c r="N140" s="170"/>
      <c r="O140" s="170"/>
      <c r="P140" s="170"/>
      <c r="Q140" s="170"/>
      <c r="R140" s="170"/>
      <c r="S140" s="170"/>
      <c r="T140" s="170"/>
      <c r="U140" s="170"/>
      <c r="V140" s="170"/>
      <c r="W140" s="170"/>
      <c r="X140" s="170"/>
      <c r="Y140" s="170"/>
      <c r="Z140" s="170"/>
      <c r="AA140" s="170"/>
      <c r="AB140" s="170"/>
      <c r="AC140" s="170"/>
      <c r="AD140" s="170"/>
    </row>
    <row r="141" spans="1:65" s="236" customFormat="1" ht="32.450000000000003" customHeight="1">
      <c r="A141" s="243"/>
      <c r="B141" s="170"/>
      <c r="C141" s="170"/>
      <c r="D141" s="170"/>
      <c r="E141" s="170"/>
      <c r="F141" s="170"/>
      <c r="G141" s="170"/>
      <c r="H141" s="170"/>
      <c r="I141" s="170"/>
      <c r="J141" s="170"/>
      <c r="K141" s="170"/>
      <c r="L141" s="170"/>
      <c r="M141" s="170"/>
      <c r="N141" s="170"/>
      <c r="O141" s="170"/>
      <c r="P141" s="170"/>
      <c r="Q141" s="170"/>
      <c r="R141" s="170"/>
      <c r="S141" s="170"/>
      <c r="T141" s="170"/>
      <c r="U141" s="170"/>
      <c r="V141" s="170"/>
      <c r="W141" s="170"/>
      <c r="X141" s="170"/>
      <c r="Y141" s="170"/>
      <c r="Z141" s="170"/>
      <c r="AA141" s="170"/>
      <c r="AB141" s="170"/>
      <c r="AC141" s="170"/>
      <c r="AD141" s="170"/>
    </row>
    <row r="142" spans="1:65" s="236" customFormat="1">
      <c r="A142" s="243"/>
      <c r="B142" s="170"/>
      <c r="C142" s="170"/>
      <c r="D142" s="170"/>
      <c r="E142" s="170"/>
      <c r="F142" s="170"/>
      <c r="G142" s="170"/>
      <c r="H142" s="170"/>
      <c r="I142" s="170"/>
      <c r="J142" s="170"/>
      <c r="K142" s="170"/>
      <c r="L142" s="170"/>
      <c r="M142" s="170"/>
      <c r="N142" s="170"/>
      <c r="O142" s="170"/>
      <c r="P142" s="170"/>
      <c r="Q142" s="170"/>
      <c r="R142" s="170"/>
      <c r="S142" s="170"/>
      <c r="T142" s="170"/>
      <c r="U142" s="170"/>
      <c r="V142" s="170"/>
      <c r="W142" s="170"/>
      <c r="X142" s="170"/>
      <c r="Y142" s="170"/>
      <c r="Z142" s="170"/>
      <c r="AA142" s="170"/>
      <c r="AB142" s="170"/>
      <c r="AC142" s="170"/>
      <c r="AD142" s="170"/>
    </row>
    <row r="143" spans="1:65">
      <c r="A143" s="243"/>
      <c r="AE143" s="236"/>
      <c r="AF143" s="236"/>
      <c r="AG143" s="236"/>
      <c r="BM143" s="236"/>
    </row>
    <row r="144" spans="1:65">
      <c r="A144" s="243"/>
      <c r="AE144" s="236"/>
      <c r="AF144" s="236"/>
      <c r="AG144" s="236"/>
    </row>
    <row r="145" spans="1:1">
      <c r="A145" s="243"/>
    </row>
    <row r="146" spans="1:1">
      <c r="A146" s="243"/>
    </row>
    <row r="147" spans="1:1">
      <c r="A147" s="243"/>
    </row>
    <row r="148" spans="1:1">
      <c r="A148" s="243"/>
    </row>
    <row r="149" spans="1:1">
      <c r="A149" s="243"/>
    </row>
    <row r="150" spans="1:1">
      <c r="A150" s="243"/>
    </row>
    <row r="151" spans="1:1">
      <c r="A151" s="243"/>
    </row>
    <row r="152" spans="1:1">
      <c r="A152" s="243"/>
    </row>
    <row r="153" spans="1:1">
      <c r="A153" s="243"/>
    </row>
    <row r="154" spans="1:1">
      <c r="A154" s="243"/>
    </row>
    <row r="155" spans="1:1">
      <c r="A155" s="243"/>
    </row>
    <row r="156" spans="1:1">
      <c r="A156" s="243"/>
    </row>
    <row r="157" spans="1:1">
      <c r="A157" s="243"/>
    </row>
    <row r="158" spans="1:1">
      <c r="A158" s="243"/>
    </row>
    <row r="159" spans="1:1">
      <c r="A159" s="243"/>
    </row>
    <row r="160" spans="1:1">
      <c r="A160" s="243"/>
    </row>
    <row r="161" spans="1:1">
      <c r="A161" s="243"/>
    </row>
    <row r="162" spans="1:1">
      <c r="A162" s="243"/>
    </row>
  </sheetData>
  <sheetProtection sheet="1" objects="1" scenarios="1"/>
  <customSheetViews>
    <customSheetView guid="{9EA9614F-2E1B-408A-94DE-883A46E7B9CA}" showPageBreaks="1" printArea="1" view="pageBreakPreview">
      <selection activeCell="A2" sqref="A2"/>
      <rowBreaks count="3" manualBreakCount="3">
        <brk id="39" max="31" man="1"/>
        <brk id="63" max="31" man="1"/>
        <brk id="78" max="31" man="1"/>
      </rowBreaks>
      <pageMargins left="0.7" right="0.7" top="0.75" bottom="0.75" header="0.3" footer="0.3"/>
      <pageSetup paperSize="9" scale="65" orientation="portrait" r:id="rId1"/>
    </customSheetView>
  </customSheetViews>
  <mergeCells count="144">
    <mergeCell ref="C88:R88"/>
    <mergeCell ref="S88:AA88"/>
    <mergeCell ref="C89:R89"/>
    <mergeCell ref="S89:AA89"/>
    <mergeCell ref="C90:R90"/>
    <mergeCell ref="S90:AA90"/>
    <mergeCell ref="B58:AE58"/>
    <mergeCell ref="S72:AA72"/>
    <mergeCell ref="C73:R73"/>
    <mergeCell ref="S73:AA73"/>
    <mergeCell ref="C85:R85"/>
    <mergeCell ref="S85:AA85"/>
    <mergeCell ref="C86:R86"/>
    <mergeCell ref="S86:AA86"/>
    <mergeCell ref="C87:R87"/>
    <mergeCell ref="S87:AA87"/>
    <mergeCell ref="C68:R68"/>
    <mergeCell ref="S68:AA68"/>
    <mergeCell ref="C69:R69"/>
    <mergeCell ref="S69:AA69"/>
    <mergeCell ref="C70:R70"/>
    <mergeCell ref="S70:AA70"/>
    <mergeCell ref="C71:R71"/>
    <mergeCell ref="S71:AA71"/>
    <mergeCell ref="H28:AD28"/>
    <mergeCell ref="H29:AD29"/>
    <mergeCell ref="B30:AD30"/>
    <mergeCell ref="B31:AD31"/>
    <mergeCell ref="S65:AA65"/>
    <mergeCell ref="C66:R66"/>
    <mergeCell ref="S66:AA66"/>
    <mergeCell ref="C61:R61"/>
    <mergeCell ref="S61:AA61"/>
    <mergeCell ref="B28:F28"/>
    <mergeCell ref="B49:AD49"/>
    <mergeCell ref="B51:E51"/>
    <mergeCell ref="B52:E52"/>
    <mergeCell ref="B53:E53"/>
    <mergeCell ref="G53:L53"/>
    <mergeCell ref="G47:AD47"/>
    <mergeCell ref="H43:AD43"/>
    <mergeCell ref="B44:F44"/>
    <mergeCell ref="H44:AD44"/>
    <mergeCell ref="B36:H36"/>
    <mergeCell ref="B37:H39"/>
    <mergeCell ref="AA53:AE53"/>
    <mergeCell ref="B54:E54"/>
    <mergeCell ref="N37:T39"/>
    <mergeCell ref="H14:AD14"/>
    <mergeCell ref="H15:AD15"/>
    <mergeCell ref="H16:AD16"/>
    <mergeCell ref="H17:AD17"/>
    <mergeCell ref="B18:AD18"/>
    <mergeCell ref="G21:AD21"/>
    <mergeCell ref="H22:AD22"/>
    <mergeCell ref="H23:AD23"/>
    <mergeCell ref="G27:AD27"/>
    <mergeCell ref="B23:F23"/>
    <mergeCell ref="B26:AB26"/>
    <mergeCell ref="B27:F27"/>
    <mergeCell ref="R7:AD7"/>
    <mergeCell ref="C84:R84"/>
    <mergeCell ref="S84:AA84"/>
    <mergeCell ref="P91:R91"/>
    <mergeCell ref="S91:AA91"/>
    <mergeCell ref="B92:AE92"/>
    <mergeCell ref="C81:R81"/>
    <mergeCell ref="S81:AA81"/>
    <mergeCell ref="C82:R82"/>
    <mergeCell ref="S82:AA82"/>
    <mergeCell ref="C83:R83"/>
    <mergeCell ref="S83:AA83"/>
    <mergeCell ref="C78:R78"/>
    <mergeCell ref="S78:AA78"/>
    <mergeCell ref="C79:R79"/>
    <mergeCell ref="S79:AA79"/>
    <mergeCell ref="C80:R80"/>
    <mergeCell ref="S80:AA80"/>
    <mergeCell ref="C67:R67"/>
    <mergeCell ref="S67:AA67"/>
    <mergeCell ref="P74:R74"/>
    <mergeCell ref="S74:AA74"/>
    <mergeCell ref="B9:AD9"/>
    <mergeCell ref="G13:AD13"/>
    <mergeCell ref="C72:R72"/>
    <mergeCell ref="H45:AD45"/>
    <mergeCell ref="B43:F43"/>
    <mergeCell ref="B29:F29"/>
    <mergeCell ref="B35:AD35"/>
    <mergeCell ref="N36:T36"/>
    <mergeCell ref="N53:S53"/>
    <mergeCell ref="N54:R54"/>
    <mergeCell ref="U53:X53"/>
    <mergeCell ref="G54:K54"/>
    <mergeCell ref="AA54:AD54"/>
    <mergeCell ref="U54:X54"/>
    <mergeCell ref="B103:AD103"/>
    <mergeCell ref="B104:AD104"/>
    <mergeCell ref="B94:AC94"/>
    <mergeCell ref="B101:AC101"/>
    <mergeCell ref="B55:AD55"/>
    <mergeCell ref="B56:E56"/>
    <mergeCell ref="G56:L56"/>
    <mergeCell ref="B57:E57"/>
    <mergeCell ref="G57:K57"/>
    <mergeCell ref="C64:R64"/>
    <mergeCell ref="S64:AA64"/>
    <mergeCell ref="C65:R65"/>
    <mergeCell ref="B102:AD102"/>
    <mergeCell ref="C62:R62"/>
    <mergeCell ref="S62:AA62"/>
    <mergeCell ref="C63:R63"/>
    <mergeCell ref="S63:AA63"/>
    <mergeCell ref="Q96:AA96"/>
    <mergeCell ref="Q97:AA97"/>
    <mergeCell ref="AB74:AF74"/>
    <mergeCell ref="AB91:AF91"/>
    <mergeCell ref="B96:L96"/>
    <mergeCell ref="B97:L97"/>
    <mergeCell ref="B75:AE75"/>
    <mergeCell ref="B95:AE95"/>
    <mergeCell ref="B2:AC2"/>
    <mergeCell ref="B41:AD41"/>
    <mergeCell ref="B42:F42"/>
    <mergeCell ref="G42:AD42"/>
    <mergeCell ref="B12:AB12"/>
    <mergeCell ref="B13:F13"/>
    <mergeCell ref="B14:F14"/>
    <mergeCell ref="B15:F15"/>
    <mergeCell ref="B16:F16"/>
    <mergeCell ref="B17:F17"/>
    <mergeCell ref="O4:Q4"/>
    <mergeCell ref="R4:AD4"/>
    <mergeCell ref="O5:Q5"/>
    <mergeCell ref="R5:AD5"/>
    <mergeCell ref="O6:Q6"/>
    <mergeCell ref="R6:AD6"/>
    <mergeCell ref="B20:AB20"/>
    <mergeCell ref="B21:F21"/>
    <mergeCell ref="B22:F22"/>
    <mergeCell ref="O7:Q7"/>
    <mergeCell ref="B24:AD24"/>
    <mergeCell ref="J37:L39"/>
    <mergeCell ref="B45:F45"/>
  </mergeCells>
  <phoneticPr fontId="2"/>
  <conditionalFormatting sqref="B18:AD18">
    <cfRule type="expression" dxfId="38" priority="10">
      <formula>$B$17="〇"</formula>
    </cfRule>
    <cfRule type="expression" dxfId="37" priority="11">
      <formula>$B$16="〇"</formula>
    </cfRule>
    <cfRule type="expression" dxfId="36" priority="12">
      <formula>$B$15="〇"</formula>
    </cfRule>
  </conditionalFormatting>
  <conditionalFormatting sqref="B24:AD24">
    <cfRule type="expression" dxfId="35" priority="9">
      <formula>$B$23="〇"</formula>
    </cfRule>
  </conditionalFormatting>
  <conditionalFormatting sqref="B30:AD30">
    <cfRule type="expression" dxfId="34" priority="7">
      <formula>$B$29="〇"</formula>
    </cfRule>
  </conditionalFormatting>
  <conditionalFormatting sqref="N37:T39">
    <cfRule type="expression" dxfId="33" priority="6">
      <formula>$B$37=$AG$36</formula>
    </cfRule>
  </conditionalFormatting>
  <conditionalFormatting sqref="B37:H39 N37:T39">
    <cfRule type="expression" dxfId="32" priority="5">
      <formula>$B$23="〇"</formula>
    </cfRule>
  </conditionalFormatting>
  <conditionalFormatting sqref="C46">
    <cfRule type="expression" dxfId="31" priority="2">
      <formula>$B$45="〇"</formula>
    </cfRule>
  </conditionalFormatting>
  <conditionalFormatting sqref="B14:F17 B28:F29 B37:H39 N37:T39 B43:F45 G47:AD47 B52:E52 B54:E54 G54:K54 N54:R54 U54:X54 AA54:AD54 B57:E57 G57:K57 S74:AA74 S91:AA91 B97:L97 Q97:AA97 B102:AD102 C62:AA73 C79:AA90">
    <cfRule type="expression" dxfId="30" priority="1">
      <formula>$B$23="〇"</formula>
    </cfRule>
  </conditionalFormatting>
  <dataValidations count="7">
    <dataValidation type="list" allowBlank="1" showInputMessage="1" showErrorMessage="1" sqref="B43:F45 B14:B17 C14:F14 C17:F17 B22:F22 B28:F28">
      <formula1>"〇"</formula1>
    </dataValidation>
    <dataValidation type="list" allowBlank="1" showInputMessage="1" showErrorMessage="1" sqref="B37:H39">
      <formula1>$AG$36:$AG$37</formula1>
    </dataValidation>
    <dataValidation type="list" allowBlank="1" showInputMessage="1" showErrorMessage="1" sqref="N37:T39">
      <formula1>$AG$38:$AG$41</formula1>
    </dataValidation>
    <dataValidation type="list" allowBlank="1" showInputMessage="1" showErrorMessage="1" promptTitle="注意" prompt="競争的手続き（相見積りや入札など）を行わない場合、補助対象外となります。" sqref="B23:F23">
      <formula1>"〇"</formula1>
    </dataValidation>
    <dataValidation type="list" allowBlank="1" showInputMessage="1" showErrorMessage="1" promptTitle="注意" prompt="申請内容によっては、財産処分制限期間の残年数に応じた補助額の返還が必要となります。" sqref="B29:F29">
      <formula1>"〇"</formula1>
    </dataValidation>
    <dataValidation type="date" allowBlank="1" showInputMessage="1" showErrorMessage="1" errorTitle="補助対象外" error="整備事業は、着手予定日以降令和７年３月31日（令和６年度中）に完了してください。" sqref="Q97:AA97">
      <formula1>45536</formula1>
      <formula2>45747</formula2>
    </dataValidation>
    <dataValidation type="date" errorStyle="information" operator="greaterThan" allowBlank="1" showInputMessage="1" showErrorMessage="1" errorTitle="事前着手はできません" error="実際の事業着手は、神奈川県からの交付決定通知日以降にお願いします。" sqref="B97:L97">
      <formula1>45747</formula1>
    </dataValidation>
  </dataValidations>
  <printOptions horizontalCentered="1"/>
  <pageMargins left="0.70866141732283472" right="0.70866141732283472" top="0.74803149606299213" bottom="0.74803149606299213" header="0.31496062992125984" footer="0.31496062992125984"/>
  <pageSetup paperSize="9" scale="69" fitToHeight="0" orientation="portrait" r:id="rId2"/>
  <rowBreaks count="3" manualBreakCount="3">
    <brk id="40" max="31" man="1"/>
    <brk id="76" max="31" man="1"/>
    <brk id="106" max="31" man="1"/>
  </rowBreak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2:BM234"/>
  <sheetViews>
    <sheetView showZeros="0" view="pageBreakPreview" zoomScaleNormal="100" zoomScaleSheetLayoutView="100" workbookViewId="0">
      <selection activeCell="AB116" sqref="AB116:AF116"/>
    </sheetView>
  </sheetViews>
  <sheetFormatPr defaultColWidth="2.75" defaultRowHeight="14.25" outlineLevelRow="1"/>
  <cols>
    <col min="1" max="1" width="4" style="170" customWidth="1"/>
    <col min="2" max="2" width="4.25" style="170" bestFit="1" customWidth="1"/>
    <col min="3" max="3" width="2.75" style="170"/>
    <col min="4" max="4" width="5.25" style="170" customWidth="1"/>
    <col min="5" max="5" width="4.25" style="170" customWidth="1"/>
    <col min="6" max="6" width="3.375" style="170" customWidth="1"/>
    <col min="7" max="7" width="4.25" style="170" customWidth="1"/>
    <col min="8" max="8" width="5" style="170" customWidth="1"/>
    <col min="9" max="9" width="2.75" style="170"/>
    <col min="10" max="10" width="4.75" style="170" customWidth="1"/>
    <col min="11" max="11" width="3.125" style="170" customWidth="1"/>
    <col min="12" max="12" width="5.75" style="170" customWidth="1"/>
    <col min="13" max="13" width="4.5" style="170" customWidth="1"/>
    <col min="14" max="14" width="3.25" style="170" customWidth="1"/>
    <col min="15" max="15" width="4.75" style="170" customWidth="1"/>
    <col min="16" max="16" width="4.5" style="170" customWidth="1"/>
    <col min="17" max="17" width="2.875" style="170" customWidth="1"/>
    <col min="18" max="18" width="3.25" style="170" customWidth="1"/>
    <col min="19" max="19" width="4.375" style="170" customWidth="1"/>
    <col min="20" max="20" width="3.75" style="170" customWidth="1"/>
    <col min="21" max="21" width="3.5" style="170" customWidth="1"/>
    <col min="22" max="22" width="5.125" style="170" customWidth="1"/>
    <col min="23" max="23" width="4" style="170" customWidth="1"/>
    <col min="24" max="24" width="4.375" style="170" customWidth="1"/>
    <col min="25" max="25" width="1.875" style="170" customWidth="1"/>
    <col min="26" max="26" width="3.75" style="170" customWidth="1"/>
    <col min="27" max="27" width="4.875" style="170" customWidth="1"/>
    <col min="28" max="28" width="4.625" style="170" customWidth="1"/>
    <col min="29" max="30" width="4.125" style="170" customWidth="1"/>
    <col min="31" max="31" width="4.25" style="170" customWidth="1"/>
    <col min="32" max="32" width="4.125" style="170" customWidth="1"/>
    <col min="33" max="33" width="19.5" style="170" customWidth="1"/>
    <col min="34" max="34" width="20" style="170" customWidth="1"/>
    <col min="35" max="37" width="2.75" style="170"/>
    <col min="38" max="38" width="10" style="170" customWidth="1"/>
    <col min="39" max="39" width="9.75" style="170" customWidth="1"/>
    <col min="40" max="16384" width="2.75" style="170"/>
  </cols>
  <sheetData>
    <row r="2" spans="1:32" ht="32.450000000000003" customHeight="1">
      <c r="A2" s="268"/>
      <c r="B2" s="805" t="s">
        <v>87</v>
      </c>
      <c r="C2" s="805"/>
      <c r="D2" s="805"/>
      <c r="E2" s="805"/>
      <c r="F2" s="805"/>
      <c r="G2" s="805"/>
      <c r="H2" s="805"/>
      <c r="I2" s="805"/>
      <c r="J2" s="805"/>
      <c r="K2" s="805"/>
      <c r="L2" s="805"/>
      <c r="M2" s="805"/>
      <c r="N2" s="805"/>
      <c r="O2" s="805"/>
      <c r="P2" s="805"/>
      <c r="Q2" s="805"/>
      <c r="R2" s="805"/>
      <c r="S2" s="805"/>
      <c r="T2" s="805"/>
      <c r="U2" s="805"/>
      <c r="V2" s="805"/>
      <c r="W2" s="805"/>
      <c r="X2" s="805"/>
      <c r="Y2" s="805"/>
      <c r="Z2" s="805"/>
      <c r="AA2" s="805"/>
      <c r="AB2" s="805"/>
      <c r="AC2" s="805"/>
      <c r="AD2" s="268"/>
      <c r="AE2" s="268"/>
      <c r="AF2" s="268"/>
    </row>
    <row r="3" spans="1:32" ht="15" customHeight="1"/>
    <row r="4" spans="1:32" ht="28.15" customHeight="1">
      <c r="A4" s="268"/>
      <c r="B4" s="268"/>
      <c r="C4" s="268"/>
      <c r="D4" s="268"/>
      <c r="E4" s="268"/>
      <c r="F4" s="268"/>
      <c r="G4" s="268"/>
      <c r="H4" s="268"/>
      <c r="I4" s="268"/>
      <c r="J4" s="268"/>
      <c r="K4" s="268"/>
      <c r="L4" s="268"/>
      <c r="M4" s="268"/>
      <c r="N4" s="268"/>
      <c r="O4" s="590" t="s">
        <v>157</v>
      </c>
      <c r="P4" s="590"/>
      <c r="Q4" s="590"/>
      <c r="R4" s="591">
        <f>'基礎情報入力シート（要入力）'!$D$9</f>
        <v>0</v>
      </c>
      <c r="S4" s="591"/>
      <c r="T4" s="591"/>
      <c r="U4" s="591"/>
      <c r="V4" s="591"/>
      <c r="W4" s="591"/>
      <c r="X4" s="591"/>
      <c r="Y4" s="591"/>
      <c r="Z4" s="591"/>
      <c r="AA4" s="591"/>
      <c r="AB4" s="591"/>
      <c r="AC4" s="591"/>
      <c r="AD4" s="591"/>
      <c r="AE4" s="269"/>
      <c r="AF4" s="270"/>
    </row>
    <row r="5" spans="1:32" ht="28.15" customHeight="1">
      <c r="A5" s="268"/>
      <c r="B5" s="268"/>
      <c r="C5" s="268"/>
      <c r="D5" s="268"/>
      <c r="E5" s="268"/>
      <c r="F5" s="268"/>
      <c r="G5" s="268"/>
      <c r="H5" s="268"/>
      <c r="I5" s="268"/>
      <c r="J5" s="268"/>
      <c r="K5" s="268"/>
      <c r="L5" s="268"/>
      <c r="M5" s="268"/>
      <c r="N5" s="268"/>
      <c r="O5" s="590" t="s">
        <v>223</v>
      </c>
      <c r="P5" s="590"/>
      <c r="Q5" s="590"/>
      <c r="R5" s="591">
        <f>'基礎情報入力シート（要入力）'!$D$6</f>
        <v>0</v>
      </c>
      <c r="S5" s="591"/>
      <c r="T5" s="591"/>
      <c r="U5" s="591"/>
      <c r="V5" s="591"/>
      <c r="W5" s="591"/>
      <c r="X5" s="591"/>
      <c r="Y5" s="591"/>
      <c r="Z5" s="591"/>
      <c r="AA5" s="591"/>
      <c r="AB5" s="591"/>
      <c r="AC5" s="591"/>
      <c r="AD5" s="591"/>
      <c r="AE5" s="269"/>
      <c r="AF5" s="270"/>
    </row>
    <row r="6" spans="1:32" ht="28.15" customHeight="1">
      <c r="A6" s="268"/>
      <c r="B6" s="268"/>
      <c r="C6" s="268"/>
      <c r="D6" s="268"/>
      <c r="E6" s="268"/>
      <c r="F6" s="268"/>
      <c r="G6" s="268"/>
      <c r="H6" s="268"/>
      <c r="I6" s="268"/>
      <c r="J6" s="268"/>
      <c r="K6" s="268"/>
      <c r="L6" s="268"/>
      <c r="M6" s="268"/>
      <c r="N6" s="268"/>
      <c r="O6" s="590" t="s">
        <v>247</v>
      </c>
      <c r="P6" s="590"/>
      <c r="Q6" s="590"/>
      <c r="R6" s="591">
        <f>'基礎情報入力シート（要入力）'!$D$11</f>
        <v>0</v>
      </c>
      <c r="S6" s="591"/>
      <c r="T6" s="591"/>
      <c r="U6" s="591"/>
      <c r="V6" s="591"/>
      <c r="W6" s="591"/>
      <c r="X6" s="591"/>
      <c r="Y6" s="591"/>
      <c r="Z6" s="591"/>
      <c r="AA6" s="591"/>
      <c r="AB6" s="591"/>
      <c r="AC6" s="591"/>
      <c r="AD6" s="591"/>
      <c r="AE6" s="269"/>
      <c r="AF6" s="270"/>
    </row>
    <row r="7" spans="1:32" ht="28.15" customHeight="1">
      <c r="A7" s="268"/>
      <c r="B7" s="268"/>
      <c r="C7" s="268"/>
      <c r="D7" s="268"/>
      <c r="E7" s="268"/>
      <c r="F7" s="268"/>
      <c r="G7" s="268"/>
      <c r="H7" s="268"/>
      <c r="I7" s="268"/>
      <c r="J7" s="268"/>
      <c r="K7" s="268"/>
      <c r="L7" s="268"/>
      <c r="M7" s="268"/>
      <c r="N7" s="268"/>
      <c r="O7" s="584" t="s">
        <v>158</v>
      </c>
      <c r="P7" s="585"/>
      <c r="Q7" s="586"/>
      <c r="R7" s="587">
        <f>'基礎情報入力シート（要入力）'!$D$12</f>
        <v>0</v>
      </c>
      <c r="S7" s="588"/>
      <c r="T7" s="588"/>
      <c r="U7" s="588"/>
      <c r="V7" s="588"/>
      <c r="W7" s="588"/>
      <c r="X7" s="588"/>
      <c r="Y7" s="588"/>
      <c r="Z7" s="588"/>
      <c r="AA7" s="588"/>
      <c r="AB7" s="588"/>
      <c r="AC7" s="588"/>
      <c r="AD7" s="589"/>
      <c r="AE7" s="270"/>
      <c r="AF7" s="270"/>
    </row>
    <row r="8" spans="1:32" ht="15" customHeight="1">
      <c r="A8" s="268"/>
      <c r="B8" s="268"/>
      <c r="C8" s="268"/>
      <c r="D8" s="268"/>
      <c r="E8" s="268"/>
      <c r="F8" s="268"/>
      <c r="G8" s="268"/>
      <c r="H8" s="268"/>
      <c r="I8" s="268"/>
      <c r="J8" s="268"/>
      <c r="K8" s="268"/>
      <c r="L8" s="268"/>
      <c r="M8" s="268"/>
      <c r="N8" s="268"/>
      <c r="O8" s="202"/>
      <c r="P8" s="202"/>
      <c r="Q8" s="202"/>
      <c r="R8" s="203"/>
      <c r="S8" s="203"/>
      <c r="T8" s="203"/>
      <c r="U8" s="203"/>
      <c r="V8" s="203"/>
      <c r="W8" s="203"/>
      <c r="X8" s="203"/>
      <c r="Y8" s="203"/>
      <c r="Z8" s="203"/>
      <c r="AA8" s="203"/>
      <c r="AB8" s="203"/>
      <c r="AC8" s="203"/>
      <c r="AD8" s="203"/>
      <c r="AE8" s="270"/>
      <c r="AF8" s="270"/>
    </row>
    <row r="9" spans="1:32" ht="40.5" customHeight="1">
      <c r="A9" s="268"/>
      <c r="B9" s="651" t="s">
        <v>307</v>
      </c>
      <c r="C9" s="651"/>
      <c r="D9" s="651"/>
      <c r="E9" s="651"/>
      <c r="F9" s="651"/>
      <c r="G9" s="651"/>
      <c r="H9" s="651"/>
      <c r="I9" s="651"/>
      <c r="J9" s="651"/>
      <c r="K9" s="651"/>
      <c r="L9" s="651"/>
      <c r="M9" s="651"/>
      <c r="N9" s="651"/>
      <c r="O9" s="651"/>
      <c r="P9" s="651"/>
      <c r="Q9" s="651"/>
      <c r="R9" s="651"/>
      <c r="S9" s="651"/>
      <c r="T9" s="651"/>
      <c r="U9" s="651"/>
      <c r="V9" s="651"/>
      <c r="W9" s="651"/>
      <c r="X9" s="651"/>
      <c r="Y9" s="651"/>
      <c r="Z9" s="651"/>
      <c r="AA9" s="651"/>
      <c r="AB9" s="651"/>
      <c r="AC9" s="651"/>
      <c r="AD9" s="268"/>
      <c r="AE9" s="268"/>
      <c r="AF9" s="268"/>
    </row>
    <row r="10" spans="1:32" ht="15" customHeight="1">
      <c r="A10" s="268"/>
      <c r="B10" s="268"/>
      <c r="C10" s="268"/>
      <c r="D10" s="268"/>
      <c r="E10" s="268"/>
      <c r="F10" s="268"/>
      <c r="G10" s="268"/>
      <c r="H10" s="268"/>
      <c r="I10" s="268"/>
      <c r="J10" s="268"/>
      <c r="K10" s="268"/>
      <c r="L10" s="268"/>
      <c r="M10" s="268"/>
      <c r="N10" s="268"/>
      <c r="O10" s="202"/>
      <c r="P10" s="202"/>
      <c r="Q10" s="202"/>
      <c r="R10" s="203"/>
      <c r="S10" s="203"/>
      <c r="T10" s="203"/>
      <c r="U10" s="203"/>
      <c r="V10" s="203"/>
      <c r="W10" s="203"/>
      <c r="X10" s="203"/>
      <c r="Y10" s="203"/>
      <c r="Z10" s="203"/>
      <c r="AA10" s="203"/>
      <c r="AB10" s="203"/>
      <c r="AC10" s="203"/>
      <c r="AD10" s="203"/>
      <c r="AE10" s="270"/>
      <c r="AF10" s="270"/>
    </row>
    <row r="11" spans="1:32" ht="24" customHeight="1">
      <c r="A11" s="271"/>
      <c r="B11" s="272" t="s">
        <v>159</v>
      </c>
      <c r="C11" s="271"/>
      <c r="D11" s="271"/>
      <c r="E11" s="271"/>
      <c r="F11" s="271"/>
      <c r="G11" s="271"/>
      <c r="H11" s="271"/>
      <c r="I11" s="271"/>
      <c r="J11" s="271"/>
      <c r="K11" s="271"/>
      <c r="L11" s="271"/>
      <c r="M11" s="271"/>
      <c r="N11" s="271"/>
      <c r="O11" s="273"/>
      <c r="P11" s="273"/>
      <c r="Q11" s="273"/>
      <c r="R11" s="273"/>
      <c r="S11" s="273"/>
      <c r="T11" s="273"/>
      <c r="U11" s="273"/>
      <c r="V11" s="273"/>
      <c r="W11" s="273"/>
      <c r="X11" s="273"/>
      <c r="Y11" s="273"/>
      <c r="Z11" s="273"/>
      <c r="AA11" s="273"/>
      <c r="AB11" s="273"/>
      <c r="AC11" s="273"/>
      <c r="AD11" s="273"/>
      <c r="AE11" s="273"/>
      <c r="AF11" s="273"/>
    </row>
    <row r="12" spans="1:32" ht="24" customHeight="1" thickBot="1">
      <c r="A12" s="268"/>
      <c r="B12" s="743" t="s">
        <v>153</v>
      </c>
      <c r="C12" s="743"/>
      <c r="D12" s="743"/>
      <c r="E12" s="743"/>
      <c r="F12" s="743"/>
      <c r="G12" s="743"/>
      <c r="H12" s="743"/>
      <c r="I12" s="743"/>
      <c r="J12" s="743"/>
      <c r="K12" s="743"/>
      <c r="L12" s="743"/>
      <c r="M12" s="743"/>
      <c r="N12" s="743"/>
      <c r="O12" s="743"/>
      <c r="P12" s="743"/>
      <c r="Q12" s="743"/>
      <c r="R12" s="743"/>
      <c r="S12" s="743"/>
      <c r="T12" s="743"/>
      <c r="U12" s="743"/>
      <c r="V12" s="743"/>
      <c r="W12" s="743"/>
      <c r="X12" s="743"/>
      <c r="Y12" s="743"/>
      <c r="Z12" s="743"/>
      <c r="AA12" s="743"/>
      <c r="AB12" s="743"/>
      <c r="AC12" s="743"/>
      <c r="AD12" s="743"/>
      <c r="AE12" s="268"/>
      <c r="AF12" s="268"/>
    </row>
    <row r="13" spans="1:32" ht="32.450000000000003" customHeight="1">
      <c r="A13" s="268"/>
      <c r="B13" s="755" t="s">
        <v>29</v>
      </c>
      <c r="C13" s="756"/>
      <c r="D13" s="756"/>
      <c r="E13" s="756"/>
      <c r="F13" s="756"/>
      <c r="G13" s="744" t="s">
        <v>380</v>
      </c>
      <c r="H13" s="744"/>
      <c r="I13" s="744"/>
      <c r="J13" s="744"/>
      <c r="K13" s="744"/>
      <c r="L13" s="744"/>
      <c r="M13" s="744"/>
      <c r="N13" s="744"/>
      <c r="O13" s="744"/>
      <c r="P13" s="744"/>
      <c r="Q13" s="744"/>
      <c r="R13" s="744"/>
      <c r="S13" s="744"/>
      <c r="T13" s="744"/>
      <c r="U13" s="744"/>
      <c r="V13" s="744"/>
      <c r="W13" s="744"/>
      <c r="X13" s="744"/>
      <c r="Y13" s="744"/>
      <c r="Z13" s="744"/>
      <c r="AA13" s="744"/>
      <c r="AB13" s="744"/>
      <c r="AC13" s="744"/>
      <c r="AD13" s="745"/>
      <c r="AE13" s="268"/>
      <c r="AF13" s="268"/>
    </row>
    <row r="14" spans="1:32" ht="32.450000000000003" customHeight="1">
      <c r="A14" s="268"/>
      <c r="B14" s="728"/>
      <c r="C14" s="729"/>
      <c r="D14" s="729"/>
      <c r="E14" s="729"/>
      <c r="F14" s="729"/>
      <c r="G14" s="274">
        <v>1</v>
      </c>
      <c r="H14" s="773" t="s">
        <v>353</v>
      </c>
      <c r="I14" s="773"/>
      <c r="J14" s="773"/>
      <c r="K14" s="773"/>
      <c r="L14" s="773"/>
      <c r="M14" s="773"/>
      <c r="N14" s="773"/>
      <c r="O14" s="773"/>
      <c r="P14" s="773"/>
      <c r="Q14" s="773"/>
      <c r="R14" s="773"/>
      <c r="S14" s="773"/>
      <c r="T14" s="773"/>
      <c r="U14" s="773"/>
      <c r="V14" s="773"/>
      <c r="W14" s="773"/>
      <c r="X14" s="773"/>
      <c r="Y14" s="773"/>
      <c r="Z14" s="773"/>
      <c r="AA14" s="773"/>
      <c r="AB14" s="773"/>
      <c r="AC14" s="773"/>
      <c r="AD14" s="774"/>
      <c r="AE14" s="268"/>
      <c r="AF14" s="268"/>
    </row>
    <row r="15" spans="1:32" ht="32.450000000000003" customHeight="1">
      <c r="A15" s="268"/>
      <c r="B15" s="749"/>
      <c r="C15" s="736"/>
      <c r="D15" s="736"/>
      <c r="E15" s="736"/>
      <c r="F15" s="750"/>
      <c r="G15" s="275">
        <v>2</v>
      </c>
      <c r="H15" s="711" t="s">
        <v>147</v>
      </c>
      <c r="I15" s="712"/>
      <c r="J15" s="712"/>
      <c r="K15" s="712"/>
      <c r="L15" s="712"/>
      <c r="M15" s="712"/>
      <c r="N15" s="712"/>
      <c r="O15" s="712"/>
      <c r="P15" s="712"/>
      <c r="Q15" s="712"/>
      <c r="R15" s="712"/>
      <c r="S15" s="712"/>
      <c r="T15" s="712"/>
      <c r="U15" s="712"/>
      <c r="V15" s="712"/>
      <c r="W15" s="712"/>
      <c r="X15" s="712"/>
      <c r="Y15" s="712"/>
      <c r="Z15" s="712"/>
      <c r="AA15" s="712"/>
      <c r="AB15" s="712"/>
      <c r="AC15" s="712"/>
      <c r="AD15" s="713"/>
      <c r="AE15" s="268"/>
      <c r="AF15" s="268"/>
    </row>
    <row r="16" spans="1:32" ht="32.450000000000003" customHeight="1">
      <c r="A16" s="268"/>
      <c r="B16" s="749"/>
      <c r="C16" s="736"/>
      <c r="D16" s="736"/>
      <c r="E16" s="736"/>
      <c r="F16" s="750"/>
      <c r="G16" s="275">
        <v>3</v>
      </c>
      <c r="H16" s="711" t="s">
        <v>217</v>
      </c>
      <c r="I16" s="712"/>
      <c r="J16" s="712"/>
      <c r="K16" s="712"/>
      <c r="L16" s="712"/>
      <c r="M16" s="712"/>
      <c r="N16" s="712"/>
      <c r="O16" s="712"/>
      <c r="P16" s="712"/>
      <c r="Q16" s="712"/>
      <c r="R16" s="712"/>
      <c r="S16" s="712"/>
      <c r="T16" s="712"/>
      <c r="U16" s="712"/>
      <c r="V16" s="712"/>
      <c r="W16" s="712"/>
      <c r="X16" s="712"/>
      <c r="Y16" s="712"/>
      <c r="Z16" s="712"/>
      <c r="AA16" s="712"/>
      <c r="AB16" s="712"/>
      <c r="AC16" s="712"/>
      <c r="AD16" s="713"/>
      <c r="AE16" s="268"/>
      <c r="AF16" s="268"/>
    </row>
    <row r="17" spans="1:32" ht="32.450000000000003" customHeight="1" thickBot="1">
      <c r="A17" s="268"/>
      <c r="B17" s="719"/>
      <c r="C17" s="720"/>
      <c r="D17" s="720"/>
      <c r="E17" s="720"/>
      <c r="F17" s="720"/>
      <c r="G17" s="276">
        <v>4</v>
      </c>
      <c r="H17" s="765" t="s">
        <v>381</v>
      </c>
      <c r="I17" s="765"/>
      <c r="J17" s="765"/>
      <c r="K17" s="765"/>
      <c r="L17" s="765"/>
      <c r="M17" s="765"/>
      <c r="N17" s="765"/>
      <c r="O17" s="765"/>
      <c r="P17" s="765"/>
      <c r="Q17" s="765"/>
      <c r="R17" s="765"/>
      <c r="S17" s="765"/>
      <c r="T17" s="765"/>
      <c r="U17" s="765"/>
      <c r="V17" s="765"/>
      <c r="W17" s="765"/>
      <c r="X17" s="765"/>
      <c r="Y17" s="765"/>
      <c r="Z17" s="765"/>
      <c r="AA17" s="765"/>
      <c r="AB17" s="765"/>
      <c r="AC17" s="765"/>
      <c r="AD17" s="766"/>
      <c r="AE17" s="268"/>
      <c r="AF17" s="268"/>
    </row>
    <row r="18" spans="1:32" ht="32.25" customHeight="1">
      <c r="A18" s="268"/>
      <c r="B18" s="568" t="s">
        <v>292</v>
      </c>
      <c r="C18" s="568"/>
      <c r="D18" s="568"/>
      <c r="E18" s="568"/>
      <c r="F18" s="568"/>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c r="AE18" s="268"/>
      <c r="AF18" s="268"/>
    </row>
    <row r="19" spans="1:32" ht="15" customHeight="1">
      <c r="A19" s="268"/>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68"/>
      <c r="AF19" s="268"/>
    </row>
    <row r="20" spans="1:32" ht="24" customHeight="1" thickBot="1">
      <c r="A20" s="268"/>
      <c r="B20" s="743" t="s">
        <v>160</v>
      </c>
      <c r="C20" s="743"/>
      <c r="D20" s="743"/>
      <c r="E20" s="743"/>
      <c r="F20" s="743"/>
      <c r="G20" s="743"/>
      <c r="H20" s="743"/>
      <c r="I20" s="743"/>
      <c r="J20" s="743"/>
      <c r="K20" s="743"/>
      <c r="L20" s="743"/>
      <c r="M20" s="743"/>
      <c r="N20" s="743"/>
      <c r="O20" s="743"/>
      <c r="P20" s="743"/>
      <c r="Q20" s="743"/>
      <c r="R20" s="743"/>
      <c r="S20" s="743"/>
      <c r="T20" s="743"/>
      <c r="U20" s="743"/>
      <c r="V20" s="743"/>
      <c r="W20" s="743"/>
      <c r="X20" s="743"/>
      <c r="Y20" s="743"/>
      <c r="Z20" s="743"/>
      <c r="AA20" s="743"/>
      <c r="AB20" s="743"/>
      <c r="AC20" s="743"/>
      <c r="AD20" s="743"/>
      <c r="AE20" s="268"/>
      <c r="AF20" s="268"/>
    </row>
    <row r="21" spans="1:32" ht="32.450000000000003" customHeight="1">
      <c r="A21" s="268"/>
      <c r="B21" s="755" t="s">
        <v>29</v>
      </c>
      <c r="C21" s="756"/>
      <c r="D21" s="756"/>
      <c r="E21" s="756"/>
      <c r="F21" s="756"/>
      <c r="G21" s="744" t="s">
        <v>161</v>
      </c>
      <c r="H21" s="744"/>
      <c r="I21" s="744"/>
      <c r="J21" s="744"/>
      <c r="K21" s="744"/>
      <c r="L21" s="744"/>
      <c r="M21" s="744"/>
      <c r="N21" s="744"/>
      <c r="O21" s="744"/>
      <c r="P21" s="744"/>
      <c r="Q21" s="744"/>
      <c r="R21" s="744"/>
      <c r="S21" s="744"/>
      <c r="T21" s="744"/>
      <c r="U21" s="744"/>
      <c r="V21" s="744"/>
      <c r="W21" s="744"/>
      <c r="X21" s="744"/>
      <c r="Y21" s="744"/>
      <c r="Z21" s="744"/>
      <c r="AA21" s="744"/>
      <c r="AB21" s="744"/>
      <c r="AC21" s="744"/>
      <c r="AD21" s="745"/>
      <c r="AE21" s="268"/>
      <c r="AF21" s="268"/>
    </row>
    <row r="22" spans="1:32" ht="32.450000000000003" customHeight="1">
      <c r="A22" s="268"/>
      <c r="B22" s="728"/>
      <c r="C22" s="729"/>
      <c r="D22" s="729"/>
      <c r="E22" s="729"/>
      <c r="F22" s="729"/>
      <c r="G22" s="274">
        <v>1</v>
      </c>
      <c r="H22" s="773" t="s">
        <v>392</v>
      </c>
      <c r="I22" s="773"/>
      <c r="J22" s="773"/>
      <c r="K22" s="773"/>
      <c r="L22" s="773"/>
      <c r="M22" s="773"/>
      <c r="N22" s="773"/>
      <c r="O22" s="773"/>
      <c r="P22" s="773"/>
      <c r="Q22" s="773"/>
      <c r="R22" s="773"/>
      <c r="S22" s="773"/>
      <c r="T22" s="773"/>
      <c r="U22" s="773"/>
      <c r="V22" s="773"/>
      <c r="W22" s="773"/>
      <c r="X22" s="773"/>
      <c r="Y22" s="773"/>
      <c r="Z22" s="773"/>
      <c r="AA22" s="773"/>
      <c r="AB22" s="773"/>
      <c r="AC22" s="773"/>
      <c r="AD22" s="774"/>
      <c r="AE22" s="268"/>
      <c r="AF22" s="268"/>
    </row>
    <row r="23" spans="1:32" ht="32.450000000000003" customHeight="1" thickBot="1">
      <c r="A23" s="268"/>
      <c r="B23" s="565"/>
      <c r="C23" s="566"/>
      <c r="D23" s="566"/>
      <c r="E23" s="566"/>
      <c r="F23" s="567"/>
      <c r="G23" s="276">
        <v>2</v>
      </c>
      <c r="H23" s="775" t="s">
        <v>390</v>
      </c>
      <c r="I23" s="776"/>
      <c r="J23" s="776"/>
      <c r="K23" s="776"/>
      <c r="L23" s="776"/>
      <c r="M23" s="776"/>
      <c r="N23" s="776"/>
      <c r="O23" s="776"/>
      <c r="P23" s="776"/>
      <c r="Q23" s="776"/>
      <c r="R23" s="776"/>
      <c r="S23" s="776"/>
      <c r="T23" s="776"/>
      <c r="U23" s="776"/>
      <c r="V23" s="776"/>
      <c r="W23" s="776"/>
      <c r="X23" s="776"/>
      <c r="Y23" s="776"/>
      <c r="Z23" s="776"/>
      <c r="AA23" s="776"/>
      <c r="AB23" s="776"/>
      <c r="AC23" s="776"/>
      <c r="AD23" s="777"/>
      <c r="AE23" s="268"/>
      <c r="AF23" s="268"/>
    </row>
    <row r="24" spans="1:32" ht="24" customHeight="1">
      <c r="A24" s="268"/>
      <c r="B24" s="568" t="s">
        <v>213</v>
      </c>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268"/>
      <c r="AF24" s="268"/>
    </row>
    <row r="25" spans="1:32" ht="15" customHeight="1">
      <c r="A25" s="268"/>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268"/>
      <c r="AF25" s="268"/>
    </row>
    <row r="26" spans="1:32" ht="24" customHeight="1" thickBot="1">
      <c r="A26" s="268"/>
      <c r="B26" s="743" t="s">
        <v>162</v>
      </c>
      <c r="C26" s="743"/>
      <c r="D26" s="743"/>
      <c r="E26" s="743"/>
      <c r="F26" s="743"/>
      <c r="G26" s="743"/>
      <c r="H26" s="743"/>
      <c r="I26" s="743"/>
      <c r="J26" s="743"/>
      <c r="K26" s="743"/>
      <c r="L26" s="743"/>
      <c r="M26" s="743"/>
      <c r="N26" s="743"/>
      <c r="O26" s="743"/>
      <c r="P26" s="743"/>
      <c r="Q26" s="743"/>
      <c r="R26" s="743"/>
      <c r="S26" s="743"/>
      <c r="T26" s="743"/>
      <c r="U26" s="743"/>
      <c r="V26" s="743"/>
      <c r="W26" s="743"/>
      <c r="X26" s="743"/>
      <c r="Y26" s="743"/>
      <c r="Z26" s="743"/>
      <c r="AA26" s="743"/>
      <c r="AB26" s="743"/>
      <c r="AC26" s="743"/>
      <c r="AD26" s="743"/>
      <c r="AE26" s="268"/>
      <c r="AF26" s="268"/>
    </row>
    <row r="27" spans="1:32" ht="32.450000000000003" customHeight="1">
      <c r="A27" s="268"/>
      <c r="B27" s="755" t="s">
        <v>29</v>
      </c>
      <c r="C27" s="756"/>
      <c r="D27" s="756"/>
      <c r="E27" s="756"/>
      <c r="F27" s="756"/>
      <c r="G27" s="744" t="s">
        <v>148</v>
      </c>
      <c r="H27" s="744"/>
      <c r="I27" s="744"/>
      <c r="J27" s="744"/>
      <c r="K27" s="744"/>
      <c r="L27" s="744"/>
      <c r="M27" s="744"/>
      <c r="N27" s="744"/>
      <c r="O27" s="744"/>
      <c r="P27" s="744"/>
      <c r="Q27" s="744"/>
      <c r="R27" s="744"/>
      <c r="S27" s="744"/>
      <c r="T27" s="744"/>
      <c r="U27" s="744"/>
      <c r="V27" s="744"/>
      <c r="W27" s="744"/>
      <c r="X27" s="744"/>
      <c r="Y27" s="744"/>
      <c r="Z27" s="744"/>
      <c r="AA27" s="744"/>
      <c r="AB27" s="744"/>
      <c r="AC27" s="744"/>
      <c r="AD27" s="745"/>
      <c r="AE27" s="268"/>
      <c r="AF27" s="268"/>
    </row>
    <row r="28" spans="1:32" ht="32.450000000000003" customHeight="1">
      <c r="A28" s="268"/>
      <c r="B28" s="728"/>
      <c r="C28" s="729"/>
      <c r="D28" s="729"/>
      <c r="E28" s="729"/>
      <c r="F28" s="729"/>
      <c r="G28" s="274">
        <v>1</v>
      </c>
      <c r="H28" s="773" t="s">
        <v>154</v>
      </c>
      <c r="I28" s="773"/>
      <c r="J28" s="773"/>
      <c r="K28" s="773"/>
      <c r="L28" s="773"/>
      <c r="M28" s="773"/>
      <c r="N28" s="773"/>
      <c r="O28" s="773"/>
      <c r="P28" s="773"/>
      <c r="Q28" s="773"/>
      <c r="R28" s="773"/>
      <c r="S28" s="773"/>
      <c r="T28" s="773"/>
      <c r="U28" s="773"/>
      <c r="V28" s="773"/>
      <c r="W28" s="773"/>
      <c r="X28" s="773"/>
      <c r="Y28" s="773"/>
      <c r="Z28" s="773"/>
      <c r="AA28" s="773"/>
      <c r="AB28" s="773"/>
      <c r="AC28" s="773"/>
      <c r="AD28" s="774"/>
      <c r="AE28" s="268"/>
      <c r="AF28" s="268"/>
    </row>
    <row r="29" spans="1:32" ht="32.450000000000003" customHeight="1" thickBot="1">
      <c r="A29" s="268"/>
      <c r="B29" s="565"/>
      <c r="C29" s="566"/>
      <c r="D29" s="566"/>
      <c r="E29" s="566"/>
      <c r="F29" s="567"/>
      <c r="G29" s="276">
        <v>2</v>
      </c>
      <c r="H29" s="775" t="s">
        <v>155</v>
      </c>
      <c r="I29" s="776"/>
      <c r="J29" s="776"/>
      <c r="K29" s="776"/>
      <c r="L29" s="776"/>
      <c r="M29" s="776"/>
      <c r="N29" s="776"/>
      <c r="O29" s="776"/>
      <c r="P29" s="776"/>
      <c r="Q29" s="776"/>
      <c r="R29" s="776"/>
      <c r="S29" s="776"/>
      <c r="T29" s="776"/>
      <c r="U29" s="776"/>
      <c r="V29" s="776"/>
      <c r="W29" s="776"/>
      <c r="X29" s="776"/>
      <c r="Y29" s="776"/>
      <c r="Z29" s="776"/>
      <c r="AA29" s="776"/>
      <c r="AB29" s="776"/>
      <c r="AC29" s="776"/>
      <c r="AD29" s="777"/>
      <c r="AE29" s="268"/>
      <c r="AF29" s="268"/>
    </row>
    <row r="30" spans="1:32" ht="24" customHeight="1">
      <c r="A30" s="268"/>
      <c r="B30" s="568" t="s">
        <v>214</v>
      </c>
      <c r="C30" s="568"/>
      <c r="D30" s="568"/>
      <c r="E30" s="568"/>
      <c r="F30" s="568"/>
      <c r="G30" s="568"/>
      <c r="H30" s="568"/>
      <c r="I30" s="568"/>
      <c r="J30" s="568"/>
      <c r="K30" s="568"/>
      <c r="L30" s="568"/>
      <c r="M30" s="568"/>
      <c r="N30" s="568"/>
      <c r="O30" s="568"/>
      <c r="P30" s="568"/>
      <c r="Q30" s="568"/>
      <c r="R30" s="568"/>
      <c r="S30" s="568"/>
      <c r="T30" s="568"/>
      <c r="U30" s="568"/>
      <c r="V30" s="568"/>
      <c r="W30" s="568"/>
      <c r="X30" s="568"/>
      <c r="Y30" s="568"/>
      <c r="Z30" s="568"/>
      <c r="AA30" s="568"/>
      <c r="AB30" s="568"/>
      <c r="AC30" s="568"/>
      <c r="AD30" s="568"/>
      <c r="AE30" s="268"/>
      <c r="AF30" s="268"/>
    </row>
    <row r="31" spans="1:32" ht="65.25" customHeight="1">
      <c r="A31" s="268"/>
      <c r="B31" s="767" t="s">
        <v>393</v>
      </c>
      <c r="C31" s="767"/>
      <c r="D31" s="767"/>
      <c r="E31" s="767"/>
      <c r="F31" s="767"/>
      <c r="G31" s="767"/>
      <c r="H31" s="767"/>
      <c r="I31" s="767"/>
      <c r="J31" s="767"/>
      <c r="K31" s="767"/>
      <c r="L31" s="767"/>
      <c r="M31" s="767"/>
      <c r="N31" s="767"/>
      <c r="O31" s="767"/>
      <c r="P31" s="767"/>
      <c r="Q31" s="767"/>
      <c r="R31" s="767"/>
      <c r="S31" s="767"/>
      <c r="T31" s="767"/>
      <c r="U31" s="767"/>
      <c r="V31" s="767"/>
      <c r="W31" s="767"/>
      <c r="X31" s="767"/>
      <c r="Y31" s="767"/>
      <c r="Z31" s="767"/>
      <c r="AA31" s="767"/>
      <c r="AB31" s="767"/>
      <c r="AC31" s="767"/>
      <c r="AD31" s="767"/>
      <c r="AE31" s="268"/>
      <c r="AF31" s="268"/>
    </row>
    <row r="32" spans="1:32" ht="15" customHeight="1">
      <c r="A32" s="268"/>
      <c r="B32" s="277"/>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68"/>
      <c r="AF32" s="268"/>
    </row>
    <row r="33" spans="1:33" ht="24" customHeight="1">
      <c r="A33" s="278" t="s">
        <v>215</v>
      </c>
      <c r="B33" s="1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row>
    <row r="34" spans="1:33" ht="24" customHeight="1">
      <c r="A34" s="268"/>
      <c r="B34" s="279" t="s">
        <v>118</v>
      </c>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row>
    <row r="35" spans="1:33" ht="24" customHeight="1">
      <c r="A35" s="268"/>
      <c r="B35" s="714" t="s">
        <v>196</v>
      </c>
      <c r="C35" s="714"/>
      <c r="D35" s="714"/>
      <c r="E35" s="714"/>
      <c r="F35" s="714"/>
      <c r="G35" s="714"/>
      <c r="H35" s="714"/>
      <c r="I35" s="714"/>
      <c r="J35" s="714"/>
      <c r="K35" s="714"/>
      <c r="L35" s="714"/>
      <c r="M35" s="714"/>
      <c r="N35" s="714"/>
      <c r="O35" s="714"/>
      <c r="P35" s="714"/>
      <c r="Q35" s="714"/>
      <c r="R35" s="714"/>
      <c r="S35" s="714"/>
      <c r="T35" s="714"/>
      <c r="U35" s="714"/>
      <c r="V35" s="714"/>
      <c r="W35" s="714"/>
      <c r="X35" s="714"/>
      <c r="Y35" s="714"/>
      <c r="Z35" s="714"/>
      <c r="AA35" s="714"/>
      <c r="AB35" s="714"/>
      <c r="AC35" s="714"/>
      <c r="AD35" s="714"/>
      <c r="AE35" s="268"/>
      <c r="AF35" s="268"/>
    </row>
    <row r="36" spans="1:33" ht="15" thickBot="1">
      <c r="A36" s="268"/>
      <c r="B36" s="834" t="s">
        <v>111</v>
      </c>
      <c r="C36" s="834"/>
      <c r="D36" s="834"/>
      <c r="E36" s="834"/>
      <c r="F36" s="834"/>
      <c r="G36" s="834"/>
      <c r="H36" s="834"/>
      <c r="I36" s="280"/>
      <c r="J36" s="268"/>
      <c r="K36" s="268"/>
      <c r="L36" s="268"/>
      <c r="M36" s="268"/>
      <c r="N36" s="834" t="s">
        <v>119</v>
      </c>
      <c r="O36" s="834"/>
      <c r="P36" s="834"/>
      <c r="Q36" s="834"/>
      <c r="R36" s="834"/>
      <c r="S36" s="834"/>
      <c r="T36" s="834"/>
      <c r="U36" s="268"/>
      <c r="V36" s="268"/>
      <c r="W36" s="268"/>
      <c r="X36" s="268"/>
      <c r="Y36" s="268"/>
      <c r="Z36" s="268"/>
      <c r="AA36" s="268"/>
      <c r="AB36" s="268"/>
      <c r="AC36" s="268"/>
      <c r="AD36" s="268"/>
      <c r="AE36" s="268"/>
      <c r="AF36" s="268"/>
      <c r="AG36" s="170" t="s">
        <v>195</v>
      </c>
    </row>
    <row r="37" spans="1:33" ht="15" customHeight="1">
      <c r="A37" s="268"/>
      <c r="B37" s="555"/>
      <c r="C37" s="556"/>
      <c r="D37" s="556"/>
      <c r="E37" s="556"/>
      <c r="F37" s="556"/>
      <c r="G37" s="556"/>
      <c r="H37" s="557"/>
      <c r="J37" s="575" t="str">
        <f>IF(B37=AG37,"➡","")</f>
        <v/>
      </c>
      <c r="K37" s="575"/>
      <c r="L37" s="575"/>
      <c r="N37" s="555"/>
      <c r="O37" s="556"/>
      <c r="P37" s="556"/>
      <c r="Q37" s="556"/>
      <c r="R37" s="556"/>
      <c r="S37" s="556"/>
      <c r="T37" s="557"/>
      <c r="U37" s="268"/>
      <c r="V37" s="268"/>
      <c r="W37" s="268"/>
      <c r="X37" s="268"/>
      <c r="Y37" s="268"/>
      <c r="Z37" s="268"/>
      <c r="AA37" s="268"/>
      <c r="AB37" s="268"/>
      <c r="AC37" s="268"/>
      <c r="AD37" s="268"/>
      <c r="AE37" s="268"/>
      <c r="AF37" s="268"/>
      <c r="AG37" s="170" t="s">
        <v>110</v>
      </c>
    </row>
    <row r="38" spans="1:33" ht="15" customHeight="1">
      <c r="A38" s="268"/>
      <c r="B38" s="558"/>
      <c r="C38" s="559"/>
      <c r="D38" s="559"/>
      <c r="E38" s="559"/>
      <c r="F38" s="559"/>
      <c r="G38" s="559"/>
      <c r="H38" s="560"/>
      <c r="J38" s="575"/>
      <c r="K38" s="575"/>
      <c r="L38" s="575"/>
      <c r="N38" s="558"/>
      <c r="O38" s="559"/>
      <c r="P38" s="559"/>
      <c r="Q38" s="559"/>
      <c r="R38" s="559"/>
      <c r="S38" s="559"/>
      <c r="T38" s="560"/>
      <c r="U38" s="268"/>
      <c r="V38" s="268"/>
      <c r="W38" s="268"/>
      <c r="X38" s="268"/>
      <c r="Y38" s="268"/>
      <c r="Z38" s="268"/>
      <c r="AA38" s="268"/>
      <c r="AB38" s="268"/>
      <c r="AC38" s="268"/>
      <c r="AD38" s="268"/>
      <c r="AE38" s="268"/>
      <c r="AF38" s="268"/>
      <c r="AG38" s="170" t="s">
        <v>112</v>
      </c>
    </row>
    <row r="39" spans="1:33" ht="15" customHeight="1" thickBot="1">
      <c r="A39" s="268"/>
      <c r="B39" s="561"/>
      <c r="C39" s="562"/>
      <c r="D39" s="562"/>
      <c r="E39" s="562"/>
      <c r="F39" s="562"/>
      <c r="G39" s="562"/>
      <c r="H39" s="563"/>
      <c r="J39" s="575"/>
      <c r="K39" s="575"/>
      <c r="L39" s="575"/>
      <c r="N39" s="561"/>
      <c r="O39" s="562"/>
      <c r="P39" s="562"/>
      <c r="Q39" s="562"/>
      <c r="R39" s="562"/>
      <c r="S39" s="562"/>
      <c r="T39" s="563"/>
      <c r="U39" s="268"/>
      <c r="V39" s="268"/>
      <c r="W39" s="268"/>
      <c r="X39" s="268"/>
      <c r="Y39" s="268"/>
      <c r="Z39" s="268"/>
      <c r="AA39" s="268"/>
      <c r="AB39" s="268"/>
      <c r="AC39" s="268"/>
      <c r="AD39" s="268"/>
      <c r="AE39" s="268"/>
      <c r="AF39" s="268"/>
      <c r="AG39" s="170" t="s">
        <v>113</v>
      </c>
    </row>
    <row r="40" spans="1:33" ht="15" customHeight="1">
      <c r="A40" s="268"/>
      <c r="B40" s="268"/>
      <c r="C40" s="268"/>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170" t="s">
        <v>114</v>
      </c>
    </row>
    <row r="41" spans="1:33" ht="24" customHeight="1" thickBot="1">
      <c r="A41" s="268"/>
      <c r="B41" s="661" t="s">
        <v>150</v>
      </c>
      <c r="C41" s="661"/>
      <c r="D41" s="661"/>
      <c r="E41" s="661"/>
      <c r="F41" s="661"/>
      <c r="G41" s="661"/>
      <c r="H41" s="661"/>
      <c r="I41" s="661"/>
      <c r="J41" s="661"/>
      <c r="K41" s="661"/>
      <c r="L41" s="661"/>
      <c r="M41" s="661"/>
      <c r="N41" s="661"/>
      <c r="O41" s="661"/>
      <c r="P41" s="661"/>
      <c r="Q41" s="661"/>
      <c r="R41" s="661"/>
      <c r="S41" s="661"/>
      <c r="T41" s="661"/>
      <c r="U41" s="661"/>
      <c r="V41" s="661"/>
      <c r="W41" s="661"/>
      <c r="X41" s="661"/>
      <c r="Y41" s="661"/>
      <c r="Z41" s="661"/>
      <c r="AA41" s="661"/>
      <c r="AB41" s="661"/>
      <c r="AC41" s="661"/>
      <c r="AD41" s="661"/>
      <c r="AE41" s="268"/>
      <c r="AF41" s="268"/>
      <c r="AG41" s="170" t="s">
        <v>489</v>
      </c>
    </row>
    <row r="42" spans="1:33" ht="32.450000000000003" customHeight="1">
      <c r="A42" s="268"/>
      <c r="B42" s="806" t="s">
        <v>29</v>
      </c>
      <c r="C42" s="716"/>
      <c r="D42" s="716"/>
      <c r="E42" s="716"/>
      <c r="F42" s="718"/>
      <c r="G42" s="807" t="s">
        <v>373</v>
      </c>
      <c r="H42" s="808"/>
      <c r="I42" s="808"/>
      <c r="J42" s="808"/>
      <c r="K42" s="808"/>
      <c r="L42" s="808"/>
      <c r="M42" s="808"/>
      <c r="N42" s="808"/>
      <c r="O42" s="808"/>
      <c r="P42" s="808"/>
      <c r="Q42" s="808"/>
      <c r="R42" s="808"/>
      <c r="S42" s="808"/>
      <c r="T42" s="808"/>
      <c r="U42" s="808"/>
      <c r="V42" s="808"/>
      <c r="W42" s="808"/>
      <c r="X42" s="808"/>
      <c r="Y42" s="808"/>
      <c r="Z42" s="808"/>
      <c r="AA42" s="808"/>
      <c r="AB42" s="808"/>
      <c r="AC42" s="808"/>
      <c r="AD42" s="809"/>
      <c r="AE42" s="268"/>
      <c r="AF42" s="268"/>
    </row>
    <row r="43" spans="1:33" ht="32.450000000000003" customHeight="1">
      <c r="A43" s="268"/>
      <c r="B43" s="749"/>
      <c r="C43" s="736"/>
      <c r="D43" s="736"/>
      <c r="E43" s="736"/>
      <c r="F43" s="750"/>
      <c r="G43" s="274">
        <v>1</v>
      </c>
      <c r="H43" s="711" t="s">
        <v>89</v>
      </c>
      <c r="I43" s="712"/>
      <c r="J43" s="712"/>
      <c r="K43" s="712"/>
      <c r="L43" s="712"/>
      <c r="M43" s="712"/>
      <c r="N43" s="712"/>
      <c r="O43" s="712"/>
      <c r="P43" s="712"/>
      <c r="Q43" s="712"/>
      <c r="R43" s="712"/>
      <c r="S43" s="712"/>
      <c r="T43" s="712"/>
      <c r="U43" s="712"/>
      <c r="V43" s="712"/>
      <c r="W43" s="712"/>
      <c r="X43" s="712"/>
      <c r="Y43" s="712"/>
      <c r="Z43" s="712"/>
      <c r="AA43" s="712"/>
      <c r="AB43" s="712"/>
      <c r="AC43" s="712"/>
      <c r="AD43" s="713"/>
      <c r="AE43" s="268"/>
      <c r="AF43" s="268"/>
    </row>
    <row r="44" spans="1:33" ht="32.450000000000003" customHeight="1" thickBot="1">
      <c r="A44" s="268"/>
      <c r="B44" s="719"/>
      <c r="C44" s="720"/>
      <c r="D44" s="720"/>
      <c r="E44" s="720"/>
      <c r="F44" s="720"/>
      <c r="G44" s="276">
        <v>2</v>
      </c>
      <c r="H44" s="765" t="s">
        <v>90</v>
      </c>
      <c r="I44" s="765"/>
      <c r="J44" s="765"/>
      <c r="K44" s="765"/>
      <c r="L44" s="765"/>
      <c r="M44" s="765"/>
      <c r="N44" s="765"/>
      <c r="O44" s="765"/>
      <c r="P44" s="765"/>
      <c r="Q44" s="765"/>
      <c r="R44" s="765"/>
      <c r="S44" s="765"/>
      <c r="T44" s="765"/>
      <c r="U44" s="765"/>
      <c r="V44" s="765"/>
      <c r="W44" s="765"/>
      <c r="X44" s="765"/>
      <c r="Y44" s="765"/>
      <c r="Z44" s="765"/>
      <c r="AA44" s="765"/>
      <c r="AB44" s="765"/>
      <c r="AC44" s="765"/>
      <c r="AD44" s="766"/>
      <c r="AE44" s="268"/>
      <c r="AF44" s="268"/>
    </row>
    <row r="45" spans="1:33" ht="15" customHeight="1">
      <c r="A45" s="268"/>
      <c r="B45" s="268"/>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row>
    <row r="46" spans="1:33" ht="24" customHeight="1" thickBot="1">
      <c r="A46" s="268"/>
      <c r="B46" s="742" t="s">
        <v>151</v>
      </c>
      <c r="C46" s="742"/>
      <c r="D46" s="742"/>
      <c r="E46" s="742"/>
      <c r="F46" s="742"/>
      <c r="G46" s="742"/>
      <c r="H46" s="742"/>
      <c r="I46" s="742"/>
      <c r="J46" s="742"/>
      <c r="K46" s="742"/>
      <c r="L46" s="742"/>
      <c r="M46" s="742"/>
      <c r="N46" s="742"/>
      <c r="O46" s="742"/>
      <c r="P46" s="742"/>
      <c r="Q46" s="742"/>
      <c r="R46" s="742"/>
      <c r="S46" s="742"/>
      <c r="T46" s="742"/>
      <c r="U46" s="742"/>
      <c r="V46" s="742"/>
      <c r="W46" s="742"/>
      <c r="X46" s="742"/>
      <c r="Y46" s="742"/>
      <c r="Z46" s="742"/>
      <c r="AA46" s="742"/>
      <c r="AB46" s="742"/>
      <c r="AC46" s="742"/>
      <c r="AD46" s="742"/>
      <c r="AE46" s="268"/>
      <c r="AF46" s="268"/>
    </row>
    <row r="47" spans="1:33" ht="32.450000000000003" customHeight="1">
      <c r="A47" s="268"/>
      <c r="B47" s="755" t="s">
        <v>29</v>
      </c>
      <c r="C47" s="756"/>
      <c r="D47" s="756"/>
      <c r="E47" s="756"/>
      <c r="F47" s="756"/>
      <c r="G47" s="744" t="s">
        <v>88</v>
      </c>
      <c r="H47" s="744"/>
      <c r="I47" s="744"/>
      <c r="J47" s="744"/>
      <c r="K47" s="744"/>
      <c r="L47" s="744"/>
      <c r="M47" s="744"/>
      <c r="N47" s="744"/>
      <c r="O47" s="744"/>
      <c r="P47" s="744"/>
      <c r="Q47" s="744"/>
      <c r="R47" s="744"/>
      <c r="S47" s="744"/>
      <c r="T47" s="744"/>
      <c r="U47" s="744"/>
      <c r="V47" s="744"/>
      <c r="W47" s="744"/>
      <c r="X47" s="744"/>
      <c r="Y47" s="744"/>
      <c r="Z47" s="744"/>
      <c r="AA47" s="744"/>
      <c r="AB47" s="744"/>
      <c r="AC47" s="744"/>
      <c r="AD47" s="745"/>
      <c r="AE47" s="268"/>
      <c r="AF47" s="268"/>
    </row>
    <row r="48" spans="1:33" ht="32.450000000000003" customHeight="1">
      <c r="A48" s="268"/>
      <c r="B48" s="759"/>
      <c r="C48" s="760"/>
      <c r="D48" s="760"/>
      <c r="E48" s="760"/>
      <c r="F48" s="760"/>
      <c r="G48" s="274">
        <v>1</v>
      </c>
      <c r="H48" s="773" t="s">
        <v>91</v>
      </c>
      <c r="I48" s="773"/>
      <c r="J48" s="773"/>
      <c r="K48" s="773"/>
      <c r="L48" s="773"/>
      <c r="M48" s="773"/>
      <c r="N48" s="773"/>
      <c r="O48" s="773"/>
      <c r="P48" s="773"/>
      <c r="Q48" s="773"/>
      <c r="R48" s="773"/>
      <c r="S48" s="773"/>
      <c r="T48" s="773"/>
      <c r="U48" s="773"/>
      <c r="V48" s="773"/>
      <c r="W48" s="773"/>
      <c r="X48" s="773"/>
      <c r="Y48" s="773"/>
      <c r="Z48" s="773"/>
      <c r="AA48" s="773"/>
      <c r="AB48" s="773"/>
      <c r="AC48" s="773"/>
      <c r="AD48" s="774"/>
      <c r="AE48" s="268"/>
      <c r="AF48" s="268"/>
    </row>
    <row r="49" spans="1:32" ht="32.450000000000003" customHeight="1">
      <c r="A49" s="268"/>
      <c r="B49" s="759"/>
      <c r="C49" s="760"/>
      <c r="D49" s="760"/>
      <c r="E49" s="760"/>
      <c r="F49" s="760"/>
      <c r="G49" s="274">
        <v>2</v>
      </c>
      <c r="H49" s="711" t="s">
        <v>308</v>
      </c>
      <c r="I49" s="712"/>
      <c r="J49" s="712"/>
      <c r="K49" s="712"/>
      <c r="L49" s="712"/>
      <c r="M49" s="712"/>
      <c r="N49" s="712"/>
      <c r="O49" s="712"/>
      <c r="P49" s="712"/>
      <c r="Q49" s="712"/>
      <c r="R49" s="712"/>
      <c r="S49" s="712"/>
      <c r="T49" s="712"/>
      <c r="U49" s="712"/>
      <c r="V49" s="712"/>
      <c r="W49" s="712"/>
      <c r="X49" s="712"/>
      <c r="Y49" s="712"/>
      <c r="Z49" s="712"/>
      <c r="AA49" s="712"/>
      <c r="AB49" s="712"/>
      <c r="AC49" s="712"/>
      <c r="AD49" s="713"/>
      <c r="AE49" s="268"/>
      <c r="AF49" s="268"/>
    </row>
    <row r="50" spans="1:32" ht="32.450000000000003" customHeight="1" thickBot="1">
      <c r="A50" s="268"/>
      <c r="B50" s="759"/>
      <c r="C50" s="760"/>
      <c r="D50" s="760"/>
      <c r="E50" s="760"/>
      <c r="F50" s="760"/>
      <c r="G50" s="276">
        <v>3</v>
      </c>
      <c r="H50" s="765" t="s">
        <v>75</v>
      </c>
      <c r="I50" s="765"/>
      <c r="J50" s="765"/>
      <c r="K50" s="765"/>
      <c r="L50" s="765"/>
      <c r="M50" s="765"/>
      <c r="N50" s="765"/>
      <c r="O50" s="765"/>
      <c r="P50" s="765"/>
      <c r="Q50" s="765"/>
      <c r="R50" s="765"/>
      <c r="S50" s="765"/>
      <c r="T50" s="765"/>
      <c r="U50" s="765"/>
      <c r="V50" s="765"/>
      <c r="W50" s="765"/>
      <c r="X50" s="765"/>
      <c r="Y50" s="765"/>
      <c r="Z50" s="765"/>
      <c r="AA50" s="765"/>
      <c r="AB50" s="765"/>
      <c r="AC50" s="765"/>
      <c r="AD50" s="766"/>
      <c r="AE50" s="268"/>
      <c r="AF50" s="268"/>
    </row>
    <row r="51" spans="1:32" ht="24" customHeight="1">
      <c r="A51" s="268"/>
      <c r="B51" s="727" t="s">
        <v>311</v>
      </c>
      <c r="C51" s="727"/>
      <c r="D51" s="727"/>
      <c r="E51" s="727"/>
      <c r="F51" s="727"/>
      <c r="G51" s="727"/>
      <c r="H51" s="727"/>
      <c r="I51" s="727"/>
      <c r="J51" s="727"/>
      <c r="K51" s="727"/>
      <c r="L51" s="727"/>
      <c r="M51" s="727"/>
      <c r="N51" s="727"/>
      <c r="O51" s="727"/>
      <c r="P51" s="727"/>
      <c r="Q51" s="727"/>
      <c r="R51" s="727"/>
      <c r="S51" s="727"/>
      <c r="T51" s="727"/>
      <c r="U51" s="727"/>
      <c r="V51" s="727"/>
      <c r="W51" s="727"/>
      <c r="X51" s="727"/>
      <c r="Y51" s="727"/>
      <c r="Z51" s="727"/>
      <c r="AA51" s="727"/>
      <c r="AB51" s="727"/>
      <c r="AC51" s="727"/>
      <c r="AD51" s="91"/>
      <c r="AE51" s="268"/>
      <c r="AF51" s="268"/>
    </row>
    <row r="52" spans="1:32" ht="15" customHeight="1">
      <c r="A52" s="268"/>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91"/>
      <c r="AE52" s="268"/>
      <c r="AF52" s="268"/>
    </row>
    <row r="53" spans="1:32" ht="24" customHeight="1" thickBot="1">
      <c r="A53" s="268"/>
      <c r="B53" s="95" t="s">
        <v>218</v>
      </c>
      <c r="C53" s="281"/>
      <c r="D53" s="281"/>
      <c r="E53" s="281"/>
      <c r="F53" s="281"/>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row>
    <row r="54" spans="1:32" ht="32.450000000000003" customHeight="1">
      <c r="A54" s="268"/>
      <c r="B54" s="755" t="s">
        <v>29</v>
      </c>
      <c r="C54" s="756"/>
      <c r="D54" s="756"/>
      <c r="E54" s="756"/>
      <c r="F54" s="756"/>
      <c r="G54" s="757" t="s">
        <v>92</v>
      </c>
      <c r="H54" s="757"/>
      <c r="I54" s="757"/>
      <c r="J54" s="757"/>
      <c r="K54" s="757"/>
      <c r="L54" s="757"/>
      <c r="M54" s="757"/>
      <c r="N54" s="757"/>
      <c r="O54" s="757"/>
      <c r="P54" s="757"/>
      <c r="Q54" s="757"/>
      <c r="R54" s="757"/>
      <c r="S54" s="757"/>
      <c r="T54" s="757"/>
      <c r="U54" s="757"/>
      <c r="V54" s="757"/>
      <c r="W54" s="757"/>
      <c r="X54" s="757"/>
      <c r="Y54" s="757"/>
      <c r="Z54" s="757"/>
      <c r="AA54" s="757"/>
      <c r="AB54" s="757"/>
      <c r="AC54" s="757"/>
      <c r="AD54" s="758"/>
      <c r="AE54" s="268"/>
      <c r="AF54" s="268"/>
    </row>
    <row r="55" spans="1:32" ht="32.450000000000003" customHeight="1">
      <c r="A55" s="268"/>
      <c r="B55" s="759"/>
      <c r="C55" s="760"/>
      <c r="D55" s="760"/>
      <c r="E55" s="760"/>
      <c r="F55" s="760"/>
      <c r="G55" s="274">
        <v>1</v>
      </c>
      <c r="H55" s="761" t="s">
        <v>354</v>
      </c>
      <c r="I55" s="761"/>
      <c r="J55" s="761"/>
      <c r="K55" s="761"/>
      <c r="L55" s="761"/>
      <c r="M55" s="761"/>
      <c r="N55" s="761"/>
      <c r="O55" s="761"/>
      <c r="P55" s="761"/>
      <c r="Q55" s="761"/>
      <c r="R55" s="761"/>
      <c r="S55" s="761"/>
      <c r="T55" s="761"/>
      <c r="U55" s="761"/>
      <c r="V55" s="761"/>
      <c r="W55" s="761"/>
      <c r="X55" s="761"/>
      <c r="Y55" s="761"/>
      <c r="Z55" s="761"/>
      <c r="AA55" s="761"/>
      <c r="AB55" s="761"/>
      <c r="AC55" s="761"/>
      <c r="AD55" s="762"/>
      <c r="AE55" s="268"/>
      <c r="AF55" s="268"/>
    </row>
    <row r="56" spans="1:32" ht="32.450000000000003" customHeight="1" thickBot="1">
      <c r="A56" s="268"/>
      <c r="B56" s="763"/>
      <c r="C56" s="764"/>
      <c r="D56" s="764"/>
      <c r="E56" s="764"/>
      <c r="F56" s="764"/>
      <c r="G56" s="276">
        <v>2</v>
      </c>
      <c r="H56" s="765" t="s">
        <v>75</v>
      </c>
      <c r="I56" s="765"/>
      <c r="J56" s="765"/>
      <c r="K56" s="765"/>
      <c r="L56" s="765"/>
      <c r="M56" s="765"/>
      <c r="N56" s="765"/>
      <c r="O56" s="765"/>
      <c r="P56" s="765"/>
      <c r="Q56" s="765"/>
      <c r="R56" s="765"/>
      <c r="S56" s="765"/>
      <c r="T56" s="765"/>
      <c r="U56" s="765"/>
      <c r="V56" s="765"/>
      <c r="W56" s="765"/>
      <c r="X56" s="765"/>
      <c r="Y56" s="765"/>
      <c r="Z56" s="765"/>
      <c r="AA56" s="765"/>
      <c r="AB56" s="765"/>
      <c r="AC56" s="765"/>
      <c r="AD56" s="766"/>
      <c r="AE56" s="268"/>
      <c r="AF56" s="268"/>
    </row>
    <row r="57" spans="1:32" ht="24" customHeight="1">
      <c r="A57" s="268"/>
      <c r="B57" s="768" t="s">
        <v>310</v>
      </c>
      <c r="C57" s="768"/>
      <c r="D57" s="768"/>
      <c r="E57" s="768"/>
      <c r="F57" s="768"/>
      <c r="G57" s="768"/>
      <c r="H57" s="768"/>
      <c r="I57" s="768"/>
      <c r="J57" s="768"/>
      <c r="K57" s="768"/>
      <c r="L57" s="768"/>
      <c r="M57" s="768"/>
      <c r="N57" s="768"/>
      <c r="O57" s="768"/>
      <c r="P57" s="768"/>
      <c r="Q57" s="768"/>
      <c r="R57" s="768"/>
      <c r="S57" s="768"/>
      <c r="T57" s="768"/>
      <c r="U57" s="768"/>
      <c r="V57" s="768"/>
      <c r="W57" s="768"/>
      <c r="X57" s="768"/>
      <c r="Y57" s="768"/>
      <c r="Z57" s="768"/>
      <c r="AA57" s="768"/>
      <c r="AB57" s="768"/>
      <c r="AC57" s="768"/>
      <c r="AD57" s="768"/>
      <c r="AE57" s="268"/>
      <c r="AF57" s="268"/>
    </row>
    <row r="58" spans="1:32" ht="15" customHeight="1">
      <c r="A58" s="268"/>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268"/>
      <c r="AF58" s="268"/>
    </row>
    <row r="59" spans="1:32" ht="32.450000000000003" customHeight="1" thickBot="1">
      <c r="A59" s="268"/>
      <c r="B59" s="742" t="s">
        <v>219</v>
      </c>
      <c r="C59" s="742"/>
      <c r="D59" s="742"/>
      <c r="E59" s="742"/>
      <c r="F59" s="742"/>
      <c r="G59" s="742"/>
      <c r="H59" s="742"/>
      <c r="I59" s="742"/>
      <c r="J59" s="742"/>
      <c r="K59" s="742"/>
      <c r="L59" s="742"/>
      <c r="M59" s="742"/>
      <c r="N59" s="742"/>
      <c r="O59" s="742"/>
      <c r="P59" s="742"/>
      <c r="Q59" s="742"/>
      <c r="R59" s="742"/>
      <c r="S59" s="742"/>
      <c r="T59" s="742"/>
      <c r="U59" s="742"/>
      <c r="V59" s="742"/>
      <c r="W59" s="742"/>
      <c r="X59" s="742"/>
      <c r="Y59" s="742"/>
      <c r="Z59" s="742"/>
      <c r="AA59" s="742"/>
      <c r="AB59" s="742"/>
      <c r="AC59" s="742"/>
      <c r="AD59" s="742"/>
      <c r="AE59" s="268"/>
      <c r="AF59" s="268"/>
    </row>
    <row r="60" spans="1:32" ht="32.450000000000003" customHeight="1">
      <c r="A60" s="268"/>
      <c r="B60" s="771" t="s">
        <v>141</v>
      </c>
      <c r="C60" s="772"/>
      <c r="D60" s="772"/>
      <c r="E60" s="772"/>
      <c r="F60" s="772"/>
      <c r="G60" s="744" t="s">
        <v>142</v>
      </c>
      <c r="H60" s="744"/>
      <c r="I60" s="744"/>
      <c r="J60" s="744"/>
      <c r="K60" s="744"/>
      <c r="L60" s="744"/>
      <c r="M60" s="744"/>
      <c r="N60" s="744"/>
      <c r="O60" s="744"/>
      <c r="P60" s="744"/>
      <c r="Q60" s="744"/>
      <c r="R60" s="744"/>
      <c r="S60" s="744"/>
      <c r="T60" s="744"/>
      <c r="U60" s="744"/>
      <c r="V60" s="744"/>
      <c r="W60" s="744"/>
      <c r="X60" s="744"/>
      <c r="Y60" s="744"/>
      <c r="Z60" s="744"/>
      <c r="AA60" s="744"/>
      <c r="AB60" s="744"/>
      <c r="AC60" s="744"/>
      <c r="AD60" s="745"/>
      <c r="AE60" s="268"/>
      <c r="AF60" s="268"/>
    </row>
    <row r="61" spans="1:32" ht="32.450000000000003" customHeight="1">
      <c r="A61" s="268"/>
      <c r="B61" s="759"/>
      <c r="C61" s="760"/>
      <c r="D61" s="760"/>
      <c r="E61" s="760"/>
      <c r="F61" s="760"/>
      <c r="G61" s="92">
        <v>1</v>
      </c>
      <c r="H61" s="769" t="s">
        <v>143</v>
      </c>
      <c r="I61" s="769"/>
      <c r="J61" s="769"/>
      <c r="K61" s="769"/>
      <c r="L61" s="769"/>
      <c r="M61" s="769"/>
      <c r="N61" s="769"/>
      <c r="O61" s="769"/>
      <c r="P61" s="769"/>
      <c r="Q61" s="769"/>
      <c r="R61" s="769"/>
      <c r="S61" s="769"/>
      <c r="T61" s="769"/>
      <c r="U61" s="769"/>
      <c r="V61" s="769"/>
      <c r="W61" s="769"/>
      <c r="X61" s="769"/>
      <c r="Y61" s="769"/>
      <c r="Z61" s="769"/>
      <c r="AA61" s="769"/>
      <c r="AB61" s="769"/>
      <c r="AC61" s="769"/>
      <c r="AD61" s="770"/>
      <c r="AE61" s="268"/>
      <c r="AF61" s="268"/>
    </row>
    <row r="62" spans="1:32" ht="32.450000000000003" customHeight="1" thickBot="1">
      <c r="A62" s="268"/>
      <c r="B62" s="759"/>
      <c r="C62" s="760"/>
      <c r="D62" s="760"/>
      <c r="E62" s="760"/>
      <c r="F62" s="760"/>
      <c r="G62" s="93">
        <v>2</v>
      </c>
      <c r="H62" s="724" t="s">
        <v>144</v>
      </c>
      <c r="I62" s="724"/>
      <c r="J62" s="724"/>
      <c r="K62" s="724"/>
      <c r="L62" s="724"/>
      <c r="M62" s="724"/>
      <c r="N62" s="724"/>
      <c r="O62" s="724"/>
      <c r="P62" s="724"/>
      <c r="Q62" s="724"/>
      <c r="R62" s="724"/>
      <c r="S62" s="724"/>
      <c r="T62" s="724"/>
      <c r="U62" s="724"/>
      <c r="V62" s="724"/>
      <c r="W62" s="724"/>
      <c r="X62" s="724"/>
      <c r="Y62" s="724"/>
      <c r="Z62" s="724"/>
      <c r="AA62" s="724"/>
      <c r="AB62" s="724"/>
      <c r="AC62" s="724"/>
      <c r="AD62" s="725"/>
      <c r="AE62" s="268"/>
      <c r="AF62" s="268"/>
    </row>
    <row r="63" spans="1:32" ht="24" customHeight="1">
      <c r="A63" s="268"/>
      <c r="B63" s="727" t="s">
        <v>309</v>
      </c>
      <c r="C63" s="727"/>
      <c r="D63" s="727"/>
      <c r="E63" s="727"/>
      <c r="F63" s="727"/>
      <c r="G63" s="727"/>
      <c r="H63" s="727"/>
      <c r="I63" s="727"/>
      <c r="J63" s="727"/>
      <c r="K63" s="727"/>
      <c r="L63" s="727"/>
      <c r="M63" s="727"/>
      <c r="N63" s="727"/>
      <c r="O63" s="727"/>
      <c r="P63" s="727"/>
      <c r="Q63" s="727"/>
      <c r="R63" s="727"/>
      <c r="S63" s="727"/>
      <c r="T63" s="727"/>
      <c r="U63" s="727"/>
      <c r="V63" s="727"/>
      <c r="W63" s="727"/>
      <c r="X63" s="727"/>
      <c r="Y63" s="727"/>
      <c r="Z63" s="727"/>
      <c r="AA63" s="727"/>
      <c r="AB63" s="727"/>
      <c r="AC63" s="727"/>
      <c r="AD63" s="727"/>
      <c r="AE63" s="268"/>
      <c r="AF63" s="268"/>
    </row>
    <row r="64" spans="1:32" ht="37.5" customHeight="1">
      <c r="A64" s="268"/>
      <c r="B64" s="642" t="s">
        <v>312</v>
      </c>
      <c r="C64" s="642"/>
      <c r="D64" s="642"/>
      <c r="E64" s="642"/>
      <c r="F64" s="642"/>
      <c r="G64" s="642"/>
      <c r="H64" s="642"/>
      <c r="I64" s="642"/>
      <c r="J64" s="642"/>
      <c r="K64" s="642"/>
      <c r="L64" s="642"/>
      <c r="M64" s="642"/>
      <c r="N64" s="642"/>
      <c r="O64" s="642"/>
      <c r="P64" s="642"/>
      <c r="Q64" s="642"/>
      <c r="R64" s="642"/>
      <c r="S64" s="642"/>
      <c r="T64" s="642"/>
      <c r="U64" s="642"/>
      <c r="V64" s="642"/>
      <c r="W64" s="642"/>
      <c r="X64" s="642"/>
      <c r="Y64" s="642"/>
      <c r="Z64" s="642"/>
      <c r="AA64" s="642"/>
      <c r="AB64" s="642"/>
      <c r="AC64" s="642"/>
      <c r="AD64" s="642"/>
      <c r="AE64" s="268"/>
      <c r="AF64" s="268"/>
    </row>
    <row r="65" spans="1:34" ht="37.5" customHeight="1">
      <c r="A65" s="268"/>
      <c r="B65" s="642" t="s">
        <v>372</v>
      </c>
      <c r="C65" s="642"/>
      <c r="D65" s="642"/>
      <c r="E65" s="642"/>
      <c r="F65" s="642"/>
      <c r="G65" s="642"/>
      <c r="H65" s="642"/>
      <c r="I65" s="642"/>
      <c r="J65" s="642"/>
      <c r="K65" s="642"/>
      <c r="L65" s="642"/>
      <c r="M65" s="642"/>
      <c r="N65" s="642"/>
      <c r="O65" s="642"/>
      <c r="P65" s="642"/>
      <c r="Q65" s="642"/>
      <c r="R65" s="642"/>
      <c r="S65" s="642"/>
      <c r="T65" s="642"/>
      <c r="U65" s="642"/>
      <c r="V65" s="642"/>
      <c r="W65" s="642"/>
      <c r="X65" s="642"/>
      <c r="Y65" s="642"/>
      <c r="Z65" s="642"/>
      <c r="AA65" s="642"/>
      <c r="AB65" s="642"/>
      <c r="AC65" s="642"/>
      <c r="AD65" s="642"/>
      <c r="AE65" s="268"/>
      <c r="AF65" s="268"/>
    </row>
    <row r="66" spans="1:34" ht="15" customHeight="1">
      <c r="A66" s="268"/>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268"/>
      <c r="AF66" s="268"/>
    </row>
    <row r="67" spans="1:34" ht="32.450000000000003" customHeight="1" thickBot="1">
      <c r="A67" s="268"/>
      <c r="B67" s="661" t="s">
        <v>313</v>
      </c>
      <c r="C67" s="661"/>
      <c r="D67" s="661"/>
      <c r="E67" s="661"/>
      <c r="F67" s="661"/>
      <c r="G67" s="661"/>
      <c r="H67" s="661"/>
      <c r="I67" s="661"/>
      <c r="J67" s="661"/>
      <c r="K67" s="661"/>
      <c r="L67" s="661"/>
      <c r="M67" s="661"/>
      <c r="N67" s="661"/>
      <c r="O67" s="661"/>
      <c r="P67" s="661"/>
      <c r="Q67" s="661"/>
      <c r="R67" s="661"/>
      <c r="S67" s="661"/>
      <c r="T67" s="661"/>
      <c r="U67" s="661"/>
      <c r="V67" s="661"/>
      <c r="W67" s="661"/>
      <c r="X67" s="661"/>
      <c r="Y67" s="661"/>
      <c r="Z67" s="661"/>
      <c r="AA67" s="661"/>
      <c r="AB67" s="661"/>
      <c r="AC67" s="661"/>
      <c r="AD67" s="661"/>
      <c r="AE67" s="268"/>
      <c r="AF67" s="268"/>
    </row>
    <row r="68" spans="1:34" ht="78" customHeight="1" thickBot="1">
      <c r="A68" s="268"/>
      <c r="B68" s="751"/>
      <c r="C68" s="752"/>
      <c r="D68" s="752"/>
      <c r="E68" s="752"/>
      <c r="F68" s="752"/>
      <c r="G68" s="752"/>
      <c r="H68" s="752"/>
      <c r="I68" s="752"/>
      <c r="J68" s="752"/>
      <c r="K68" s="752"/>
      <c r="L68" s="752"/>
      <c r="M68" s="752"/>
      <c r="N68" s="752"/>
      <c r="O68" s="752"/>
      <c r="P68" s="752"/>
      <c r="Q68" s="752"/>
      <c r="R68" s="752"/>
      <c r="S68" s="752"/>
      <c r="T68" s="752"/>
      <c r="U68" s="752"/>
      <c r="V68" s="752"/>
      <c r="W68" s="752"/>
      <c r="X68" s="752"/>
      <c r="Y68" s="752"/>
      <c r="Z68" s="752"/>
      <c r="AA68" s="752"/>
      <c r="AB68" s="752"/>
      <c r="AC68" s="752"/>
      <c r="AD68" s="753"/>
      <c r="AE68" s="268"/>
      <c r="AF68" s="268"/>
    </row>
    <row r="69" spans="1:34" ht="24" customHeight="1">
      <c r="A69" s="268"/>
      <c r="B69" s="754" t="s">
        <v>255</v>
      </c>
      <c r="C69" s="754"/>
      <c r="D69" s="754"/>
      <c r="E69" s="754"/>
      <c r="F69" s="754"/>
      <c r="G69" s="754"/>
      <c r="H69" s="754"/>
      <c r="I69" s="754"/>
      <c r="J69" s="754"/>
      <c r="K69" s="754"/>
      <c r="L69" s="754"/>
      <c r="M69" s="754"/>
      <c r="N69" s="754"/>
      <c r="O69" s="754"/>
      <c r="P69" s="754"/>
      <c r="Q69" s="754"/>
      <c r="R69" s="754"/>
      <c r="S69" s="754"/>
      <c r="T69" s="754"/>
      <c r="U69" s="754"/>
      <c r="V69" s="754"/>
      <c r="W69" s="754"/>
      <c r="X69" s="754"/>
      <c r="Y69" s="754"/>
      <c r="Z69" s="754"/>
      <c r="AA69" s="754"/>
      <c r="AB69" s="754"/>
      <c r="AC69" s="754"/>
      <c r="AD69" s="754"/>
      <c r="AE69" s="268"/>
      <c r="AF69" s="268"/>
    </row>
    <row r="70" spans="1:34" ht="15" customHeight="1">
      <c r="A70" s="268"/>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268"/>
      <c r="AF70" s="268"/>
    </row>
    <row r="71" spans="1:34" ht="32.450000000000003" customHeight="1" thickBot="1">
      <c r="A71" s="268"/>
      <c r="B71" s="734" t="s">
        <v>333</v>
      </c>
      <c r="C71" s="734"/>
      <c r="D71" s="734"/>
      <c r="E71" s="734"/>
      <c r="F71" s="734"/>
      <c r="G71" s="734"/>
      <c r="H71" s="734"/>
      <c r="I71" s="734"/>
      <c r="J71" s="734"/>
      <c r="K71" s="734"/>
      <c r="L71" s="734"/>
      <c r="M71" s="734"/>
      <c r="N71" s="734"/>
      <c r="O71" s="734"/>
      <c r="P71" s="734"/>
      <c r="Q71" s="734"/>
      <c r="R71" s="734"/>
      <c r="S71" s="734"/>
      <c r="T71" s="734"/>
      <c r="U71" s="734"/>
      <c r="V71" s="734"/>
      <c r="W71" s="734"/>
      <c r="X71" s="734"/>
      <c r="Y71" s="734"/>
      <c r="Z71" s="734"/>
      <c r="AA71" s="734"/>
      <c r="AB71" s="734"/>
      <c r="AC71" s="734"/>
      <c r="AD71" s="734"/>
      <c r="AE71" s="268"/>
      <c r="AF71" s="268"/>
    </row>
    <row r="72" spans="1:34" ht="78" customHeight="1" thickBot="1">
      <c r="A72" s="268"/>
      <c r="B72" s="662"/>
      <c r="C72" s="663"/>
      <c r="D72" s="663"/>
      <c r="E72" s="663"/>
      <c r="F72" s="663"/>
      <c r="G72" s="663"/>
      <c r="H72" s="663"/>
      <c r="I72" s="663"/>
      <c r="J72" s="663"/>
      <c r="K72" s="663"/>
      <c r="L72" s="663"/>
      <c r="M72" s="663"/>
      <c r="N72" s="663"/>
      <c r="O72" s="663"/>
      <c r="P72" s="663"/>
      <c r="Q72" s="663"/>
      <c r="R72" s="663"/>
      <c r="S72" s="663"/>
      <c r="T72" s="663"/>
      <c r="U72" s="663"/>
      <c r="V72" s="663"/>
      <c r="W72" s="663"/>
      <c r="X72" s="663"/>
      <c r="Y72" s="663"/>
      <c r="Z72" s="663"/>
      <c r="AA72" s="663"/>
      <c r="AB72" s="663"/>
      <c r="AC72" s="663"/>
      <c r="AD72" s="664"/>
      <c r="AE72" s="268"/>
      <c r="AF72" s="268"/>
    </row>
    <row r="73" spans="1:34" s="193" customFormat="1" ht="46.9" customHeight="1">
      <c r="A73" s="282"/>
      <c r="B73" s="727" t="s">
        <v>334</v>
      </c>
      <c r="C73" s="727"/>
      <c r="D73" s="727"/>
      <c r="E73" s="727"/>
      <c r="F73" s="727"/>
      <c r="G73" s="727"/>
      <c r="H73" s="727"/>
      <c r="I73" s="727"/>
      <c r="J73" s="727"/>
      <c r="K73" s="727"/>
      <c r="L73" s="727"/>
      <c r="M73" s="727"/>
      <c r="N73" s="727"/>
      <c r="O73" s="727"/>
      <c r="P73" s="727"/>
      <c r="Q73" s="727"/>
      <c r="R73" s="727"/>
      <c r="S73" s="727"/>
      <c r="T73" s="727"/>
      <c r="U73" s="727"/>
      <c r="V73" s="727"/>
      <c r="W73" s="727"/>
      <c r="X73" s="727"/>
      <c r="Y73" s="727"/>
      <c r="Z73" s="727"/>
      <c r="AA73" s="727"/>
      <c r="AB73" s="727"/>
      <c r="AC73" s="727"/>
      <c r="AD73" s="727"/>
      <c r="AE73" s="282"/>
      <c r="AF73" s="282"/>
    </row>
    <row r="74" spans="1:34" ht="15" customHeight="1">
      <c r="A74" s="268"/>
      <c r="B74" s="283"/>
      <c r="C74" s="283"/>
      <c r="D74" s="283"/>
      <c r="E74" s="283"/>
      <c r="F74" s="283"/>
      <c r="G74" s="283"/>
      <c r="H74" s="283"/>
      <c r="I74" s="283"/>
      <c r="J74" s="283"/>
      <c r="K74" s="283"/>
      <c r="L74" s="283"/>
      <c r="M74" s="283"/>
      <c r="N74" s="283"/>
      <c r="O74" s="283"/>
      <c r="P74" s="283"/>
      <c r="Q74" s="283"/>
      <c r="R74" s="283"/>
      <c r="S74" s="283"/>
      <c r="T74" s="283"/>
      <c r="U74" s="283"/>
      <c r="V74" s="283"/>
      <c r="W74" s="283"/>
      <c r="X74" s="283"/>
      <c r="Y74" s="283"/>
      <c r="Z74" s="283"/>
      <c r="AA74" s="283"/>
      <c r="AB74" s="283"/>
      <c r="AC74" s="283"/>
      <c r="AD74" s="283"/>
      <c r="AE74" s="268"/>
      <c r="AF74" s="268"/>
    </row>
    <row r="75" spans="1:34" ht="15" customHeight="1">
      <c r="A75" s="268"/>
      <c r="B75" s="836" t="s">
        <v>152</v>
      </c>
      <c r="C75" s="836"/>
      <c r="D75" s="836"/>
      <c r="E75" s="836"/>
      <c r="F75" s="836"/>
      <c r="G75" s="836"/>
      <c r="H75" s="836"/>
      <c r="I75" s="836"/>
      <c r="J75" s="836"/>
      <c r="K75" s="836"/>
      <c r="L75" s="836"/>
      <c r="M75" s="836"/>
      <c r="N75" s="836"/>
      <c r="O75" s="836"/>
      <c r="P75" s="836"/>
      <c r="Q75" s="836"/>
      <c r="R75" s="836"/>
      <c r="S75" s="836"/>
      <c r="T75" s="836"/>
      <c r="U75" s="836"/>
      <c r="V75" s="836"/>
      <c r="W75" s="836"/>
      <c r="X75" s="836"/>
      <c r="Y75" s="836"/>
      <c r="Z75" s="836"/>
      <c r="AA75" s="836"/>
      <c r="AB75" s="836"/>
      <c r="AC75" s="836"/>
      <c r="AD75" s="836"/>
      <c r="AE75" s="284"/>
      <c r="AF75" s="268"/>
    </row>
    <row r="76" spans="1:34" ht="24" customHeight="1" thickBot="1">
      <c r="A76" s="268"/>
      <c r="B76" s="837" t="s">
        <v>80</v>
      </c>
      <c r="C76" s="837"/>
      <c r="D76" s="837"/>
      <c r="E76" s="837"/>
      <c r="F76" s="285"/>
      <c r="G76" s="285"/>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68"/>
      <c r="AG76" s="170" t="s">
        <v>190</v>
      </c>
      <c r="AH76" s="230">
        <f>B79-N79-H79</f>
        <v>0</v>
      </c>
    </row>
    <row r="77" spans="1:34" ht="32.450000000000003" customHeight="1" thickBot="1">
      <c r="A77" s="268"/>
      <c r="B77" s="608"/>
      <c r="C77" s="609"/>
      <c r="D77" s="609"/>
      <c r="E77" s="610"/>
      <c r="F77" s="286" t="s">
        <v>1</v>
      </c>
      <c r="G77" s="285"/>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68"/>
      <c r="AG77" s="170" t="s">
        <v>189</v>
      </c>
      <c r="AH77" s="229">
        <f>B79-H79</f>
        <v>0</v>
      </c>
    </row>
    <row r="78" spans="1:34" ht="32.450000000000003" customHeight="1" thickBot="1">
      <c r="A78" s="268"/>
      <c r="B78" s="726" t="s">
        <v>277</v>
      </c>
      <c r="C78" s="726"/>
      <c r="D78" s="726"/>
      <c r="E78" s="726"/>
      <c r="F78" s="287"/>
      <c r="G78" s="164"/>
      <c r="H78" s="730" t="s">
        <v>325</v>
      </c>
      <c r="I78" s="730"/>
      <c r="J78" s="730"/>
      <c r="K78" s="730"/>
      <c r="L78" s="730"/>
      <c r="M78" s="94"/>
      <c r="N78" s="726" t="s">
        <v>326</v>
      </c>
      <c r="O78" s="726"/>
      <c r="P78" s="726"/>
      <c r="Q78" s="726"/>
      <c r="R78" s="726"/>
      <c r="S78" s="288"/>
      <c r="T78" s="835" t="s">
        <v>278</v>
      </c>
      <c r="U78" s="835"/>
      <c r="V78" s="835"/>
      <c r="W78" s="835"/>
      <c r="X78" s="835"/>
      <c r="Y78" s="287"/>
      <c r="Z78" s="287"/>
      <c r="AA78" s="726" t="s">
        <v>269</v>
      </c>
      <c r="AB78" s="726"/>
      <c r="AC78" s="726"/>
      <c r="AD78" s="726"/>
      <c r="AE78" s="91"/>
      <c r="AF78" s="268"/>
      <c r="AG78" s="170" t="s">
        <v>502</v>
      </c>
      <c r="AH78" s="230">
        <f>B79-N79</f>
        <v>0</v>
      </c>
    </row>
    <row r="79" spans="1:34" ht="32.450000000000003" customHeight="1" thickBot="1">
      <c r="A79" s="268"/>
      <c r="B79" s="537"/>
      <c r="C79" s="538"/>
      <c r="D79" s="538"/>
      <c r="E79" s="539"/>
      <c r="F79" s="287" t="s">
        <v>192</v>
      </c>
      <c r="G79" s="289"/>
      <c r="H79" s="604"/>
      <c r="I79" s="605"/>
      <c r="J79" s="605"/>
      <c r="K79" s="605"/>
      <c r="L79" s="606"/>
      <c r="M79" s="288" t="s">
        <v>192</v>
      </c>
      <c r="N79" s="537"/>
      <c r="O79" s="538"/>
      <c r="P79" s="538"/>
      <c r="Q79" s="539"/>
      <c r="R79" s="284" t="s">
        <v>192</v>
      </c>
      <c r="S79" s="290"/>
      <c r="T79" s="537"/>
      <c r="U79" s="538"/>
      <c r="V79" s="538"/>
      <c r="W79" s="539"/>
      <c r="X79" s="287" t="s">
        <v>192</v>
      </c>
      <c r="Y79" s="268"/>
      <c r="Z79" s="291"/>
      <c r="AA79" s="746"/>
      <c r="AB79" s="747"/>
      <c r="AC79" s="748"/>
      <c r="AD79" s="284" t="s">
        <v>63</v>
      </c>
      <c r="AE79" s="289"/>
      <c r="AF79" s="268"/>
      <c r="AG79" s="170" t="s">
        <v>122</v>
      </c>
      <c r="AH79" s="234">
        <v>239300</v>
      </c>
    </row>
    <row r="80" spans="1:34" ht="59.45" customHeight="1" thickBot="1">
      <c r="A80" s="292"/>
      <c r="B80" s="730" t="s">
        <v>506</v>
      </c>
      <c r="C80" s="730"/>
      <c r="D80" s="730"/>
      <c r="E80" s="730"/>
      <c r="F80" s="293"/>
      <c r="G80" s="91"/>
      <c r="H80" s="91"/>
      <c r="I80" s="91"/>
      <c r="J80" s="91"/>
      <c r="K80" s="91"/>
      <c r="L80" s="91"/>
      <c r="M80" s="268"/>
      <c r="N80" s="268"/>
      <c r="O80" s="268"/>
      <c r="P80" s="268"/>
      <c r="Q80" s="268"/>
      <c r="R80" s="268"/>
      <c r="S80" s="268"/>
      <c r="T80" s="293"/>
      <c r="U80" s="293"/>
      <c r="V80" s="268"/>
      <c r="W80" s="268"/>
      <c r="X80" s="268"/>
      <c r="Y80" s="268"/>
      <c r="Z80" s="268"/>
      <c r="AA80" s="268"/>
      <c r="AB80" s="294"/>
      <c r="AC80" s="293"/>
      <c r="AD80" s="293"/>
      <c r="AE80" s="295"/>
      <c r="AF80" s="268"/>
      <c r="AH80" s="234"/>
    </row>
    <row r="81" spans="1:34" ht="32.450000000000003" customHeight="1" thickBot="1">
      <c r="A81" s="292"/>
      <c r="B81" s="731">
        <f>B79-H79</f>
        <v>0</v>
      </c>
      <c r="C81" s="732"/>
      <c r="D81" s="732"/>
      <c r="E81" s="733"/>
      <c r="F81" s="164" t="s">
        <v>1</v>
      </c>
      <c r="G81" s="91"/>
      <c r="H81" s="91"/>
      <c r="I81" s="91"/>
      <c r="J81" s="91"/>
      <c r="K81" s="91"/>
      <c r="L81" s="293"/>
      <c r="M81" s="268"/>
      <c r="N81" s="268"/>
      <c r="O81" s="268"/>
      <c r="P81" s="268"/>
      <c r="Q81" s="268"/>
      <c r="R81" s="268"/>
      <c r="S81" s="268"/>
      <c r="T81" s="293"/>
      <c r="U81" s="293"/>
      <c r="V81" s="268"/>
      <c r="W81" s="268"/>
      <c r="X81" s="268"/>
      <c r="Y81" s="268"/>
      <c r="Z81" s="268"/>
      <c r="AA81" s="268"/>
      <c r="AB81" s="293"/>
      <c r="AC81" s="293"/>
      <c r="AD81" s="293"/>
      <c r="AE81" s="295"/>
      <c r="AF81" s="268"/>
      <c r="AH81" s="234"/>
    </row>
    <row r="82" spans="1:34" ht="32.450000000000003" customHeight="1">
      <c r="A82" s="292"/>
      <c r="B82" s="296" t="s">
        <v>507</v>
      </c>
      <c r="C82" s="297"/>
      <c r="D82" s="297"/>
      <c r="E82" s="297"/>
      <c r="F82" s="164"/>
      <c r="G82" s="289"/>
      <c r="H82" s="91"/>
      <c r="I82" s="91"/>
      <c r="J82" s="91"/>
      <c r="K82" s="91"/>
      <c r="L82" s="293"/>
      <c r="M82" s="268"/>
      <c r="N82" s="268"/>
      <c r="O82" s="268"/>
      <c r="P82" s="268"/>
      <c r="Q82" s="268"/>
      <c r="R82" s="268"/>
      <c r="S82" s="268"/>
      <c r="T82" s="293"/>
      <c r="U82" s="293"/>
      <c r="V82" s="268"/>
      <c r="W82" s="268"/>
      <c r="X82" s="268"/>
      <c r="Y82" s="268"/>
      <c r="Z82" s="268"/>
      <c r="AA82" s="268"/>
      <c r="AB82" s="293"/>
      <c r="AC82" s="293"/>
      <c r="AD82" s="293"/>
      <c r="AE82" s="295"/>
      <c r="AF82" s="268"/>
      <c r="AH82" s="234"/>
    </row>
    <row r="83" spans="1:34" ht="32.450000000000003" customHeight="1">
      <c r="A83" s="268"/>
      <c r="B83" s="642" t="s">
        <v>394</v>
      </c>
      <c r="C83" s="642"/>
      <c r="D83" s="642"/>
      <c r="E83" s="642"/>
      <c r="F83" s="642"/>
      <c r="G83" s="642"/>
      <c r="H83" s="642"/>
      <c r="I83" s="642"/>
      <c r="J83" s="642"/>
      <c r="K83" s="642"/>
      <c r="L83" s="642"/>
      <c r="M83" s="642"/>
      <c r="N83" s="642"/>
      <c r="O83" s="642"/>
      <c r="P83" s="642"/>
      <c r="Q83" s="642"/>
      <c r="R83" s="642"/>
      <c r="S83" s="642"/>
      <c r="T83" s="642"/>
      <c r="U83" s="642"/>
      <c r="V83" s="642"/>
      <c r="W83" s="642"/>
      <c r="X83" s="642"/>
      <c r="Y83" s="642"/>
      <c r="Z83" s="642"/>
      <c r="AA83" s="642"/>
      <c r="AB83" s="91"/>
      <c r="AC83" s="91"/>
      <c r="AD83" s="91"/>
      <c r="AE83" s="91"/>
      <c r="AF83" s="268"/>
    </row>
    <row r="84" spans="1:34" ht="15" customHeight="1">
      <c r="A84" s="282"/>
      <c r="B84" s="268"/>
      <c r="C84" s="268"/>
      <c r="D84" s="268"/>
      <c r="E84" s="268"/>
      <c r="F84" s="268"/>
      <c r="G84" s="268"/>
      <c r="H84" s="290"/>
      <c r="I84" s="290"/>
      <c r="J84" s="290"/>
      <c r="K84" s="290"/>
      <c r="L84" s="290"/>
      <c r="M84" s="268"/>
      <c r="N84" s="283"/>
      <c r="O84" s="283"/>
      <c r="P84" s="283"/>
      <c r="Q84" s="283"/>
      <c r="R84" s="282"/>
      <c r="S84" s="282"/>
      <c r="T84" s="282"/>
      <c r="U84" s="282"/>
      <c r="V84" s="283"/>
      <c r="W84" s="283"/>
      <c r="X84" s="283"/>
      <c r="Y84" s="283"/>
      <c r="Z84" s="283"/>
      <c r="AA84" s="284"/>
      <c r="AB84" s="298"/>
      <c r="AC84" s="268"/>
      <c r="AD84" s="268"/>
      <c r="AE84" s="268"/>
      <c r="AF84" s="268"/>
    </row>
    <row r="85" spans="1:34" ht="24" customHeight="1" thickBot="1">
      <c r="A85" s="299"/>
      <c r="B85" s="300" t="s">
        <v>270</v>
      </c>
      <c r="C85" s="283"/>
      <c r="D85" s="283"/>
      <c r="E85" s="283"/>
      <c r="F85" s="283"/>
      <c r="G85" s="290"/>
      <c r="H85" s="290"/>
      <c r="I85" s="290"/>
      <c r="J85" s="290"/>
      <c r="K85" s="290"/>
      <c r="L85" s="290"/>
      <c r="M85" s="290"/>
      <c r="N85" s="283"/>
      <c r="O85" s="283"/>
      <c r="P85" s="283"/>
      <c r="Q85" s="283"/>
      <c r="R85" s="283"/>
      <c r="S85" s="283"/>
      <c r="T85" s="283"/>
      <c r="U85" s="283"/>
      <c r="V85" s="283"/>
      <c r="W85" s="283"/>
      <c r="X85" s="283"/>
      <c r="Y85" s="283"/>
      <c r="Z85" s="283"/>
      <c r="AA85" s="283"/>
      <c r="AB85" s="283"/>
      <c r="AC85" s="283"/>
      <c r="AD85" s="283"/>
      <c r="AE85" s="301"/>
      <c r="AF85" s="299"/>
      <c r="AH85" s="234"/>
    </row>
    <row r="86" spans="1:34" ht="32.450000000000003" customHeight="1">
      <c r="A86" s="287"/>
      <c r="B86" s="302" t="s">
        <v>235</v>
      </c>
      <c r="C86" s="715" t="s">
        <v>234</v>
      </c>
      <c r="D86" s="716"/>
      <c r="E86" s="716"/>
      <c r="F86" s="716"/>
      <c r="G86" s="716"/>
      <c r="H86" s="716"/>
      <c r="I86" s="716"/>
      <c r="J86" s="716"/>
      <c r="K86" s="716"/>
      <c r="L86" s="716"/>
      <c r="M86" s="716"/>
      <c r="N86" s="716"/>
      <c r="O86" s="716"/>
      <c r="P86" s="716"/>
      <c r="Q86" s="716"/>
      <c r="R86" s="716"/>
      <c r="S86" s="838" t="s">
        <v>250</v>
      </c>
      <c r="T86" s="838"/>
      <c r="U86" s="838"/>
      <c r="V86" s="838"/>
      <c r="W86" s="838"/>
      <c r="X86" s="838"/>
      <c r="Y86" s="838"/>
      <c r="Z86" s="838"/>
      <c r="AA86" s="840"/>
      <c r="AB86" s="284"/>
      <c r="AC86" s="284"/>
      <c r="AD86" s="284"/>
      <c r="AE86" s="301"/>
      <c r="AF86" s="287"/>
      <c r="AH86" s="234"/>
    </row>
    <row r="87" spans="1:34" ht="32.450000000000003" customHeight="1">
      <c r="A87" s="287"/>
      <c r="B87" s="303">
        <v>1</v>
      </c>
      <c r="C87" s="735"/>
      <c r="D87" s="736"/>
      <c r="E87" s="736"/>
      <c r="F87" s="736"/>
      <c r="G87" s="736"/>
      <c r="H87" s="736"/>
      <c r="I87" s="736"/>
      <c r="J87" s="736"/>
      <c r="K87" s="736"/>
      <c r="L87" s="736"/>
      <c r="M87" s="736"/>
      <c r="N87" s="736"/>
      <c r="O87" s="736"/>
      <c r="P87" s="736"/>
      <c r="Q87" s="736"/>
      <c r="R87" s="736"/>
      <c r="S87" s="531"/>
      <c r="T87" s="531"/>
      <c r="U87" s="531"/>
      <c r="V87" s="531"/>
      <c r="W87" s="531"/>
      <c r="X87" s="531"/>
      <c r="Y87" s="531"/>
      <c r="Z87" s="531"/>
      <c r="AA87" s="532"/>
      <c r="AB87" s="284"/>
      <c r="AC87" s="284"/>
      <c r="AD87" s="284"/>
      <c r="AE87" s="301"/>
      <c r="AF87" s="287"/>
      <c r="AH87" s="234"/>
    </row>
    <row r="88" spans="1:34" ht="32.450000000000003" customHeight="1">
      <c r="A88" s="287"/>
      <c r="B88" s="303">
        <v>2</v>
      </c>
      <c r="C88" s="735"/>
      <c r="D88" s="736"/>
      <c r="E88" s="736"/>
      <c r="F88" s="736"/>
      <c r="G88" s="736"/>
      <c r="H88" s="736"/>
      <c r="I88" s="736"/>
      <c r="J88" s="736"/>
      <c r="K88" s="736"/>
      <c r="L88" s="736"/>
      <c r="M88" s="736"/>
      <c r="N88" s="736"/>
      <c r="O88" s="736"/>
      <c r="P88" s="736"/>
      <c r="Q88" s="736"/>
      <c r="R88" s="736"/>
      <c r="S88" s="531"/>
      <c r="T88" s="531"/>
      <c r="U88" s="531"/>
      <c r="V88" s="531"/>
      <c r="W88" s="531"/>
      <c r="X88" s="531"/>
      <c r="Y88" s="531"/>
      <c r="Z88" s="531"/>
      <c r="AA88" s="532"/>
      <c r="AB88" s="284"/>
      <c r="AC88" s="284"/>
      <c r="AD88" s="284"/>
      <c r="AE88" s="301"/>
      <c r="AF88" s="287"/>
      <c r="AH88" s="234"/>
    </row>
    <row r="89" spans="1:34" ht="32.450000000000003" customHeight="1">
      <c r="A89" s="287"/>
      <c r="B89" s="303">
        <v>3</v>
      </c>
      <c r="C89" s="735"/>
      <c r="D89" s="736"/>
      <c r="E89" s="736"/>
      <c r="F89" s="736"/>
      <c r="G89" s="736"/>
      <c r="H89" s="736"/>
      <c r="I89" s="736"/>
      <c r="J89" s="736"/>
      <c r="K89" s="736"/>
      <c r="L89" s="736"/>
      <c r="M89" s="736"/>
      <c r="N89" s="736"/>
      <c r="O89" s="736"/>
      <c r="P89" s="736"/>
      <c r="Q89" s="736"/>
      <c r="R89" s="736"/>
      <c r="S89" s="531"/>
      <c r="T89" s="531"/>
      <c r="U89" s="531"/>
      <c r="V89" s="531"/>
      <c r="W89" s="531"/>
      <c r="X89" s="531"/>
      <c r="Y89" s="531"/>
      <c r="Z89" s="531"/>
      <c r="AA89" s="532"/>
      <c r="AB89" s="284"/>
      <c r="AC89" s="284"/>
      <c r="AD89" s="284"/>
      <c r="AE89" s="301"/>
      <c r="AF89" s="287"/>
      <c r="AH89" s="234"/>
    </row>
    <row r="90" spans="1:34" ht="32.450000000000003" customHeight="1">
      <c r="A90" s="287"/>
      <c r="B90" s="303">
        <v>4</v>
      </c>
      <c r="C90" s="735"/>
      <c r="D90" s="736"/>
      <c r="E90" s="736"/>
      <c r="F90" s="736"/>
      <c r="G90" s="736"/>
      <c r="H90" s="736"/>
      <c r="I90" s="736"/>
      <c r="J90" s="736"/>
      <c r="K90" s="736"/>
      <c r="L90" s="736"/>
      <c r="M90" s="736"/>
      <c r="N90" s="736"/>
      <c r="O90" s="736"/>
      <c r="P90" s="736"/>
      <c r="Q90" s="736"/>
      <c r="R90" s="736"/>
      <c r="S90" s="531"/>
      <c r="T90" s="531"/>
      <c r="U90" s="531"/>
      <c r="V90" s="531"/>
      <c r="W90" s="531"/>
      <c r="X90" s="531"/>
      <c r="Y90" s="531"/>
      <c r="Z90" s="531"/>
      <c r="AA90" s="532"/>
      <c r="AB90" s="284"/>
      <c r="AC90" s="284"/>
      <c r="AD90" s="284"/>
      <c r="AE90" s="301"/>
      <c r="AF90" s="287"/>
      <c r="AH90" s="234"/>
    </row>
    <row r="91" spans="1:34" ht="32.450000000000003" customHeight="1">
      <c r="A91" s="287"/>
      <c r="B91" s="303">
        <v>5</v>
      </c>
      <c r="C91" s="735"/>
      <c r="D91" s="736"/>
      <c r="E91" s="736"/>
      <c r="F91" s="736"/>
      <c r="G91" s="736"/>
      <c r="H91" s="736"/>
      <c r="I91" s="736"/>
      <c r="J91" s="736"/>
      <c r="K91" s="736"/>
      <c r="L91" s="736"/>
      <c r="M91" s="736"/>
      <c r="N91" s="736"/>
      <c r="O91" s="736"/>
      <c r="P91" s="736"/>
      <c r="Q91" s="736"/>
      <c r="R91" s="736"/>
      <c r="S91" s="531"/>
      <c r="T91" s="531"/>
      <c r="U91" s="531"/>
      <c r="V91" s="531"/>
      <c r="W91" s="531"/>
      <c r="X91" s="531"/>
      <c r="Y91" s="531"/>
      <c r="Z91" s="531"/>
      <c r="AA91" s="532"/>
      <c r="AB91" s="284"/>
      <c r="AC91" s="284"/>
      <c r="AD91" s="284"/>
      <c r="AE91" s="301"/>
      <c r="AF91" s="287"/>
      <c r="AH91" s="234"/>
    </row>
    <row r="92" spans="1:34" ht="32.450000000000003" customHeight="1" thickBot="1">
      <c r="A92" s="287"/>
      <c r="B92" s="304">
        <v>6</v>
      </c>
      <c r="C92" s="737"/>
      <c r="D92" s="738"/>
      <c r="E92" s="738"/>
      <c r="F92" s="738"/>
      <c r="G92" s="738"/>
      <c r="H92" s="738"/>
      <c r="I92" s="738"/>
      <c r="J92" s="738"/>
      <c r="K92" s="738"/>
      <c r="L92" s="738"/>
      <c r="M92" s="738"/>
      <c r="N92" s="738"/>
      <c r="O92" s="738"/>
      <c r="P92" s="738"/>
      <c r="Q92" s="738"/>
      <c r="R92" s="738"/>
      <c r="S92" s="519"/>
      <c r="T92" s="519"/>
      <c r="U92" s="519"/>
      <c r="V92" s="519"/>
      <c r="W92" s="519"/>
      <c r="X92" s="519"/>
      <c r="Y92" s="519"/>
      <c r="Z92" s="519"/>
      <c r="AA92" s="520"/>
      <c r="AB92" s="249" t="s">
        <v>293</v>
      </c>
      <c r="AC92" s="249"/>
      <c r="AD92" s="249"/>
      <c r="AE92" s="250"/>
      <c r="AF92" s="251"/>
      <c r="AH92" s="234"/>
    </row>
    <row r="93" spans="1:34" ht="32.450000000000003" hidden="1" customHeight="1" outlineLevel="1">
      <c r="A93" s="287"/>
      <c r="B93" s="305">
        <v>7</v>
      </c>
      <c r="C93" s="832"/>
      <c r="D93" s="833"/>
      <c r="E93" s="833"/>
      <c r="F93" s="833"/>
      <c r="G93" s="833"/>
      <c r="H93" s="833"/>
      <c r="I93" s="833"/>
      <c r="J93" s="833"/>
      <c r="K93" s="833"/>
      <c r="L93" s="833"/>
      <c r="M93" s="833"/>
      <c r="N93" s="833"/>
      <c r="O93" s="833"/>
      <c r="P93" s="833"/>
      <c r="Q93" s="833"/>
      <c r="R93" s="833"/>
      <c r="S93" s="542"/>
      <c r="T93" s="542"/>
      <c r="U93" s="542"/>
      <c r="V93" s="542"/>
      <c r="W93" s="542"/>
      <c r="X93" s="542"/>
      <c r="Y93" s="542"/>
      <c r="Z93" s="542"/>
      <c r="AA93" s="543"/>
      <c r="AB93" s="249"/>
      <c r="AC93" s="249"/>
      <c r="AD93" s="249"/>
      <c r="AE93" s="250"/>
      <c r="AF93" s="251"/>
      <c r="AH93" s="234"/>
    </row>
    <row r="94" spans="1:34" ht="32.450000000000003" hidden="1" customHeight="1" outlineLevel="1">
      <c r="A94" s="287"/>
      <c r="B94" s="303">
        <v>8</v>
      </c>
      <c r="C94" s="735"/>
      <c r="D94" s="736"/>
      <c r="E94" s="736"/>
      <c r="F94" s="736"/>
      <c r="G94" s="736"/>
      <c r="H94" s="736"/>
      <c r="I94" s="736"/>
      <c r="J94" s="736"/>
      <c r="K94" s="736"/>
      <c r="L94" s="736"/>
      <c r="M94" s="736"/>
      <c r="N94" s="736"/>
      <c r="O94" s="736"/>
      <c r="P94" s="736"/>
      <c r="Q94" s="736"/>
      <c r="R94" s="736"/>
      <c r="S94" s="531"/>
      <c r="T94" s="531"/>
      <c r="U94" s="531"/>
      <c r="V94" s="531"/>
      <c r="W94" s="531"/>
      <c r="X94" s="531"/>
      <c r="Y94" s="531"/>
      <c r="Z94" s="531"/>
      <c r="AA94" s="532"/>
      <c r="AB94" s="249"/>
      <c r="AC94" s="249"/>
      <c r="AD94" s="249"/>
      <c r="AE94" s="250"/>
      <c r="AF94" s="251"/>
      <c r="AH94" s="234"/>
    </row>
    <row r="95" spans="1:34" ht="32.450000000000003" hidden="1" customHeight="1" outlineLevel="1">
      <c r="A95" s="287"/>
      <c r="B95" s="303">
        <v>9</v>
      </c>
      <c r="C95" s="735"/>
      <c r="D95" s="736"/>
      <c r="E95" s="736"/>
      <c r="F95" s="736"/>
      <c r="G95" s="736"/>
      <c r="H95" s="736"/>
      <c r="I95" s="736"/>
      <c r="J95" s="736"/>
      <c r="K95" s="736"/>
      <c r="L95" s="736"/>
      <c r="M95" s="736"/>
      <c r="N95" s="736"/>
      <c r="O95" s="736"/>
      <c r="P95" s="736"/>
      <c r="Q95" s="736"/>
      <c r="R95" s="736"/>
      <c r="S95" s="531"/>
      <c r="T95" s="531"/>
      <c r="U95" s="531"/>
      <c r="V95" s="531"/>
      <c r="W95" s="531"/>
      <c r="X95" s="531"/>
      <c r="Y95" s="531"/>
      <c r="Z95" s="531"/>
      <c r="AA95" s="532"/>
      <c r="AB95" s="249"/>
      <c r="AC95" s="249"/>
      <c r="AD95" s="249"/>
      <c r="AE95" s="250"/>
      <c r="AF95" s="251"/>
      <c r="AH95" s="234"/>
    </row>
    <row r="96" spans="1:34" ht="32.450000000000003" hidden="1" customHeight="1" outlineLevel="1">
      <c r="A96" s="287"/>
      <c r="B96" s="306">
        <v>10</v>
      </c>
      <c r="C96" s="735"/>
      <c r="D96" s="736"/>
      <c r="E96" s="736"/>
      <c r="F96" s="736"/>
      <c r="G96" s="736"/>
      <c r="H96" s="736"/>
      <c r="I96" s="736"/>
      <c r="J96" s="736"/>
      <c r="K96" s="736"/>
      <c r="L96" s="736"/>
      <c r="M96" s="736"/>
      <c r="N96" s="736"/>
      <c r="O96" s="736"/>
      <c r="P96" s="736"/>
      <c r="Q96" s="736"/>
      <c r="R96" s="736"/>
      <c r="S96" s="531"/>
      <c r="T96" s="531"/>
      <c r="U96" s="531"/>
      <c r="V96" s="531"/>
      <c r="W96" s="531"/>
      <c r="X96" s="531"/>
      <c r="Y96" s="531"/>
      <c r="Z96" s="531"/>
      <c r="AA96" s="532"/>
      <c r="AB96" s="249"/>
      <c r="AC96" s="249"/>
      <c r="AD96" s="249"/>
      <c r="AE96" s="250"/>
      <c r="AF96" s="251"/>
      <c r="AH96" s="234"/>
    </row>
    <row r="97" spans="1:34" ht="32.450000000000003" hidden="1" customHeight="1" outlineLevel="1">
      <c r="A97" s="287"/>
      <c r="B97" s="306">
        <v>11</v>
      </c>
      <c r="C97" s="735"/>
      <c r="D97" s="736"/>
      <c r="E97" s="736"/>
      <c r="F97" s="736"/>
      <c r="G97" s="736"/>
      <c r="H97" s="736"/>
      <c r="I97" s="736"/>
      <c r="J97" s="736"/>
      <c r="K97" s="736"/>
      <c r="L97" s="736"/>
      <c r="M97" s="736"/>
      <c r="N97" s="736"/>
      <c r="O97" s="736"/>
      <c r="P97" s="736"/>
      <c r="Q97" s="736"/>
      <c r="R97" s="736"/>
      <c r="S97" s="531"/>
      <c r="T97" s="531"/>
      <c r="U97" s="531"/>
      <c r="V97" s="531"/>
      <c r="W97" s="531"/>
      <c r="X97" s="531"/>
      <c r="Y97" s="531"/>
      <c r="Z97" s="531"/>
      <c r="AA97" s="532"/>
      <c r="AB97" s="249"/>
      <c r="AC97" s="249"/>
      <c r="AD97" s="249"/>
      <c r="AE97" s="250"/>
      <c r="AF97" s="251"/>
      <c r="AH97" s="234"/>
    </row>
    <row r="98" spans="1:34" ht="32.450000000000003" hidden="1" customHeight="1" outlineLevel="1" thickBot="1">
      <c r="A98" s="287"/>
      <c r="B98" s="307">
        <v>12</v>
      </c>
      <c r="C98" s="737"/>
      <c r="D98" s="738"/>
      <c r="E98" s="738"/>
      <c r="F98" s="738"/>
      <c r="G98" s="738"/>
      <c r="H98" s="738"/>
      <c r="I98" s="738"/>
      <c r="J98" s="738"/>
      <c r="K98" s="738"/>
      <c r="L98" s="738"/>
      <c r="M98" s="738"/>
      <c r="N98" s="738"/>
      <c r="O98" s="738"/>
      <c r="P98" s="738"/>
      <c r="Q98" s="738"/>
      <c r="R98" s="738"/>
      <c r="S98" s="519"/>
      <c r="T98" s="519"/>
      <c r="U98" s="519"/>
      <c r="V98" s="519"/>
      <c r="W98" s="519"/>
      <c r="X98" s="519"/>
      <c r="Y98" s="519"/>
      <c r="Z98" s="519"/>
      <c r="AA98" s="520"/>
      <c r="AB98" s="249" t="s">
        <v>293</v>
      </c>
      <c r="AC98" s="249"/>
      <c r="AD98" s="249"/>
      <c r="AE98" s="250"/>
      <c r="AF98" s="251"/>
      <c r="AH98" s="234"/>
    </row>
    <row r="99" spans="1:34" ht="32.450000000000003" customHeight="1" collapsed="1" thickBot="1">
      <c r="A99" s="287"/>
      <c r="B99" s="284"/>
      <c r="C99" s="283"/>
      <c r="D99" s="283"/>
      <c r="E99" s="283"/>
      <c r="F99" s="283"/>
      <c r="G99" s="283"/>
      <c r="H99" s="283"/>
      <c r="I99" s="283"/>
      <c r="J99" s="283"/>
      <c r="K99" s="290"/>
      <c r="L99" s="290"/>
      <c r="M99" s="290"/>
      <c r="N99" s="290"/>
      <c r="O99" s="290"/>
      <c r="P99" s="819" t="s">
        <v>236</v>
      </c>
      <c r="Q99" s="819"/>
      <c r="R99" s="819"/>
      <c r="S99" s="739">
        <f>SUM(S87:AA98)</f>
        <v>0</v>
      </c>
      <c r="T99" s="740"/>
      <c r="U99" s="740"/>
      <c r="V99" s="740"/>
      <c r="W99" s="740"/>
      <c r="X99" s="740"/>
      <c r="Y99" s="740"/>
      <c r="Z99" s="740"/>
      <c r="AA99" s="741"/>
      <c r="AB99" s="505" t="str">
        <f>IF($H$79=$S$99,"一致","不一致")</f>
        <v>一致</v>
      </c>
      <c r="AC99" s="506"/>
      <c r="AD99" s="506"/>
      <c r="AE99" s="506"/>
      <c r="AF99" s="506"/>
      <c r="AG99" s="255" t="s">
        <v>304</v>
      </c>
      <c r="AH99" s="234"/>
    </row>
    <row r="100" spans="1:34" ht="24" customHeight="1">
      <c r="A100" s="287"/>
      <c r="B100" s="642" t="s">
        <v>328</v>
      </c>
      <c r="C100" s="642"/>
      <c r="D100" s="642"/>
      <c r="E100" s="642"/>
      <c r="F100" s="642"/>
      <c r="G100" s="642"/>
      <c r="H100" s="642"/>
      <c r="I100" s="642"/>
      <c r="J100" s="642"/>
      <c r="K100" s="642"/>
      <c r="L100" s="642"/>
      <c r="M100" s="642"/>
      <c r="N100" s="642"/>
      <c r="O100" s="642"/>
      <c r="P100" s="642"/>
      <c r="Q100" s="642"/>
      <c r="R100" s="642"/>
      <c r="S100" s="642"/>
      <c r="T100" s="642"/>
      <c r="U100" s="642"/>
      <c r="V100" s="642"/>
      <c r="W100" s="642"/>
      <c r="X100" s="642"/>
      <c r="Y100" s="642"/>
      <c r="Z100" s="642"/>
      <c r="AA100" s="642"/>
      <c r="AB100" s="642"/>
      <c r="AC100" s="642"/>
      <c r="AD100" s="642"/>
      <c r="AE100" s="642"/>
      <c r="AF100" s="308"/>
      <c r="AH100" s="234"/>
    </row>
    <row r="101" spans="1:34" ht="15" customHeight="1">
      <c r="A101" s="287"/>
      <c r="B101" s="164"/>
      <c r="C101" s="164"/>
      <c r="D101" s="164"/>
      <c r="E101" s="164"/>
      <c r="F101" s="164"/>
      <c r="G101" s="164"/>
      <c r="H101" s="164"/>
      <c r="I101" s="164"/>
      <c r="J101" s="164"/>
      <c r="K101" s="164"/>
      <c r="L101" s="164"/>
      <c r="M101" s="164"/>
      <c r="N101" s="164"/>
      <c r="O101" s="164"/>
      <c r="P101" s="164"/>
      <c r="Q101" s="164"/>
      <c r="R101" s="164"/>
      <c r="S101" s="164"/>
      <c r="T101" s="164"/>
      <c r="U101" s="164"/>
      <c r="V101" s="164"/>
      <c r="W101" s="164"/>
      <c r="X101" s="164"/>
      <c r="Y101" s="164"/>
      <c r="Z101" s="164"/>
      <c r="AA101" s="164"/>
      <c r="AB101" s="164"/>
      <c r="AC101" s="164"/>
      <c r="AD101" s="164"/>
      <c r="AE101" s="164"/>
      <c r="AF101" s="308"/>
      <c r="AH101" s="234"/>
    </row>
    <row r="102" spans="1:34" ht="24" customHeight="1" thickBot="1">
      <c r="A102" s="299"/>
      <c r="B102" s="300" t="s">
        <v>256</v>
      </c>
      <c r="C102" s="283"/>
      <c r="D102" s="283"/>
      <c r="E102" s="283"/>
      <c r="F102" s="283"/>
      <c r="G102" s="290"/>
      <c r="H102" s="290"/>
      <c r="I102" s="290"/>
      <c r="J102" s="290"/>
      <c r="K102" s="290"/>
      <c r="L102" s="290"/>
      <c r="M102" s="290"/>
      <c r="N102" s="283"/>
      <c r="O102" s="283"/>
      <c r="P102" s="283"/>
      <c r="Q102" s="283"/>
      <c r="R102" s="283"/>
      <c r="S102" s="283"/>
      <c r="T102" s="283"/>
      <c r="U102" s="283"/>
      <c r="V102" s="283"/>
      <c r="W102" s="283"/>
      <c r="X102" s="283"/>
      <c r="Y102" s="283"/>
      <c r="Z102" s="283"/>
      <c r="AA102" s="283"/>
      <c r="AB102" s="283"/>
      <c r="AC102" s="283"/>
      <c r="AD102" s="283"/>
      <c r="AE102" s="301"/>
      <c r="AF102" s="299"/>
      <c r="AH102" s="234"/>
    </row>
    <row r="103" spans="1:34" ht="32.450000000000003" customHeight="1">
      <c r="A103" s="287"/>
      <c r="B103" s="302" t="s">
        <v>235</v>
      </c>
      <c r="C103" s="715" t="s">
        <v>237</v>
      </c>
      <c r="D103" s="716"/>
      <c r="E103" s="716"/>
      <c r="F103" s="716"/>
      <c r="G103" s="716"/>
      <c r="H103" s="716"/>
      <c r="I103" s="716"/>
      <c r="J103" s="716"/>
      <c r="K103" s="716"/>
      <c r="L103" s="716"/>
      <c r="M103" s="716"/>
      <c r="N103" s="716"/>
      <c r="O103" s="716"/>
      <c r="P103" s="716"/>
      <c r="Q103" s="716"/>
      <c r="R103" s="716"/>
      <c r="S103" s="838" t="s">
        <v>250</v>
      </c>
      <c r="T103" s="838"/>
      <c r="U103" s="838"/>
      <c r="V103" s="838"/>
      <c r="W103" s="838"/>
      <c r="X103" s="838"/>
      <c r="Y103" s="838"/>
      <c r="Z103" s="838"/>
      <c r="AA103" s="839"/>
      <c r="AB103" s="440"/>
      <c r="AC103" s="289"/>
      <c r="AD103" s="289"/>
      <c r="AE103" s="301"/>
      <c r="AF103" s="287"/>
      <c r="AH103" s="234"/>
    </row>
    <row r="104" spans="1:34" ht="32.450000000000003" customHeight="1">
      <c r="A104" s="287"/>
      <c r="B104" s="306">
        <v>1</v>
      </c>
      <c r="C104" s="735"/>
      <c r="D104" s="736"/>
      <c r="E104" s="736"/>
      <c r="F104" s="736"/>
      <c r="G104" s="736"/>
      <c r="H104" s="736"/>
      <c r="I104" s="736"/>
      <c r="J104" s="736"/>
      <c r="K104" s="736"/>
      <c r="L104" s="736"/>
      <c r="M104" s="736"/>
      <c r="N104" s="736"/>
      <c r="O104" s="736"/>
      <c r="P104" s="736"/>
      <c r="Q104" s="736"/>
      <c r="R104" s="736"/>
      <c r="S104" s="531"/>
      <c r="T104" s="531"/>
      <c r="U104" s="531"/>
      <c r="V104" s="531"/>
      <c r="W104" s="531"/>
      <c r="X104" s="531"/>
      <c r="Y104" s="531"/>
      <c r="Z104" s="531"/>
      <c r="AA104" s="817"/>
      <c r="AB104" s="441"/>
      <c r="AC104" s="442"/>
      <c r="AD104" s="442"/>
      <c r="AE104" s="301"/>
      <c r="AF104" s="287"/>
      <c r="AH104" s="234"/>
    </row>
    <row r="105" spans="1:34" ht="32.450000000000003" customHeight="1">
      <c r="A105" s="287"/>
      <c r="B105" s="306">
        <v>2</v>
      </c>
      <c r="C105" s="735"/>
      <c r="D105" s="736"/>
      <c r="E105" s="736"/>
      <c r="F105" s="736"/>
      <c r="G105" s="736"/>
      <c r="H105" s="736"/>
      <c r="I105" s="736"/>
      <c r="J105" s="736"/>
      <c r="K105" s="736"/>
      <c r="L105" s="736"/>
      <c r="M105" s="736"/>
      <c r="N105" s="736"/>
      <c r="O105" s="736"/>
      <c r="P105" s="736"/>
      <c r="Q105" s="736"/>
      <c r="R105" s="736"/>
      <c r="S105" s="531"/>
      <c r="T105" s="531"/>
      <c r="U105" s="531"/>
      <c r="V105" s="531"/>
      <c r="W105" s="531"/>
      <c r="X105" s="531"/>
      <c r="Y105" s="531"/>
      <c r="Z105" s="531"/>
      <c r="AA105" s="817"/>
      <c r="AB105" s="441"/>
      <c r="AC105" s="442"/>
      <c r="AD105" s="442"/>
      <c r="AE105" s="301"/>
      <c r="AF105" s="287"/>
      <c r="AH105" s="234"/>
    </row>
    <row r="106" spans="1:34" ht="32.450000000000003" customHeight="1">
      <c r="A106" s="287"/>
      <c r="B106" s="306">
        <v>3</v>
      </c>
      <c r="C106" s="735"/>
      <c r="D106" s="736"/>
      <c r="E106" s="736"/>
      <c r="F106" s="736"/>
      <c r="G106" s="736"/>
      <c r="H106" s="736"/>
      <c r="I106" s="736"/>
      <c r="J106" s="736"/>
      <c r="K106" s="736"/>
      <c r="L106" s="736"/>
      <c r="M106" s="736"/>
      <c r="N106" s="736"/>
      <c r="O106" s="736"/>
      <c r="P106" s="736"/>
      <c r="Q106" s="736"/>
      <c r="R106" s="736"/>
      <c r="S106" s="531"/>
      <c r="T106" s="531"/>
      <c r="U106" s="531"/>
      <c r="V106" s="531"/>
      <c r="W106" s="531"/>
      <c r="X106" s="531"/>
      <c r="Y106" s="531"/>
      <c r="Z106" s="531"/>
      <c r="AA106" s="817"/>
      <c r="AB106" s="441"/>
      <c r="AC106" s="442"/>
      <c r="AD106" s="442"/>
      <c r="AE106" s="301"/>
      <c r="AF106" s="287"/>
      <c r="AH106" s="234"/>
    </row>
    <row r="107" spans="1:34" ht="32.450000000000003" customHeight="1">
      <c r="A107" s="287"/>
      <c r="B107" s="306">
        <v>4</v>
      </c>
      <c r="C107" s="735"/>
      <c r="D107" s="736"/>
      <c r="E107" s="736"/>
      <c r="F107" s="736"/>
      <c r="G107" s="736"/>
      <c r="H107" s="736"/>
      <c r="I107" s="736"/>
      <c r="J107" s="736"/>
      <c r="K107" s="736"/>
      <c r="L107" s="736"/>
      <c r="M107" s="736"/>
      <c r="N107" s="736"/>
      <c r="O107" s="736"/>
      <c r="P107" s="736"/>
      <c r="Q107" s="736"/>
      <c r="R107" s="736"/>
      <c r="S107" s="531"/>
      <c r="T107" s="531"/>
      <c r="U107" s="531"/>
      <c r="V107" s="531"/>
      <c r="W107" s="531"/>
      <c r="X107" s="531"/>
      <c r="Y107" s="531"/>
      <c r="Z107" s="531"/>
      <c r="AA107" s="817"/>
      <c r="AB107" s="441"/>
      <c r="AC107" s="442"/>
      <c r="AD107" s="442"/>
      <c r="AE107" s="301"/>
      <c r="AF107" s="287"/>
      <c r="AH107" s="234"/>
    </row>
    <row r="108" spans="1:34" ht="32.450000000000003" customHeight="1">
      <c r="A108" s="287"/>
      <c r="B108" s="306">
        <v>5</v>
      </c>
      <c r="C108" s="735"/>
      <c r="D108" s="736"/>
      <c r="E108" s="736"/>
      <c r="F108" s="736"/>
      <c r="G108" s="736"/>
      <c r="H108" s="736"/>
      <c r="I108" s="736"/>
      <c r="J108" s="736"/>
      <c r="K108" s="736"/>
      <c r="L108" s="736"/>
      <c r="M108" s="736"/>
      <c r="N108" s="736"/>
      <c r="O108" s="736"/>
      <c r="P108" s="736"/>
      <c r="Q108" s="736"/>
      <c r="R108" s="736"/>
      <c r="S108" s="531"/>
      <c r="T108" s="531"/>
      <c r="U108" s="531"/>
      <c r="V108" s="531"/>
      <c r="W108" s="531"/>
      <c r="X108" s="531"/>
      <c r="Y108" s="531"/>
      <c r="Z108" s="531"/>
      <c r="AA108" s="817"/>
      <c r="AB108" s="441"/>
      <c r="AC108" s="442"/>
      <c r="AD108" s="442"/>
      <c r="AE108" s="301"/>
      <c r="AF108" s="287"/>
      <c r="AH108" s="234"/>
    </row>
    <row r="109" spans="1:34" ht="32.450000000000003" customHeight="1" thickBot="1">
      <c r="A109" s="287"/>
      <c r="B109" s="307">
        <v>6</v>
      </c>
      <c r="C109" s="737"/>
      <c r="D109" s="738"/>
      <c r="E109" s="738"/>
      <c r="F109" s="738"/>
      <c r="G109" s="738"/>
      <c r="H109" s="738"/>
      <c r="I109" s="738"/>
      <c r="J109" s="738"/>
      <c r="K109" s="738"/>
      <c r="L109" s="738"/>
      <c r="M109" s="738"/>
      <c r="N109" s="738"/>
      <c r="O109" s="738"/>
      <c r="P109" s="738"/>
      <c r="Q109" s="738"/>
      <c r="R109" s="738"/>
      <c r="S109" s="519"/>
      <c r="T109" s="519"/>
      <c r="U109" s="519"/>
      <c r="V109" s="519"/>
      <c r="W109" s="519"/>
      <c r="X109" s="519"/>
      <c r="Y109" s="519"/>
      <c r="Z109" s="519"/>
      <c r="AA109" s="831"/>
      <c r="AB109" s="445" t="s">
        <v>503</v>
      </c>
      <c r="AC109" s="446"/>
      <c r="AD109" s="443"/>
      <c r="AE109" s="444"/>
      <c r="AF109" s="444"/>
      <c r="AH109" s="234"/>
    </row>
    <row r="110" spans="1:34" ht="32.450000000000003" hidden="1" customHeight="1" outlineLevel="1">
      <c r="A110" s="287"/>
      <c r="B110" s="309">
        <v>7</v>
      </c>
      <c r="C110" s="832"/>
      <c r="D110" s="833"/>
      <c r="E110" s="833"/>
      <c r="F110" s="833"/>
      <c r="G110" s="833"/>
      <c r="H110" s="833"/>
      <c r="I110" s="833"/>
      <c r="J110" s="833"/>
      <c r="K110" s="833"/>
      <c r="L110" s="833"/>
      <c r="M110" s="833"/>
      <c r="N110" s="833"/>
      <c r="O110" s="833"/>
      <c r="P110" s="833"/>
      <c r="Q110" s="833"/>
      <c r="R110" s="833"/>
      <c r="S110" s="542"/>
      <c r="T110" s="542"/>
      <c r="U110" s="542"/>
      <c r="V110" s="542"/>
      <c r="W110" s="542"/>
      <c r="X110" s="542"/>
      <c r="Y110" s="542"/>
      <c r="Z110" s="542"/>
      <c r="AA110" s="857"/>
      <c r="AB110" s="441"/>
      <c r="AC110" s="442"/>
      <c r="AD110" s="442"/>
      <c r="AE110" s="250"/>
      <c r="AF110" s="251"/>
      <c r="AH110" s="234"/>
    </row>
    <row r="111" spans="1:34" ht="32.450000000000003" hidden="1" customHeight="1" outlineLevel="1">
      <c r="A111" s="287"/>
      <c r="B111" s="306">
        <v>8</v>
      </c>
      <c r="C111" s="735"/>
      <c r="D111" s="736"/>
      <c r="E111" s="736"/>
      <c r="F111" s="736"/>
      <c r="G111" s="736"/>
      <c r="H111" s="736"/>
      <c r="I111" s="736"/>
      <c r="J111" s="736"/>
      <c r="K111" s="736"/>
      <c r="L111" s="736"/>
      <c r="M111" s="736"/>
      <c r="N111" s="736"/>
      <c r="O111" s="736"/>
      <c r="P111" s="736"/>
      <c r="Q111" s="736"/>
      <c r="R111" s="736"/>
      <c r="S111" s="531"/>
      <c r="T111" s="531"/>
      <c r="U111" s="531"/>
      <c r="V111" s="531"/>
      <c r="W111" s="531"/>
      <c r="X111" s="531"/>
      <c r="Y111" s="531"/>
      <c r="Z111" s="531"/>
      <c r="AA111" s="817"/>
      <c r="AB111" s="441"/>
      <c r="AC111" s="442"/>
      <c r="AD111" s="442"/>
      <c r="AE111" s="250"/>
      <c r="AF111" s="251"/>
      <c r="AH111" s="234"/>
    </row>
    <row r="112" spans="1:34" ht="32.450000000000003" hidden="1" customHeight="1" outlineLevel="1">
      <c r="A112" s="287"/>
      <c r="B112" s="306">
        <v>9</v>
      </c>
      <c r="C112" s="735"/>
      <c r="D112" s="736"/>
      <c r="E112" s="736"/>
      <c r="F112" s="736"/>
      <c r="G112" s="736"/>
      <c r="H112" s="736"/>
      <c r="I112" s="736"/>
      <c r="J112" s="736"/>
      <c r="K112" s="736"/>
      <c r="L112" s="736"/>
      <c r="M112" s="736"/>
      <c r="N112" s="736"/>
      <c r="O112" s="736"/>
      <c r="P112" s="736"/>
      <c r="Q112" s="736"/>
      <c r="R112" s="736"/>
      <c r="S112" s="531"/>
      <c r="T112" s="531"/>
      <c r="U112" s="531"/>
      <c r="V112" s="531"/>
      <c r="W112" s="531"/>
      <c r="X112" s="531"/>
      <c r="Y112" s="531"/>
      <c r="Z112" s="531"/>
      <c r="AA112" s="817"/>
      <c r="AB112" s="441"/>
      <c r="AC112" s="442"/>
      <c r="AD112" s="442"/>
      <c r="AE112" s="250"/>
      <c r="AF112" s="251"/>
      <c r="AH112" s="234"/>
    </row>
    <row r="113" spans="1:34" ht="32.450000000000003" hidden="1" customHeight="1" outlineLevel="1">
      <c r="A113" s="287"/>
      <c r="B113" s="306">
        <v>10</v>
      </c>
      <c r="C113" s="735"/>
      <c r="D113" s="736"/>
      <c r="E113" s="736"/>
      <c r="F113" s="736"/>
      <c r="G113" s="736"/>
      <c r="H113" s="736"/>
      <c r="I113" s="736"/>
      <c r="J113" s="736"/>
      <c r="K113" s="736"/>
      <c r="L113" s="736"/>
      <c r="M113" s="736"/>
      <c r="N113" s="736"/>
      <c r="O113" s="736"/>
      <c r="P113" s="736"/>
      <c r="Q113" s="736"/>
      <c r="R113" s="736"/>
      <c r="S113" s="531"/>
      <c r="T113" s="531"/>
      <c r="U113" s="531"/>
      <c r="V113" s="531"/>
      <c r="W113" s="531"/>
      <c r="X113" s="531"/>
      <c r="Y113" s="531"/>
      <c r="Z113" s="531"/>
      <c r="AA113" s="817"/>
      <c r="AB113" s="441"/>
      <c r="AC113" s="442"/>
      <c r="AD113" s="442"/>
      <c r="AE113" s="250"/>
      <c r="AF113" s="251"/>
      <c r="AH113" s="234"/>
    </row>
    <row r="114" spans="1:34" ht="32.450000000000003" hidden="1" customHeight="1" outlineLevel="1">
      <c r="A114" s="287"/>
      <c r="B114" s="306">
        <v>11</v>
      </c>
      <c r="C114" s="735"/>
      <c r="D114" s="736"/>
      <c r="E114" s="736"/>
      <c r="F114" s="736"/>
      <c r="G114" s="736"/>
      <c r="H114" s="736"/>
      <c r="I114" s="736"/>
      <c r="J114" s="736"/>
      <c r="K114" s="736"/>
      <c r="L114" s="736"/>
      <c r="M114" s="736"/>
      <c r="N114" s="736"/>
      <c r="O114" s="736"/>
      <c r="P114" s="736"/>
      <c r="Q114" s="736"/>
      <c r="R114" s="736"/>
      <c r="S114" s="531"/>
      <c r="T114" s="531"/>
      <c r="U114" s="531"/>
      <c r="V114" s="531"/>
      <c r="W114" s="531"/>
      <c r="X114" s="531"/>
      <c r="Y114" s="531"/>
      <c r="Z114" s="531"/>
      <c r="AA114" s="817"/>
      <c r="AB114" s="441"/>
      <c r="AC114" s="442"/>
      <c r="AD114" s="442"/>
      <c r="AE114" s="250"/>
      <c r="AF114" s="251"/>
      <c r="AH114" s="234"/>
    </row>
    <row r="115" spans="1:34" ht="32.450000000000003" hidden="1" customHeight="1" outlineLevel="1" thickBot="1">
      <c r="A115" s="287"/>
      <c r="B115" s="307">
        <v>12</v>
      </c>
      <c r="C115" s="737"/>
      <c r="D115" s="738"/>
      <c r="E115" s="738"/>
      <c r="F115" s="738"/>
      <c r="G115" s="738"/>
      <c r="H115" s="738"/>
      <c r="I115" s="738"/>
      <c r="J115" s="738"/>
      <c r="K115" s="738"/>
      <c r="L115" s="738"/>
      <c r="M115" s="738"/>
      <c r="N115" s="738"/>
      <c r="O115" s="738"/>
      <c r="P115" s="738"/>
      <c r="Q115" s="738"/>
      <c r="R115" s="738"/>
      <c r="S115" s="519"/>
      <c r="T115" s="519"/>
      <c r="U115" s="519"/>
      <c r="V115" s="519"/>
      <c r="W115" s="519"/>
      <c r="X115" s="519"/>
      <c r="Y115" s="519"/>
      <c r="Z115" s="519"/>
      <c r="AA115" s="831"/>
      <c r="AB115" s="445" t="s">
        <v>503</v>
      </c>
      <c r="AC115" s="443"/>
      <c r="AD115" s="443"/>
      <c r="AE115" s="446"/>
      <c r="AF115" s="446"/>
      <c r="AH115" s="234"/>
    </row>
    <row r="116" spans="1:34" ht="31.9" customHeight="1" collapsed="1" thickBot="1">
      <c r="A116" s="287"/>
      <c r="B116" s="284"/>
      <c r="C116" s="283"/>
      <c r="D116" s="283"/>
      <c r="E116" s="283"/>
      <c r="F116" s="283"/>
      <c r="G116" s="283"/>
      <c r="H116" s="283"/>
      <c r="I116" s="283"/>
      <c r="J116" s="283"/>
      <c r="K116" s="290"/>
      <c r="L116" s="290"/>
      <c r="M116" s="290"/>
      <c r="N116" s="290"/>
      <c r="O116" s="290"/>
      <c r="P116" s="819" t="s">
        <v>236</v>
      </c>
      <c r="Q116" s="819"/>
      <c r="R116" s="819"/>
      <c r="S116" s="739">
        <f>SUM(S104:AA115)</f>
        <v>0</v>
      </c>
      <c r="T116" s="740"/>
      <c r="U116" s="740"/>
      <c r="V116" s="740"/>
      <c r="W116" s="740"/>
      <c r="X116" s="740"/>
      <c r="Y116" s="740"/>
      <c r="Z116" s="740"/>
      <c r="AA116" s="740"/>
      <c r="AB116" s="505" t="str">
        <f>IF($N$79=$S$116,"一致","不一致")</f>
        <v>一致</v>
      </c>
      <c r="AC116" s="506"/>
      <c r="AD116" s="506"/>
      <c r="AE116" s="506"/>
      <c r="AF116" s="506"/>
      <c r="AG116" s="255" t="s">
        <v>303</v>
      </c>
      <c r="AH116" s="234"/>
    </row>
    <row r="117" spans="1:34" ht="24" customHeight="1">
      <c r="A117" s="268"/>
      <c r="B117" s="642" t="s">
        <v>327</v>
      </c>
      <c r="C117" s="642"/>
      <c r="D117" s="642"/>
      <c r="E117" s="642"/>
      <c r="F117" s="642"/>
      <c r="G117" s="642"/>
      <c r="H117" s="642"/>
      <c r="I117" s="642"/>
      <c r="J117" s="642"/>
      <c r="K117" s="642"/>
      <c r="L117" s="642"/>
      <c r="M117" s="642"/>
      <c r="N117" s="642"/>
      <c r="O117" s="642"/>
      <c r="P117" s="642"/>
      <c r="Q117" s="642"/>
      <c r="R117" s="642"/>
      <c r="S117" s="642"/>
      <c r="T117" s="642"/>
      <c r="U117" s="642"/>
      <c r="V117" s="642"/>
      <c r="W117" s="642"/>
      <c r="X117" s="642"/>
      <c r="Y117" s="642"/>
      <c r="Z117" s="642"/>
      <c r="AA117" s="642"/>
      <c r="AB117" s="91"/>
      <c r="AC117" s="91"/>
      <c r="AD117" s="91"/>
      <c r="AE117" s="91"/>
      <c r="AF117" s="268"/>
      <c r="AH117" s="234"/>
    </row>
    <row r="118" spans="1:34" ht="15" customHeight="1">
      <c r="A118" s="268"/>
      <c r="B118" s="164"/>
      <c r="C118" s="164"/>
      <c r="D118" s="164"/>
      <c r="E118" s="164"/>
      <c r="F118" s="164"/>
      <c r="G118" s="164"/>
      <c r="H118" s="164"/>
      <c r="I118" s="164"/>
      <c r="J118" s="164"/>
      <c r="K118" s="164"/>
      <c r="L118" s="164"/>
      <c r="M118" s="164"/>
      <c r="N118" s="164"/>
      <c r="O118" s="164"/>
      <c r="P118" s="164"/>
      <c r="Q118" s="164"/>
      <c r="R118" s="164"/>
      <c r="S118" s="164"/>
      <c r="T118" s="164"/>
      <c r="U118" s="164"/>
      <c r="V118" s="164"/>
      <c r="W118" s="164"/>
      <c r="X118" s="164"/>
      <c r="Y118" s="164"/>
      <c r="Z118" s="164"/>
      <c r="AA118" s="164"/>
      <c r="AB118" s="164"/>
      <c r="AC118" s="164"/>
      <c r="AD118" s="164"/>
      <c r="AE118" s="164"/>
      <c r="AF118" s="268"/>
    </row>
    <row r="119" spans="1:34" ht="32.450000000000003" customHeight="1" thickBot="1">
      <c r="A119" s="268"/>
      <c r="B119" s="734" t="s">
        <v>336</v>
      </c>
      <c r="C119" s="734"/>
      <c r="D119" s="734"/>
      <c r="E119" s="734"/>
      <c r="F119" s="734"/>
      <c r="G119" s="734"/>
      <c r="H119" s="734"/>
      <c r="I119" s="734"/>
      <c r="J119" s="734"/>
      <c r="K119" s="734"/>
      <c r="L119" s="734"/>
      <c r="M119" s="734"/>
      <c r="N119" s="734"/>
      <c r="O119" s="734"/>
      <c r="P119" s="734"/>
      <c r="Q119" s="734"/>
      <c r="R119" s="734"/>
      <c r="S119" s="734"/>
      <c r="T119" s="734"/>
      <c r="U119" s="734"/>
      <c r="V119" s="734"/>
      <c r="W119" s="734"/>
      <c r="X119" s="734"/>
      <c r="Y119" s="734"/>
      <c r="Z119" s="734"/>
      <c r="AA119" s="734"/>
      <c r="AB119" s="91"/>
      <c r="AC119" s="91"/>
      <c r="AD119" s="91"/>
      <c r="AE119" s="91"/>
      <c r="AF119" s="268"/>
    </row>
    <row r="120" spans="1:34" ht="32.450000000000003" customHeight="1">
      <c r="A120" s="268"/>
      <c r="B120" s="755" t="s">
        <v>29</v>
      </c>
      <c r="C120" s="756"/>
      <c r="D120" s="756"/>
      <c r="E120" s="756"/>
      <c r="F120" s="756"/>
      <c r="G120" s="807" t="s">
        <v>93</v>
      </c>
      <c r="H120" s="808"/>
      <c r="I120" s="808"/>
      <c r="J120" s="808"/>
      <c r="K120" s="808"/>
      <c r="L120" s="808"/>
      <c r="M120" s="808"/>
      <c r="N120" s="808"/>
      <c r="O120" s="808"/>
      <c r="P120" s="808"/>
      <c r="Q120" s="808"/>
      <c r="R120" s="808"/>
      <c r="S120" s="808"/>
      <c r="T120" s="808"/>
      <c r="U120" s="808"/>
      <c r="V120" s="808"/>
      <c r="W120" s="808"/>
      <c r="X120" s="808"/>
      <c r="Y120" s="808"/>
      <c r="Z120" s="808"/>
      <c r="AA120" s="809"/>
      <c r="AB120" s="310"/>
      <c r="AC120" s="298"/>
      <c r="AD120" s="298"/>
      <c r="AE120" s="298"/>
      <c r="AF120" s="268"/>
    </row>
    <row r="121" spans="1:34" ht="32.450000000000003" customHeight="1">
      <c r="A121" s="268"/>
      <c r="B121" s="728"/>
      <c r="C121" s="729"/>
      <c r="D121" s="729"/>
      <c r="E121" s="729"/>
      <c r="F121" s="729"/>
      <c r="G121" s="274">
        <v>1</v>
      </c>
      <c r="H121" s="711" t="s">
        <v>290</v>
      </c>
      <c r="I121" s="712"/>
      <c r="J121" s="712"/>
      <c r="K121" s="712"/>
      <c r="L121" s="712"/>
      <c r="M121" s="712"/>
      <c r="N121" s="712"/>
      <c r="O121" s="712"/>
      <c r="P121" s="712"/>
      <c r="Q121" s="712"/>
      <c r="R121" s="712"/>
      <c r="S121" s="712"/>
      <c r="T121" s="712"/>
      <c r="U121" s="712"/>
      <c r="V121" s="712"/>
      <c r="W121" s="712"/>
      <c r="X121" s="712"/>
      <c r="Y121" s="712"/>
      <c r="Z121" s="712"/>
      <c r="AA121" s="713"/>
      <c r="AB121" s="310"/>
      <c r="AC121" s="298"/>
      <c r="AD121" s="298"/>
      <c r="AE121" s="298"/>
      <c r="AF121" s="268"/>
    </row>
    <row r="122" spans="1:34" ht="32.450000000000003" customHeight="1" thickBot="1">
      <c r="A122" s="268"/>
      <c r="B122" s="719"/>
      <c r="C122" s="720"/>
      <c r="D122" s="720"/>
      <c r="E122" s="720"/>
      <c r="F122" s="720"/>
      <c r="G122" s="276">
        <v>2</v>
      </c>
      <c r="H122" s="775" t="s">
        <v>94</v>
      </c>
      <c r="I122" s="776"/>
      <c r="J122" s="776"/>
      <c r="K122" s="776"/>
      <c r="L122" s="776"/>
      <c r="M122" s="776"/>
      <c r="N122" s="776"/>
      <c r="O122" s="776"/>
      <c r="P122" s="776"/>
      <c r="Q122" s="776"/>
      <c r="R122" s="776"/>
      <c r="S122" s="776"/>
      <c r="T122" s="776"/>
      <c r="U122" s="776"/>
      <c r="V122" s="776"/>
      <c r="W122" s="776"/>
      <c r="X122" s="776"/>
      <c r="Y122" s="776"/>
      <c r="Z122" s="776"/>
      <c r="AA122" s="777"/>
      <c r="AB122" s="310"/>
      <c r="AC122" s="298"/>
      <c r="AD122" s="298"/>
      <c r="AE122" s="298"/>
      <c r="AF122" s="268"/>
    </row>
    <row r="123" spans="1:34" ht="46.9" customHeight="1">
      <c r="A123" s="268"/>
      <c r="B123" s="841" t="s">
        <v>314</v>
      </c>
      <c r="C123" s="841"/>
      <c r="D123" s="841"/>
      <c r="E123" s="841"/>
      <c r="F123" s="841"/>
      <c r="G123" s="841"/>
      <c r="H123" s="841"/>
      <c r="I123" s="841"/>
      <c r="J123" s="841"/>
      <c r="K123" s="841"/>
      <c r="L123" s="841"/>
      <c r="M123" s="841"/>
      <c r="N123" s="841"/>
      <c r="O123" s="841"/>
      <c r="P123" s="841"/>
      <c r="Q123" s="841"/>
      <c r="R123" s="841"/>
      <c r="S123" s="841"/>
      <c r="T123" s="841"/>
      <c r="U123" s="841"/>
      <c r="V123" s="841"/>
      <c r="W123" s="841"/>
      <c r="X123" s="841"/>
      <c r="Y123" s="841"/>
      <c r="Z123" s="841"/>
      <c r="AA123" s="841"/>
      <c r="AB123" s="91"/>
      <c r="AC123" s="91"/>
      <c r="AD123" s="91"/>
      <c r="AE123" s="91"/>
      <c r="AF123" s="268"/>
    </row>
    <row r="124" spans="1:34" ht="15" customHeight="1">
      <c r="A124" s="268"/>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268"/>
    </row>
    <row r="125" spans="1:34" ht="24" customHeight="1">
      <c r="A125" s="268"/>
      <c r="B125" s="742" t="s">
        <v>241</v>
      </c>
      <c r="C125" s="742"/>
      <c r="D125" s="742"/>
      <c r="E125" s="742"/>
      <c r="F125" s="742"/>
      <c r="G125" s="742"/>
      <c r="H125" s="742"/>
      <c r="I125" s="742"/>
      <c r="J125" s="742"/>
      <c r="K125" s="742"/>
      <c r="L125" s="742"/>
      <c r="M125" s="742"/>
      <c r="N125" s="742"/>
      <c r="O125" s="742"/>
      <c r="P125" s="742"/>
      <c r="Q125" s="742"/>
      <c r="R125" s="742"/>
      <c r="S125" s="742"/>
      <c r="T125" s="742"/>
      <c r="U125" s="742"/>
      <c r="V125" s="742"/>
      <c r="W125" s="742"/>
      <c r="X125" s="742"/>
      <c r="Y125" s="742"/>
      <c r="Z125" s="742"/>
      <c r="AA125" s="742"/>
      <c r="AB125" s="742"/>
      <c r="AC125" s="742"/>
      <c r="AD125" s="742"/>
      <c r="AE125" s="268"/>
      <c r="AF125" s="268"/>
    </row>
    <row r="126" spans="1:34" ht="17.25" customHeight="1" thickBot="1">
      <c r="A126" s="268"/>
      <c r="B126" s="642" t="s">
        <v>395</v>
      </c>
      <c r="C126" s="642"/>
      <c r="D126" s="642"/>
      <c r="E126" s="642"/>
      <c r="F126" s="642"/>
      <c r="G126" s="642"/>
      <c r="H126" s="642"/>
      <c r="I126" s="642"/>
      <c r="J126" s="642"/>
      <c r="K126" s="642"/>
      <c r="L126" s="642"/>
      <c r="M126" s="642"/>
      <c r="N126" s="642"/>
      <c r="O126" s="642"/>
      <c r="P126" s="642"/>
      <c r="Q126" s="642"/>
      <c r="R126" s="642"/>
      <c r="S126" s="642"/>
      <c r="T126" s="642"/>
      <c r="U126" s="642"/>
      <c r="V126" s="642"/>
      <c r="W126" s="642"/>
      <c r="X126" s="642"/>
      <c r="Y126" s="642"/>
      <c r="Z126" s="642"/>
      <c r="AA126" s="642"/>
      <c r="AB126" s="642"/>
      <c r="AC126" s="642"/>
      <c r="AD126" s="164"/>
      <c r="AE126" s="268"/>
      <c r="AF126" s="268"/>
    </row>
    <row r="127" spans="1:34" ht="32.450000000000003" customHeight="1" thickBot="1">
      <c r="A127" s="268"/>
      <c r="B127" s="842" t="s">
        <v>384</v>
      </c>
      <c r="C127" s="843"/>
      <c r="D127" s="843"/>
      <c r="E127" s="843"/>
      <c r="F127" s="843"/>
      <c r="G127" s="843"/>
      <c r="H127" s="843"/>
      <c r="I127" s="843"/>
      <c r="J127" s="843"/>
      <c r="K127" s="844"/>
      <c r="L127" s="268"/>
      <c r="M127" s="268"/>
      <c r="N127" s="842" t="s">
        <v>385</v>
      </c>
      <c r="O127" s="843"/>
      <c r="P127" s="843"/>
      <c r="Q127" s="843"/>
      <c r="R127" s="843"/>
      <c r="S127" s="843"/>
      <c r="T127" s="843"/>
      <c r="U127" s="843"/>
      <c r="V127" s="844"/>
      <c r="W127" s="284"/>
      <c r="X127" s="284"/>
      <c r="Y127" s="284"/>
      <c r="Z127" s="284"/>
      <c r="AA127" s="284"/>
      <c r="AB127" s="284"/>
      <c r="AC127" s="284"/>
      <c r="AD127" s="164"/>
      <c r="AE127" s="164"/>
      <c r="AF127" s="268"/>
    </row>
    <row r="128" spans="1:34" ht="32.450000000000003" customHeight="1" thickBot="1">
      <c r="A128" s="268"/>
      <c r="B128" s="624"/>
      <c r="C128" s="625"/>
      <c r="D128" s="625"/>
      <c r="E128" s="625"/>
      <c r="F128" s="625"/>
      <c r="G128" s="625"/>
      <c r="H128" s="625"/>
      <c r="I128" s="625"/>
      <c r="J128" s="625"/>
      <c r="K128" s="626"/>
      <c r="L128" s="268"/>
      <c r="M128" s="268"/>
      <c r="N128" s="624"/>
      <c r="O128" s="625"/>
      <c r="P128" s="625"/>
      <c r="Q128" s="625"/>
      <c r="R128" s="625"/>
      <c r="S128" s="625"/>
      <c r="T128" s="625"/>
      <c r="U128" s="625"/>
      <c r="V128" s="626"/>
      <c r="W128" s="284"/>
      <c r="X128" s="284"/>
      <c r="Y128" s="284"/>
      <c r="Z128" s="284"/>
      <c r="AA128" s="284"/>
      <c r="AB128" s="284"/>
      <c r="AC128" s="284"/>
      <c r="AD128" s="164"/>
      <c r="AE128" s="164"/>
      <c r="AF128" s="268"/>
    </row>
    <row r="129" spans="1:32" ht="24" customHeight="1">
      <c r="A129" s="268"/>
      <c r="B129" s="284" t="s">
        <v>216</v>
      </c>
      <c r="C129" s="284"/>
      <c r="D129" s="284"/>
      <c r="E129" s="284"/>
      <c r="F129" s="284"/>
      <c r="G129" s="284"/>
      <c r="H129" s="284"/>
      <c r="I129" s="284"/>
      <c r="J129" s="284"/>
      <c r="K129" s="284"/>
      <c r="L129" s="284"/>
      <c r="M129" s="284"/>
      <c r="N129" s="284"/>
      <c r="O129" s="284"/>
      <c r="P129" s="284"/>
      <c r="Q129" s="284"/>
      <c r="R129" s="284"/>
      <c r="S129" s="284"/>
      <c r="T129" s="284"/>
      <c r="U129" s="284"/>
      <c r="V129" s="284"/>
      <c r="W129" s="284"/>
      <c r="X129" s="284"/>
      <c r="Y129" s="284"/>
      <c r="Z129" s="284"/>
      <c r="AA129" s="284"/>
      <c r="AB129" s="284"/>
      <c r="AC129" s="164"/>
      <c r="AD129" s="164"/>
      <c r="AE129" s="268"/>
      <c r="AF129" s="268"/>
    </row>
    <row r="130" spans="1:32" ht="15" customHeight="1">
      <c r="A130" s="268"/>
      <c r="B130" s="284"/>
      <c r="C130" s="284"/>
      <c r="D130" s="284"/>
      <c r="E130" s="284"/>
      <c r="F130" s="284"/>
      <c r="G130" s="284"/>
      <c r="H130" s="284"/>
      <c r="I130" s="284"/>
      <c r="J130" s="284"/>
      <c r="K130" s="284"/>
      <c r="L130" s="284"/>
      <c r="M130" s="284"/>
      <c r="N130" s="284"/>
      <c r="O130" s="284"/>
      <c r="P130" s="284"/>
      <c r="Q130" s="284"/>
      <c r="R130" s="284"/>
      <c r="S130" s="284"/>
      <c r="T130" s="284"/>
      <c r="U130" s="284"/>
      <c r="V130" s="284"/>
      <c r="W130" s="284"/>
      <c r="X130" s="284"/>
      <c r="Y130" s="284"/>
      <c r="Z130" s="284"/>
      <c r="AA130" s="284"/>
      <c r="AB130" s="284"/>
      <c r="AC130" s="164"/>
      <c r="AD130" s="164"/>
      <c r="AE130" s="268"/>
      <c r="AF130" s="268"/>
    </row>
    <row r="131" spans="1:32" ht="24" customHeight="1">
      <c r="A131" s="278" t="s">
        <v>95</v>
      </c>
      <c r="B131" s="171"/>
      <c r="C131" s="271"/>
      <c r="D131" s="271"/>
      <c r="E131" s="271"/>
      <c r="F131" s="271"/>
      <c r="G131" s="271"/>
      <c r="H131" s="271"/>
      <c r="I131" s="271"/>
      <c r="J131" s="271"/>
      <c r="K131" s="271"/>
      <c r="L131" s="271"/>
      <c r="M131" s="271"/>
      <c r="N131" s="271"/>
      <c r="O131" s="271"/>
      <c r="P131" s="271"/>
      <c r="Q131" s="271"/>
      <c r="R131" s="271"/>
      <c r="S131" s="271"/>
      <c r="T131" s="271"/>
      <c r="U131" s="271"/>
      <c r="V131" s="271"/>
      <c r="W131" s="271"/>
      <c r="X131" s="271"/>
      <c r="Y131" s="271"/>
      <c r="Z131" s="271"/>
      <c r="AA131" s="271"/>
      <c r="AB131" s="271"/>
      <c r="AC131" s="271"/>
      <c r="AD131" s="271"/>
      <c r="AE131" s="271"/>
      <c r="AF131" s="271"/>
    </row>
    <row r="132" spans="1:32" ht="48.75" customHeight="1" thickBot="1">
      <c r="A132" s="268"/>
      <c r="B132" s="743" t="s">
        <v>355</v>
      </c>
      <c r="C132" s="743"/>
      <c r="D132" s="743"/>
      <c r="E132" s="743"/>
      <c r="F132" s="743"/>
      <c r="G132" s="743"/>
      <c r="H132" s="743"/>
      <c r="I132" s="743"/>
      <c r="J132" s="743"/>
      <c r="K132" s="743"/>
      <c r="L132" s="743"/>
      <c r="M132" s="743"/>
      <c r="N132" s="743"/>
      <c r="O132" s="743"/>
      <c r="P132" s="743"/>
      <c r="Q132" s="743"/>
      <c r="R132" s="743"/>
      <c r="S132" s="743"/>
      <c r="T132" s="743"/>
      <c r="U132" s="743"/>
      <c r="V132" s="743"/>
      <c r="W132" s="743"/>
      <c r="X132" s="743"/>
      <c r="Y132" s="743"/>
      <c r="Z132" s="743"/>
      <c r="AA132" s="743"/>
      <c r="AB132" s="743"/>
      <c r="AC132" s="743"/>
      <c r="AD132" s="268"/>
      <c r="AE132" s="268"/>
      <c r="AF132" s="268"/>
    </row>
    <row r="133" spans="1:32" ht="61.9" customHeight="1" thickBot="1">
      <c r="A133" s="268"/>
      <c r="B133" s="721" t="s">
        <v>291</v>
      </c>
      <c r="C133" s="722"/>
      <c r="D133" s="723"/>
      <c r="E133" s="715" t="s">
        <v>128</v>
      </c>
      <c r="F133" s="716"/>
      <c r="G133" s="717"/>
      <c r="H133" s="717"/>
      <c r="I133" s="718"/>
      <c r="J133" s="756" t="s">
        <v>129</v>
      </c>
      <c r="K133" s="756"/>
      <c r="L133" s="853"/>
      <c r="M133" s="853"/>
      <c r="N133" s="756"/>
      <c r="O133" s="772" t="s">
        <v>136</v>
      </c>
      <c r="P133" s="772"/>
      <c r="Q133" s="854"/>
      <c r="R133" s="854"/>
      <c r="S133" s="772"/>
      <c r="T133" s="845" t="s">
        <v>264</v>
      </c>
      <c r="U133" s="717"/>
      <c r="V133" s="717"/>
      <c r="W133" s="846"/>
      <c r="X133" s="845" t="s">
        <v>220</v>
      </c>
      <c r="Y133" s="722"/>
      <c r="Z133" s="722"/>
      <c r="AA133" s="722"/>
      <c r="AB133" s="722"/>
      <c r="AC133" s="849"/>
      <c r="AD133" s="299"/>
      <c r="AE133" s="268"/>
      <c r="AF133" s="268"/>
    </row>
    <row r="134" spans="1:32" ht="30" customHeight="1" thickBot="1">
      <c r="A134" s="268"/>
      <c r="B134" s="787"/>
      <c r="C134" s="788"/>
      <c r="D134" s="311" t="s">
        <v>137</v>
      </c>
      <c r="E134" s="850" t="s">
        <v>131</v>
      </c>
      <c r="F134" s="643"/>
      <c r="G134" s="787"/>
      <c r="H134" s="788"/>
      <c r="I134" s="312" t="s">
        <v>130</v>
      </c>
      <c r="J134" s="850" t="s">
        <v>132</v>
      </c>
      <c r="K134" s="643"/>
      <c r="L134" s="787"/>
      <c r="M134" s="788"/>
      <c r="N134" s="311" t="s">
        <v>130</v>
      </c>
      <c r="O134" s="850" t="s">
        <v>132</v>
      </c>
      <c r="P134" s="643"/>
      <c r="Q134" s="787"/>
      <c r="R134" s="788"/>
      <c r="S134" s="311" t="s">
        <v>130</v>
      </c>
      <c r="T134" s="847"/>
      <c r="U134" s="848"/>
      <c r="V134" s="848"/>
      <c r="W134" s="848"/>
      <c r="X134" s="787"/>
      <c r="Y134" s="870"/>
      <c r="Z134" s="870"/>
      <c r="AA134" s="870"/>
      <c r="AB134" s="788"/>
      <c r="AC134" s="313" t="s">
        <v>133</v>
      </c>
      <c r="AD134" s="299"/>
      <c r="AE134" s="268"/>
      <c r="AF134" s="268"/>
    </row>
    <row r="135" spans="1:32" ht="30" customHeight="1">
      <c r="A135" s="268"/>
      <c r="B135" s="851" t="s">
        <v>124</v>
      </c>
      <c r="C135" s="852"/>
      <c r="D135" s="669"/>
      <c r="E135" s="369"/>
      <c r="F135" s="311" t="s">
        <v>134</v>
      </c>
      <c r="G135" s="659">
        <f>E135*G134</f>
        <v>0</v>
      </c>
      <c r="H135" s="659"/>
      <c r="I135" s="314" t="s">
        <v>134</v>
      </c>
      <c r="J135" s="369"/>
      <c r="K135" s="311" t="s">
        <v>134</v>
      </c>
      <c r="L135" s="659">
        <f>J135*L134</f>
        <v>0</v>
      </c>
      <c r="M135" s="659"/>
      <c r="N135" s="315" t="s">
        <v>134</v>
      </c>
      <c r="O135" s="369"/>
      <c r="P135" s="311" t="s">
        <v>134</v>
      </c>
      <c r="Q135" s="659">
        <f>O135*Q134</f>
        <v>0</v>
      </c>
      <c r="R135" s="659"/>
      <c r="S135" s="316" t="s">
        <v>134</v>
      </c>
      <c r="T135" s="665">
        <f>SUM(G135,L135,Q135)</f>
        <v>0</v>
      </c>
      <c r="U135" s="666"/>
      <c r="V135" s="667"/>
      <c r="W135" s="316" t="s">
        <v>134</v>
      </c>
      <c r="X135" s="673">
        <f>T135*X134</f>
        <v>0</v>
      </c>
      <c r="Y135" s="674"/>
      <c r="Z135" s="674"/>
      <c r="AA135" s="674"/>
      <c r="AB135" s="675"/>
      <c r="AC135" s="317" t="s">
        <v>134</v>
      </c>
      <c r="AD135" s="299"/>
      <c r="AE135" s="268"/>
      <c r="AF135" s="268"/>
    </row>
    <row r="136" spans="1:32" ht="30" customHeight="1">
      <c r="A136" s="268"/>
      <c r="B136" s="668" t="s">
        <v>125</v>
      </c>
      <c r="C136" s="669"/>
      <c r="D136" s="669"/>
      <c r="E136" s="370"/>
      <c r="F136" s="311" t="s">
        <v>134</v>
      </c>
      <c r="G136" s="657">
        <f>E136*G134</f>
        <v>0</v>
      </c>
      <c r="H136" s="657"/>
      <c r="I136" s="314" t="s">
        <v>134</v>
      </c>
      <c r="J136" s="370"/>
      <c r="K136" s="311" t="s">
        <v>134</v>
      </c>
      <c r="L136" s="657">
        <f>J136*L134</f>
        <v>0</v>
      </c>
      <c r="M136" s="657"/>
      <c r="N136" s="315" t="s">
        <v>134</v>
      </c>
      <c r="O136" s="370"/>
      <c r="P136" s="311" t="s">
        <v>134</v>
      </c>
      <c r="Q136" s="657">
        <f>O136*Q134</f>
        <v>0</v>
      </c>
      <c r="R136" s="657"/>
      <c r="S136" s="316" t="s">
        <v>134</v>
      </c>
      <c r="T136" s="665">
        <f>SUM(G136,L136,Q136)</f>
        <v>0</v>
      </c>
      <c r="U136" s="666"/>
      <c r="V136" s="667"/>
      <c r="W136" s="316" t="s">
        <v>134</v>
      </c>
      <c r="X136" s="670">
        <f>T136*X134</f>
        <v>0</v>
      </c>
      <c r="Y136" s="671"/>
      <c r="Z136" s="671"/>
      <c r="AA136" s="671"/>
      <c r="AB136" s="672"/>
      <c r="AC136" s="317" t="s">
        <v>134</v>
      </c>
      <c r="AD136" s="299"/>
      <c r="AE136" s="268"/>
      <c r="AF136" s="268"/>
    </row>
    <row r="137" spans="1:32" ht="30" customHeight="1">
      <c r="A137" s="268"/>
      <c r="B137" s="668" t="s">
        <v>126</v>
      </c>
      <c r="C137" s="669"/>
      <c r="D137" s="669"/>
      <c r="E137" s="370"/>
      <c r="F137" s="311" t="s">
        <v>135</v>
      </c>
      <c r="G137" s="657">
        <f>E137*G134</f>
        <v>0</v>
      </c>
      <c r="H137" s="657"/>
      <c r="I137" s="314" t="s">
        <v>135</v>
      </c>
      <c r="J137" s="370"/>
      <c r="K137" s="311" t="s">
        <v>135</v>
      </c>
      <c r="L137" s="657">
        <f>J137*L134</f>
        <v>0</v>
      </c>
      <c r="M137" s="657"/>
      <c r="N137" s="315" t="s">
        <v>135</v>
      </c>
      <c r="O137" s="370"/>
      <c r="P137" s="311" t="s">
        <v>135</v>
      </c>
      <c r="Q137" s="657">
        <f>O137*Q134</f>
        <v>0</v>
      </c>
      <c r="R137" s="657"/>
      <c r="S137" s="316" t="s">
        <v>135</v>
      </c>
      <c r="T137" s="665">
        <f t="shared" ref="T137:T139" si="0">SUM(G137,L137,Q137)</f>
        <v>0</v>
      </c>
      <c r="U137" s="666"/>
      <c r="V137" s="667"/>
      <c r="W137" s="316" t="s">
        <v>135</v>
      </c>
      <c r="X137" s="670">
        <f>T137*X134</f>
        <v>0</v>
      </c>
      <c r="Y137" s="671"/>
      <c r="Z137" s="671"/>
      <c r="AA137" s="671"/>
      <c r="AB137" s="672"/>
      <c r="AC137" s="317" t="s">
        <v>135</v>
      </c>
      <c r="AD137" s="299"/>
      <c r="AE137" s="268"/>
      <c r="AF137" s="268"/>
    </row>
    <row r="138" spans="1:32" ht="30" customHeight="1">
      <c r="A138" s="268"/>
      <c r="B138" s="668" t="s">
        <v>127</v>
      </c>
      <c r="C138" s="669"/>
      <c r="D138" s="669"/>
      <c r="E138" s="370"/>
      <c r="F138" s="311" t="s">
        <v>134</v>
      </c>
      <c r="G138" s="657">
        <f>E138*G134</f>
        <v>0</v>
      </c>
      <c r="H138" s="657"/>
      <c r="I138" s="314" t="s">
        <v>134</v>
      </c>
      <c r="J138" s="370"/>
      <c r="K138" s="311" t="s">
        <v>134</v>
      </c>
      <c r="L138" s="657">
        <f>J138*L134</f>
        <v>0</v>
      </c>
      <c r="M138" s="657"/>
      <c r="N138" s="315" t="s">
        <v>134</v>
      </c>
      <c r="O138" s="370"/>
      <c r="P138" s="311" t="s">
        <v>134</v>
      </c>
      <c r="Q138" s="657">
        <f>O138*Q134</f>
        <v>0</v>
      </c>
      <c r="R138" s="657"/>
      <c r="S138" s="316" t="s">
        <v>134</v>
      </c>
      <c r="T138" s="665">
        <f t="shared" si="0"/>
        <v>0</v>
      </c>
      <c r="U138" s="666"/>
      <c r="V138" s="667"/>
      <c r="W138" s="316" t="s">
        <v>134</v>
      </c>
      <c r="X138" s="670">
        <f>T138*X134</f>
        <v>0</v>
      </c>
      <c r="Y138" s="671"/>
      <c r="Z138" s="671"/>
      <c r="AA138" s="671"/>
      <c r="AB138" s="672"/>
      <c r="AC138" s="317" t="s">
        <v>134</v>
      </c>
      <c r="AD138" s="299"/>
      <c r="AE138" s="268"/>
      <c r="AF138" s="268"/>
    </row>
    <row r="139" spans="1:32" ht="30" customHeight="1" thickBot="1">
      <c r="A139" s="268"/>
      <c r="B139" s="829" t="s">
        <v>145</v>
      </c>
      <c r="C139" s="830"/>
      <c r="D139" s="830"/>
      <c r="E139" s="371"/>
      <c r="F139" s="318" t="s">
        <v>134</v>
      </c>
      <c r="G139" s="658">
        <f>E139*G134</f>
        <v>0</v>
      </c>
      <c r="H139" s="658"/>
      <c r="I139" s="319" t="s">
        <v>134</v>
      </c>
      <c r="J139" s="371"/>
      <c r="K139" s="318" t="s">
        <v>134</v>
      </c>
      <c r="L139" s="658">
        <f>J139*L134</f>
        <v>0</v>
      </c>
      <c r="M139" s="658"/>
      <c r="N139" s="320" t="s">
        <v>134</v>
      </c>
      <c r="O139" s="371"/>
      <c r="P139" s="318" t="s">
        <v>134</v>
      </c>
      <c r="Q139" s="658">
        <f>O139*Q134</f>
        <v>0</v>
      </c>
      <c r="R139" s="658"/>
      <c r="S139" s="321" t="s">
        <v>134</v>
      </c>
      <c r="T139" s="867">
        <f t="shared" si="0"/>
        <v>0</v>
      </c>
      <c r="U139" s="868"/>
      <c r="V139" s="869"/>
      <c r="W139" s="321" t="s">
        <v>134</v>
      </c>
      <c r="X139" s="826">
        <f>T139*X134</f>
        <v>0</v>
      </c>
      <c r="Y139" s="827"/>
      <c r="Z139" s="827"/>
      <c r="AA139" s="827"/>
      <c r="AB139" s="828"/>
      <c r="AC139" s="322" t="s">
        <v>134</v>
      </c>
      <c r="AD139" s="299"/>
      <c r="AE139" s="268"/>
      <c r="AF139" s="268"/>
    </row>
    <row r="140" spans="1:32" ht="24" customHeight="1">
      <c r="A140" s="268"/>
      <c r="B140" s="768" t="s">
        <v>316</v>
      </c>
      <c r="C140" s="768"/>
      <c r="D140" s="768"/>
      <c r="E140" s="768"/>
      <c r="F140" s="768"/>
      <c r="G140" s="768"/>
      <c r="H140" s="768"/>
      <c r="I140" s="768"/>
      <c r="J140" s="768"/>
      <c r="K140" s="768"/>
      <c r="L140" s="768"/>
      <c r="M140" s="768"/>
      <c r="N140" s="768"/>
      <c r="O140" s="768"/>
      <c r="P140" s="768"/>
      <c r="Q140" s="768"/>
      <c r="R140" s="768"/>
      <c r="S140" s="768"/>
      <c r="T140" s="768"/>
      <c r="U140" s="768"/>
      <c r="V140" s="768"/>
      <c r="W140" s="768"/>
      <c r="X140" s="768"/>
      <c r="Y140" s="768"/>
      <c r="Z140" s="768"/>
      <c r="AA140" s="768"/>
      <c r="AB140" s="768"/>
      <c r="AC140" s="768"/>
      <c r="AD140" s="768"/>
      <c r="AE140" s="268"/>
      <c r="AF140" s="268"/>
    </row>
    <row r="141" spans="1:32" ht="39.75" customHeight="1">
      <c r="A141" s="268"/>
      <c r="B141" s="768" t="s">
        <v>396</v>
      </c>
      <c r="C141" s="768"/>
      <c r="D141" s="768"/>
      <c r="E141" s="768"/>
      <c r="F141" s="768"/>
      <c r="G141" s="768"/>
      <c r="H141" s="768"/>
      <c r="I141" s="768"/>
      <c r="J141" s="768"/>
      <c r="K141" s="768"/>
      <c r="L141" s="768"/>
      <c r="M141" s="768"/>
      <c r="N141" s="768"/>
      <c r="O141" s="768"/>
      <c r="P141" s="768"/>
      <c r="Q141" s="768"/>
      <c r="R141" s="768"/>
      <c r="S141" s="768"/>
      <c r="T141" s="768"/>
      <c r="U141" s="768"/>
      <c r="V141" s="768"/>
      <c r="W141" s="768"/>
      <c r="X141" s="768"/>
      <c r="Y141" s="768"/>
      <c r="Z141" s="768"/>
      <c r="AA141" s="768"/>
      <c r="AB141" s="768"/>
      <c r="AC141" s="768"/>
      <c r="AD141" s="768"/>
      <c r="AE141" s="268"/>
      <c r="AF141" s="268"/>
    </row>
    <row r="142" spans="1:32" ht="15" customHeight="1">
      <c r="A142" s="268"/>
      <c r="B142" s="323"/>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c r="AA142" s="94"/>
      <c r="AB142" s="94"/>
      <c r="AC142" s="94"/>
      <c r="AD142" s="94"/>
      <c r="AE142" s="268"/>
      <c r="AF142" s="268"/>
    </row>
    <row r="143" spans="1:32" ht="32.450000000000003" customHeight="1" thickBot="1">
      <c r="A143" s="268"/>
      <c r="B143" s="661" t="s">
        <v>221</v>
      </c>
      <c r="C143" s="661"/>
      <c r="D143" s="661"/>
      <c r="E143" s="661"/>
      <c r="F143" s="661"/>
      <c r="G143" s="661"/>
      <c r="H143" s="661"/>
      <c r="I143" s="661"/>
      <c r="J143" s="661"/>
      <c r="K143" s="661"/>
      <c r="L143" s="661"/>
      <c r="M143" s="661"/>
      <c r="N143" s="661"/>
      <c r="O143" s="661"/>
      <c r="P143" s="661"/>
      <c r="Q143" s="661"/>
      <c r="R143" s="661"/>
      <c r="S143" s="661"/>
      <c r="T143" s="661"/>
      <c r="U143" s="661"/>
      <c r="V143" s="661"/>
      <c r="W143" s="661"/>
      <c r="X143" s="661"/>
      <c r="Y143" s="661"/>
      <c r="Z143" s="661"/>
      <c r="AA143" s="661"/>
      <c r="AB143" s="661"/>
      <c r="AC143" s="661"/>
      <c r="AD143" s="661"/>
      <c r="AE143" s="268"/>
      <c r="AF143" s="268"/>
    </row>
    <row r="144" spans="1:32" ht="78" customHeight="1" thickBot="1">
      <c r="A144" s="268"/>
      <c r="B144" s="662"/>
      <c r="C144" s="663"/>
      <c r="D144" s="663"/>
      <c r="E144" s="663"/>
      <c r="F144" s="663"/>
      <c r="G144" s="663"/>
      <c r="H144" s="663"/>
      <c r="I144" s="663"/>
      <c r="J144" s="663"/>
      <c r="K144" s="663"/>
      <c r="L144" s="663"/>
      <c r="M144" s="663"/>
      <c r="N144" s="663"/>
      <c r="O144" s="663"/>
      <c r="P144" s="663"/>
      <c r="Q144" s="663"/>
      <c r="R144" s="663"/>
      <c r="S144" s="663"/>
      <c r="T144" s="663"/>
      <c r="U144" s="663"/>
      <c r="V144" s="663"/>
      <c r="W144" s="663"/>
      <c r="X144" s="663"/>
      <c r="Y144" s="663"/>
      <c r="Z144" s="663"/>
      <c r="AA144" s="663"/>
      <c r="AB144" s="663"/>
      <c r="AC144" s="663"/>
      <c r="AD144" s="664"/>
      <c r="AE144" s="324"/>
      <c r="AF144" s="289"/>
    </row>
    <row r="145" spans="1:37" ht="15" customHeight="1">
      <c r="A145" s="268" t="s">
        <v>166</v>
      </c>
      <c r="B145" s="325"/>
      <c r="C145" s="325"/>
      <c r="D145" s="325"/>
      <c r="E145" s="283"/>
      <c r="F145" s="283"/>
      <c r="G145" s="283"/>
      <c r="H145" s="283"/>
      <c r="I145" s="280"/>
      <c r="J145" s="299"/>
      <c r="K145" s="299"/>
      <c r="L145" s="299"/>
      <c r="M145" s="299"/>
      <c r="N145" s="299"/>
      <c r="O145" s="299"/>
      <c r="P145" s="299"/>
      <c r="Q145" s="299"/>
      <c r="R145" s="299"/>
      <c r="S145" s="299"/>
      <c r="T145" s="299"/>
      <c r="U145" s="299"/>
      <c r="V145" s="299"/>
      <c r="W145" s="299"/>
      <c r="X145" s="299"/>
      <c r="Y145" s="299"/>
      <c r="Z145" s="299"/>
      <c r="AA145" s="299"/>
      <c r="AB145" s="299"/>
      <c r="AC145" s="299"/>
      <c r="AD145" s="299"/>
      <c r="AE145" s="268"/>
      <c r="AF145" s="268"/>
    </row>
    <row r="146" spans="1:37" ht="32.450000000000003" customHeight="1">
      <c r="A146" s="268"/>
      <c r="B146" s="743" t="s">
        <v>317</v>
      </c>
      <c r="C146" s="743"/>
      <c r="D146" s="743"/>
      <c r="E146" s="743"/>
      <c r="F146" s="743"/>
      <c r="G146" s="743"/>
      <c r="H146" s="743"/>
      <c r="I146" s="743"/>
      <c r="J146" s="743"/>
      <c r="K146" s="743"/>
      <c r="L146" s="743"/>
      <c r="M146" s="743"/>
      <c r="N146" s="743"/>
      <c r="O146" s="743"/>
      <c r="P146" s="743"/>
      <c r="Q146" s="743"/>
      <c r="R146" s="743"/>
      <c r="S146" s="743"/>
      <c r="T146" s="743"/>
      <c r="U146" s="743"/>
      <c r="V146" s="743"/>
      <c r="W146" s="743"/>
      <c r="X146" s="743"/>
      <c r="Y146" s="743"/>
      <c r="Z146" s="743"/>
      <c r="AA146" s="743"/>
      <c r="AB146" s="743"/>
      <c r="AC146" s="743"/>
      <c r="AD146" s="743"/>
      <c r="AE146" s="743"/>
      <c r="AF146" s="743"/>
    </row>
    <row r="147" spans="1:37" ht="21.6" customHeight="1">
      <c r="A147" s="268"/>
      <c r="B147" s="277"/>
      <c r="C147" s="277"/>
      <c r="D147" s="277"/>
      <c r="E147" s="653" t="s">
        <v>173</v>
      </c>
      <c r="F147" s="654"/>
      <c r="G147" s="654"/>
      <c r="H147" s="654"/>
      <c r="I147" s="654"/>
      <c r="J147" s="654"/>
      <c r="K147" s="654"/>
      <c r="L147" s="654"/>
      <c r="M147" s="654"/>
      <c r="N147" s="654"/>
      <c r="O147" s="654"/>
      <c r="P147" s="654"/>
      <c r="Q147" s="654"/>
      <c r="R147" s="654"/>
      <c r="S147" s="654"/>
      <c r="T147" s="654"/>
      <c r="U147" s="654"/>
      <c r="V147" s="654"/>
      <c r="W147" s="654"/>
      <c r="X147" s="654"/>
      <c r="Y147" s="654"/>
      <c r="Z147" s="655"/>
      <c r="AA147" s="820" t="s">
        <v>167</v>
      </c>
      <c r="AB147" s="821"/>
      <c r="AC147" s="822"/>
      <c r="AD147" s="820" t="s">
        <v>168</v>
      </c>
      <c r="AE147" s="821"/>
      <c r="AF147" s="822"/>
      <c r="AH147" s="326"/>
      <c r="AI147" s="326"/>
      <c r="AJ147" s="209"/>
      <c r="AK147" s="214"/>
    </row>
    <row r="148" spans="1:37" ht="40.9" customHeight="1" thickBot="1">
      <c r="A148" s="268"/>
      <c r="B148" s="268"/>
      <c r="C148" s="268"/>
      <c r="D148" s="268"/>
      <c r="E148" s="815" t="s">
        <v>101</v>
      </c>
      <c r="F148" s="815"/>
      <c r="G148" s="815"/>
      <c r="H148" s="816"/>
      <c r="I148" s="818" t="s">
        <v>102</v>
      </c>
      <c r="J148" s="818"/>
      <c r="K148" s="818"/>
      <c r="L148" s="679"/>
      <c r="M148" s="815" t="s">
        <v>172</v>
      </c>
      <c r="N148" s="815"/>
      <c r="O148" s="815"/>
      <c r="P148" s="816"/>
      <c r="Q148" s="653" t="s">
        <v>261</v>
      </c>
      <c r="R148" s="654"/>
      <c r="S148" s="654"/>
      <c r="T148" s="654"/>
      <c r="U148" s="655"/>
      <c r="V148" s="653" t="s">
        <v>262</v>
      </c>
      <c r="W148" s="654"/>
      <c r="X148" s="654"/>
      <c r="Y148" s="654"/>
      <c r="Z148" s="655"/>
      <c r="AA148" s="823"/>
      <c r="AB148" s="824"/>
      <c r="AC148" s="825"/>
      <c r="AD148" s="823"/>
      <c r="AE148" s="824"/>
      <c r="AF148" s="825"/>
      <c r="AH148" s="326"/>
      <c r="AI148" s="326"/>
      <c r="AJ148" s="326"/>
      <c r="AK148" s="214"/>
    </row>
    <row r="149" spans="1:37" ht="26.45" customHeight="1">
      <c r="A149" s="268"/>
      <c r="B149" s="709" t="s">
        <v>96</v>
      </c>
      <c r="C149" s="669"/>
      <c r="D149" s="669"/>
      <c r="E149" s="683"/>
      <c r="F149" s="684"/>
      <c r="G149" s="685"/>
      <c r="H149" s="327" t="s">
        <v>108</v>
      </c>
      <c r="I149" s="701"/>
      <c r="J149" s="702"/>
      <c r="K149" s="703"/>
      <c r="L149" s="328" t="s">
        <v>108</v>
      </c>
      <c r="M149" s="683"/>
      <c r="N149" s="684"/>
      <c r="O149" s="685"/>
      <c r="P149" s="329" t="s">
        <v>107</v>
      </c>
      <c r="Q149" s="680">
        <f>E149*I149</f>
        <v>0</v>
      </c>
      <c r="R149" s="681"/>
      <c r="S149" s="681"/>
      <c r="T149" s="682"/>
      <c r="U149" s="330" t="s">
        <v>109</v>
      </c>
      <c r="V149" s="680">
        <f>E149*I149*M149</f>
        <v>0</v>
      </c>
      <c r="W149" s="681"/>
      <c r="X149" s="681"/>
      <c r="Y149" s="682"/>
      <c r="Z149" s="331" t="s">
        <v>222</v>
      </c>
      <c r="AA149" s="701"/>
      <c r="AB149" s="703"/>
      <c r="AC149" s="328" t="s">
        <v>169</v>
      </c>
      <c r="AD149" s="701"/>
      <c r="AE149" s="703"/>
      <c r="AF149" s="329" t="s">
        <v>170</v>
      </c>
      <c r="AH149" s="332"/>
      <c r="AI149" s="332"/>
      <c r="AJ149" s="209"/>
      <c r="AK149" s="214"/>
    </row>
    <row r="150" spans="1:37" ht="26.45" customHeight="1">
      <c r="A150" s="268"/>
      <c r="B150" s="709" t="s">
        <v>257</v>
      </c>
      <c r="C150" s="669"/>
      <c r="D150" s="669"/>
      <c r="E150" s="693"/>
      <c r="F150" s="694"/>
      <c r="G150" s="695"/>
      <c r="H150" s="327" t="s">
        <v>108</v>
      </c>
      <c r="I150" s="686"/>
      <c r="J150" s="704"/>
      <c r="K150" s="687"/>
      <c r="L150" s="328" t="s">
        <v>108</v>
      </c>
      <c r="M150" s="693"/>
      <c r="N150" s="694"/>
      <c r="O150" s="695"/>
      <c r="P150" s="329" t="s">
        <v>107</v>
      </c>
      <c r="Q150" s="680">
        <f>E150*I150</f>
        <v>0</v>
      </c>
      <c r="R150" s="681"/>
      <c r="S150" s="681"/>
      <c r="T150" s="682"/>
      <c r="U150" s="330" t="s">
        <v>109</v>
      </c>
      <c r="V150" s="680">
        <f>E150*I150*M150</f>
        <v>0</v>
      </c>
      <c r="W150" s="681"/>
      <c r="X150" s="681"/>
      <c r="Y150" s="682"/>
      <c r="Z150" s="331" t="s">
        <v>222</v>
      </c>
      <c r="AA150" s="686"/>
      <c r="AB150" s="687"/>
      <c r="AC150" s="328" t="s">
        <v>169</v>
      </c>
      <c r="AD150" s="686"/>
      <c r="AE150" s="687"/>
      <c r="AF150" s="329" t="s">
        <v>170</v>
      </c>
      <c r="AH150" s="332"/>
      <c r="AI150" s="332"/>
      <c r="AJ150" s="209"/>
      <c r="AK150" s="214"/>
    </row>
    <row r="151" spans="1:37" ht="26.45" customHeight="1">
      <c r="A151" s="268"/>
      <c r="B151" s="706" t="s">
        <v>126</v>
      </c>
      <c r="C151" s="707"/>
      <c r="D151" s="707"/>
      <c r="E151" s="693"/>
      <c r="F151" s="694"/>
      <c r="G151" s="695"/>
      <c r="H151" s="327" t="s">
        <v>108</v>
      </c>
      <c r="I151" s="686"/>
      <c r="J151" s="704"/>
      <c r="K151" s="687"/>
      <c r="L151" s="328" t="s">
        <v>108</v>
      </c>
      <c r="M151" s="693"/>
      <c r="N151" s="694"/>
      <c r="O151" s="695"/>
      <c r="P151" s="329" t="s">
        <v>107</v>
      </c>
      <c r="Q151" s="680">
        <f>E151*I151</f>
        <v>0</v>
      </c>
      <c r="R151" s="681"/>
      <c r="S151" s="681"/>
      <c r="T151" s="682"/>
      <c r="U151" s="330" t="s">
        <v>109</v>
      </c>
      <c r="V151" s="680">
        <f>E151*I151*M151</f>
        <v>0</v>
      </c>
      <c r="W151" s="681"/>
      <c r="X151" s="681"/>
      <c r="Y151" s="682"/>
      <c r="Z151" s="331" t="s">
        <v>222</v>
      </c>
      <c r="AA151" s="686"/>
      <c r="AB151" s="687"/>
      <c r="AC151" s="328" t="s">
        <v>169</v>
      </c>
      <c r="AD151" s="686"/>
      <c r="AE151" s="687"/>
      <c r="AF151" s="329" t="s">
        <v>170</v>
      </c>
      <c r="AH151" s="332"/>
      <c r="AI151" s="332"/>
      <c r="AJ151" s="209"/>
      <c r="AK151" s="214"/>
    </row>
    <row r="152" spans="1:37" ht="26.45" customHeight="1">
      <c r="A152" s="268"/>
      <c r="B152" s="706" t="s">
        <v>356</v>
      </c>
      <c r="C152" s="707"/>
      <c r="D152" s="707"/>
      <c r="E152" s="693"/>
      <c r="F152" s="694"/>
      <c r="G152" s="695"/>
      <c r="H152" s="327" t="s">
        <v>108</v>
      </c>
      <c r="I152" s="686"/>
      <c r="J152" s="704"/>
      <c r="K152" s="687"/>
      <c r="L152" s="328" t="s">
        <v>108</v>
      </c>
      <c r="M152" s="693"/>
      <c r="N152" s="694"/>
      <c r="O152" s="695"/>
      <c r="P152" s="329" t="s">
        <v>107</v>
      </c>
      <c r="Q152" s="680">
        <f>E152*I152</f>
        <v>0</v>
      </c>
      <c r="R152" s="681"/>
      <c r="S152" s="681"/>
      <c r="T152" s="682"/>
      <c r="U152" s="330" t="s">
        <v>109</v>
      </c>
      <c r="V152" s="680">
        <f>E152*I152*M152</f>
        <v>0</v>
      </c>
      <c r="W152" s="681"/>
      <c r="X152" s="681"/>
      <c r="Y152" s="682"/>
      <c r="Z152" s="331" t="s">
        <v>222</v>
      </c>
      <c r="AA152" s="686"/>
      <c r="AB152" s="687"/>
      <c r="AC152" s="328" t="s">
        <v>169</v>
      </c>
      <c r="AD152" s="686"/>
      <c r="AE152" s="687"/>
      <c r="AF152" s="329" t="s">
        <v>170</v>
      </c>
      <c r="AH152" s="332"/>
      <c r="AI152" s="332"/>
      <c r="AJ152" s="209"/>
      <c r="AK152" s="214"/>
    </row>
    <row r="153" spans="1:37" ht="26.45" customHeight="1" thickBot="1">
      <c r="A153" s="268"/>
      <c r="B153" s="709" t="s">
        <v>106</v>
      </c>
      <c r="C153" s="669"/>
      <c r="D153" s="669"/>
      <c r="E153" s="690"/>
      <c r="F153" s="691"/>
      <c r="G153" s="692"/>
      <c r="H153" s="327" t="s">
        <v>108</v>
      </c>
      <c r="I153" s="688"/>
      <c r="J153" s="705"/>
      <c r="K153" s="689"/>
      <c r="L153" s="328" t="s">
        <v>108</v>
      </c>
      <c r="M153" s="690"/>
      <c r="N153" s="691"/>
      <c r="O153" s="692"/>
      <c r="P153" s="329" t="s">
        <v>107</v>
      </c>
      <c r="Q153" s="680">
        <f>E153*I153</f>
        <v>0</v>
      </c>
      <c r="R153" s="681"/>
      <c r="S153" s="681"/>
      <c r="T153" s="682"/>
      <c r="U153" s="330" t="s">
        <v>109</v>
      </c>
      <c r="V153" s="680">
        <f>E153*I153*M153</f>
        <v>0</v>
      </c>
      <c r="W153" s="681"/>
      <c r="X153" s="681"/>
      <c r="Y153" s="682"/>
      <c r="Z153" s="331" t="s">
        <v>222</v>
      </c>
      <c r="AA153" s="688"/>
      <c r="AB153" s="689"/>
      <c r="AC153" s="328" t="s">
        <v>169</v>
      </c>
      <c r="AD153" s="688"/>
      <c r="AE153" s="689"/>
      <c r="AF153" s="329" t="s">
        <v>170</v>
      </c>
      <c r="AH153" s="332"/>
      <c r="AI153" s="332"/>
      <c r="AJ153" s="209"/>
      <c r="AK153" s="214"/>
    </row>
    <row r="154" spans="1:37" ht="12" customHeight="1">
      <c r="A154" s="268"/>
      <c r="B154" s="284"/>
      <c r="C154" s="284"/>
      <c r="D154" s="284"/>
      <c r="E154" s="91"/>
      <c r="F154" s="91"/>
      <c r="G154" s="164"/>
      <c r="H154" s="289"/>
      <c r="I154" s="289"/>
      <c r="J154" s="289"/>
      <c r="K154" s="164"/>
      <c r="L154" s="333"/>
      <c r="M154" s="334"/>
      <c r="N154" s="334"/>
      <c r="O154" s="334"/>
      <c r="P154" s="335"/>
      <c r="Q154" s="282"/>
      <c r="R154" s="289"/>
      <c r="S154" s="289"/>
      <c r="T154" s="289"/>
      <c r="U154" s="336"/>
      <c r="V154" s="282"/>
      <c r="W154" s="293"/>
      <c r="X154" s="293"/>
      <c r="Y154" s="293"/>
      <c r="Z154" s="337"/>
      <c r="AA154" s="277"/>
      <c r="AB154" s="277"/>
      <c r="AC154" s="277"/>
      <c r="AD154" s="277"/>
      <c r="AE154" s="268"/>
      <c r="AF154" s="268"/>
    </row>
    <row r="155" spans="1:37" ht="49.15" customHeight="1">
      <c r="A155" s="268"/>
      <c r="B155" s="277"/>
      <c r="C155" s="277"/>
      <c r="D155" s="277"/>
      <c r="E155" s="653" t="s">
        <v>100</v>
      </c>
      <c r="F155" s="654"/>
      <c r="G155" s="654"/>
      <c r="H155" s="655"/>
      <c r="I155" s="268"/>
      <c r="J155" s="268"/>
      <c r="K155" s="679" t="s">
        <v>171</v>
      </c>
      <c r="L155" s="679"/>
      <c r="M155" s="679"/>
      <c r="N155" s="679"/>
      <c r="O155" s="268"/>
      <c r="P155" s="268"/>
      <c r="Q155" s="653" t="s">
        <v>263</v>
      </c>
      <c r="R155" s="654"/>
      <c r="S155" s="655"/>
      <c r="T155" s="268"/>
      <c r="U155" s="268"/>
      <c r="V155" s="653" t="s">
        <v>259</v>
      </c>
      <c r="W155" s="654"/>
      <c r="X155" s="655"/>
      <c r="Y155" s="268"/>
      <c r="Z155" s="268"/>
      <c r="AA155" s="268"/>
      <c r="AB155" s="268"/>
      <c r="AC155" s="268"/>
      <c r="AD155" s="268"/>
      <c r="AE155" s="268"/>
      <c r="AF155" s="268"/>
    </row>
    <row r="156" spans="1:37" ht="26.45" customHeight="1">
      <c r="A156" s="268"/>
      <c r="B156" s="709" t="s">
        <v>96</v>
      </c>
      <c r="C156" s="669"/>
      <c r="D156" s="710"/>
      <c r="E156" s="696">
        <f>IFERROR(Q149*AA149/AD149,0)</f>
        <v>0</v>
      </c>
      <c r="F156" s="697"/>
      <c r="G156" s="697"/>
      <c r="H156" s="698"/>
      <c r="I156" s="268" t="s">
        <v>109</v>
      </c>
      <c r="J156" s="268"/>
      <c r="K156" s="656">
        <f>V149*AA149</f>
        <v>0</v>
      </c>
      <c r="L156" s="656"/>
      <c r="M156" s="656"/>
      <c r="N156" s="656"/>
      <c r="O156" s="338" t="s">
        <v>258</v>
      </c>
      <c r="P156" s="268"/>
      <c r="Q156" s="665">
        <f>IFERROR(X135/AA149,0)</f>
        <v>0</v>
      </c>
      <c r="R156" s="666"/>
      <c r="S156" s="667"/>
      <c r="T156" s="268" t="s">
        <v>97</v>
      </c>
      <c r="U156" s="268"/>
      <c r="V156" s="665">
        <f>IFERROR(V149/Q156,0)</f>
        <v>0</v>
      </c>
      <c r="W156" s="666"/>
      <c r="X156" s="667"/>
      <c r="Y156" s="338" t="s">
        <v>222</v>
      </c>
      <c r="Z156" s="268"/>
      <c r="AA156" s="268"/>
      <c r="AB156" s="268"/>
      <c r="AC156" s="268"/>
      <c r="AD156" s="268"/>
      <c r="AE156" s="268"/>
      <c r="AF156" s="268"/>
    </row>
    <row r="157" spans="1:37" ht="26.45" customHeight="1">
      <c r="A157" s="268"/>
      <c r="B157" s="709" t="s">
        <v>257</v>
      </c>
      <c r="C157" s="669"/>
      <c r="D157" s="710"/>
      <c r="E157" s="696">
        <f t="shared" ref="E157:E160" si="1">IFERROR(Q150*AA150/AD150,0)</f>
        <v>0</v>
      </c>
      <c r="F157" s="697"/>
      <c r="G157" s="697"/>
      <c r="H157" s="698"/>
      <c r="I157" s="268" t="s">
        <v>109</v>
      </c>
      <c r="J157" s="268"/>
      <c r="K157" s="656">
        <f>V150*AA150</f>
        <v>0</v>
      </c>
      <c r="L157" s="656"/>
      <c r="M157" s="656"/>
      <c r="N157" s="656"/>
      <c r="O157" s="338" t="s">
        <v>258</v>
      </c>
      <c r="P157" s="268"/>
      <c r="Q157" s="665">
        <f>IFERROR(X136/AA150,0)</f>
        <v>0</v>
      </c>
      <c r="R157" s="666"/>
      <c r="S157" s="667"/>
      <c r="T157" s="268" t="s">
        <v>97</v>
      </c>
      <c r="U157" s="268"/>
      <c r="V157" s="665">
        <f>IFERROR(V150/Q157,0)</f>
        <v>0</v>
      </c>
      <c r="W157" s="666"/>
      <c r="X157" s="667"/>
      <c r="Y157" s="338" t="s">
        <v>222</v>
      </c>
      <c r="Z157" s="268"/>
      <c r="AA157" s="268"/>
      <c r="AB157" s="268"/>
      <c r="AC157" s="268"/>
      <c r="AD157" s="268"/>
      <c r="AE157" s="268"/>
      <c r="AF157" s="268"/>
    </row>
    <row r="158" spans="1:37" ht="26.45" customHeight="1">
      <c r="A158" s="268"/>
      <c r="B158" s="706" t="s">
        <v>126</v>
      </c>
      <c r="C158" s="707"/>
      <c r="D158" s="708"/>
      <c r="E158" s="696">
        <f>IFERROR(Q151*AA151/AD151,0)</f>
        <v>0</v>
      </c>
      <c r="F158" s="697"/>
      <c r="G158" s="697"/>
      <c r="H158" s="698"/>
      <c r="I158" s="268" t="s">
        <v>109</v>
      </c>
      <c r="J158" s="268"/>
      <c r="K158" s="656">
        <f>V151*AA151</f>
        <v>0</v>
      </c>
      <c r="L158" s="656"/>
      <c r="M158" s="656"/>
      <c r="N158" s="656"/>
      <c r="O158" s="338" t="s">
        <v>258</v>
      </c>
      <c r="P158" s="268"/>
      <c r="Q158" s="665">
        <f>IFERROR(X137/AA151,0)</f>
        <v>0</v>
      </c>
      <c r="R158" s="666"/>
      <c r="S158" s="667"/>
      <c r="T158" s="268" t="s">
        <v>99</v>
      </c>
      <c r="U158" s="268"/>
      <c r="V158" s="665">
        <f>IFERROR(V151/Q158,0)</f>
        <v>0</v>
      </c>
      <c r="W158" s="666"/>
      <c r="X158" s="667"/>
      <c r="Y158" s="338" t="s">
        <v>222</v>
      </c>
      <c r="Z158" s="268"/>
      <c r="AA158" s="268"/>
      <c r="AB158" s="268"/>
      <c r="AC158" s="268"/>
      <c r="AD158" s="268"/>
      <c r="AE158" s="268"/>
      <c r="AF158" s="268"/>
    </row>
    <row r="159" spans="1:37" ht="26.45" customHeight="1">
      <c r="A159" s="268"/>
      <c r="B159" s="706" t="s">
        <v>356</v>
      </c>
      <c r="C159" s="707"/>
      <c r="D159" s="708"/>
      <c r="E159" s="696">
        <f t="shared" si="1"/>
        <v>0</v>
      </c>
      <c r="F159" s="697"/>
      <c r="G159" s="697"/>
      <c r="H159" s="698"/>
      <c r="I159" s="268" t="s">
        <v>109</v>
      </c>
      <c r="J159" s="268"/>
      <c r="K159" s="656">
        <f>V152*AA152</f>
        <v>0</v>
      </c>
      <c r="L159" s="656"/>
      <c r="M159" s="656"/>
      <c r="N159" s="656"/>
      <c r="O159" s="338" t="s">
        <v>258</v>
      </c>
      <c r="P159" s="268"/>
      <c r="Q159" s="665">
        <f>IFERROR(X138/AA152,0)</f>
        <v>0</v>
      </c>
      <c r="R159" s="666"/>
      <c r="S159" s="667"/>
      <c r="T159" s="268" t="s">
        <v>97</v>
      </c>
      <c r="U159" s="268"/>
      <c r="V159" s="665">
        <f>IFERROR(V152/Q159,0)</f>
        <v>0</v>
      </c>
      <c r="W159" s="666"/>
      <c r="X159" s="667"/>
      <c r="Y159" s="338" t="s">
        <v>222</v>
      </c>
      <c r="Z159" s="268"/>
      <c r="AA159" s="268"/>
      <c r="AB159" s="268"/>
      <c r="AC159" s="268"/>
      <c r="AD159" s="268"/>
      <c r="AE159" s="268"/>
      <c r="AF159" s="268"/>
    </row>
    <row r="160" spans="1:37" ht="26.45" customHeight="1">
      <c r="A160" s="268"/>
      <c r="B160" s="709" t="s">
        <v>106</v>
      </c>
      <c r="C160" s="669"/>
      <c r="D160" s="710"/>
      <c r="E160" s="696">
        <f t="shared" si="1"/>
        <v>0</v>
      </c>
      <c r="F160" s="697"/>
      <c r="G160" s="697"/>
      <c r="H160" s="698"/>
      <c r="I160" s="268" t="s">
        <v>109</v>
      </c>
      <c r="J160" s="268"/>
      <c r="K160" s="656">
        <f>V153*AA153</f>
        <v>0</v>
      </c>
      <c r="L160" s="656"/>
      <c r="M160" s="656"/>
      <c r="N160" s="656"/>
      <c r="O160" s="338" t="s">
        <v>258</v>
      </c>
      <c r="P160" s="268"/>
      <c r="Q160" s="665">
        <f>IFERROR(X139/AA153,0)</f>
        <v>0</v>
      </c>
      <c r="R160" s="666"/>
      <c r="S160" s="667"/>
      <c r="T160" s="268" t="s">
        <v>97</v>
      </c>
      <c r="U160" s="268"/>
      <c r="V160" s="665">
        <f>IFERROR(V153/Q160,0)</f>
        <v>0</v>
      </c>
      <c r="W160" s="666"/>
      <c r="X160" s="667"/>
      <c r="Y160" s="338" t="s">
        <v>222</v>
      </c>
      <c r="Z160" s="268"/>
      <c r="AA160" s="268"/>
      <c r="AB160" s="268"/>
      <c r="AC160" s="268"/>
      <c r="AD160" s="268"/>
      <c r="AE160" s="268"/>
      <c r="AF160" s="268"/>
      <c r="AG160" s="339">
        <f>SUM(E156:H160)</f>
        <v>0</v>
      </c>
      <c r="AH160" s="339">
        <f>SUM(K156:N160)</f>
        <v>0</v>
      </c>
    </row>
    <row r="161" spans="1:34" ht="42.6" customHeight="1">
      <c r="A161" s="268"/>
      <c r="B161" s="277"/>
      <c r="C161" s="699" t="s">
        <v>181</v>
      </c>
      <c r="D161" s="700"/>
      <c r="E161" s="648">
        <f>AG160/AG161</f>
        <v>0</v>
      </c>
      <c r="F161" s="649"/>
      <c r="G161" s="649"/>
      <c r="H161" s="650"/>
      <c r="I161" s="340" t="s">
        <v>238</v>
      </c>
      <c r="J161" s="341" t="s">
        <v>174</v>
      </c>
      <c r="K161" s="656">
        <f>AH160/AH161</f>
        <v>0</v>
      </c>
      <c r="L161" s="656"/>
      <c r="M161" s="656"/>
      <c r="N161" s="656"/>
      <c r="O161" s="342" t="s">
        <v>315</v>
      </c>
      <c r="P161" s="343"/>
      <c r="Q161" s="344"/>
      <c r="R161" s="277"/>
      <c r="S161" s="277"/>
      <c r="T161" s="277"/>
      <c r="U161" s="277"/>
      <c r="V161" s="277"/>
      <c r="W161" s="277"/>
      <c r="X161" s="268"/>
      <c r="Y161" s="268"/>
      <c r="Z161" s="268"/>
      <c r="AA161" s="268"/>
      <c r="AB161" s="268"/>
      <c r="AC161" s="268"/>
      <c r="AD161" s="268"/>
      <c r="AE161" s="268"/>
      <c r="AF161" s="268"/>
      <c r="AG161" s="170">
        <v>10000</v>
      </c>
      <c r="AH161" s="170">
        <v>1000000</v>
      </c>
    </row>
    <row r="162" spans="1:34" s="193" customFormat="1" ht="15" customHeight="1">
      <c r="A162" s="282"/>
      <c r="B162" s="345"/>
      <c r="C162" s="293"/>
      <c r="D162" s="293"/>
      <c r="E162" s="346"/>
      <c r="F162" s="346"/>
      <c r="G162" s="346"/>
      <c r="H162" s="346"/>
      <c r="I162" s="282"/>
      <c r="J162" s="347"/>
      <c r="K162" s="348"/>
      <c r="L162" s="348"/>
      <c r="M162" s="348"/>
      <c r="N162" s="348"/>
      <c r="O162" s="335"/>
      <c r="P162" s="337"/>
      <c r="Q162" s="349"/>
      <c r="R162" s="345"/>
      <c r="S162" s="345"/>
      <c r="T162" s="345"/>
      <c r="U162" s="345"/>
      <c r="V162" s="345"/>
      <c r="W162" s="345"/>
      <c r="X162" s="282"/>
      <c r="Y162" s="282"/>
      <c r="Z162" s="282"/>
      <c r="AA162" s="282"/>
      <c r="AB162" s="282"/>
      <c r="AC162" s="282"/>
      <c r="AD162" s="282"/>
      <c r="AE162" s="282"/>
      <c r="AF162" s="282"/>
    </row>
    <row r="163" spans="1:34" ht="46.9" customHeight="1">
      <c r="A163" s="268"/>
      <c r="B163" s="651" t="s">
        <v>357</v>
      </c>
      <c r="C163" s="651"/>
      <c r="D163" s="651"/>
      <c r="E163" s="651"/>
      <c r="F163" s="651"/>
      <c r="G163" s="651"/>
      <c r="H163" s="651"/>
      <c r="I163" s="651"/>
      <c r="J163" s="651"/>
      <c r="K163" s="651"/>
      <c r="L163" s="651"/>
      <c r="M163" s="651"/>
      <c r="N163" s="651"/>
      <c r="O163" s="651"/>
      <c r="P163" s="651"/>
      <c r="Q163" s="651"/>
      <c r="R163" s="651"/>
      <c r="S163" s="651"/>
      <c r="T163" s="651"/>
      <c r="U163" s="651"/>
      <c r="V163" s="651"/>
      <c r="W163" s="651"/>
      <c r="X163" s="651"/>
      <c r="Y163" s="651"/>
      <c r="Z163" s="651"/>
      <c r="AA163" s="651"/>
      <c r="AB163" s="651"/>
      <c r="AC163" s="651"/>
      <c r="AD163" s="651"/>
      <c r="AE163" s="651"/>
      <c r="AF163" s="268"/>
    </row>
    <row r="164" spans="1:34" ht="35.25" customHeight="1">
      <c r="A164" s="268"/>
      <c r="B164" s="652" t="s">
        <v>318</v>
      </c>
      <c r="C164" s="652"/>
      <c r="D164" s="652"/>
      <c r="E164" s="652"/>
      <c r="F164" s="652"/>
      <c r="G164" s="652"/>
      <c r="H164" s="652"/>
      <c r="I164" s="652"/>
      <c r="J164" s="652"/>
      <c r="K164" s="652"/>
      <c r="L164" s="652"/>
      <c r="M164" s="652"/>
      <c r="N164" s="652"/>
      <c r="O164" s="652"/>
      <c r="P164" s="652"/>
      <c r="Q164" s="652"/>
      <c r="R164" s="652"/>
      <c r="S164" s="652"/>
      <c r="T164" s="652"/>
      <c r="U164" s="652"/>
      <c r="V164" s="652"/>
      <c r="W164" s="652"/>
      <c r="X164" s="652"/>
      <c r="Y164" s="652"/>
      <c r="Z164" s="652"/>
      <c r="AA164" s="652"/>
      <c r="AB164" s="652"/>
      <c r="AC164" s="652"/>
      <c r="AD164" s="652"/>
      <c r="AE164" s="652"/>
      <c r="AF164" s="268"/>
    </row>
    <row r="165" spans="1:34" ht="24" customHeight="1">
      <c r="A165" s="268"/>
      <c r="B165" s="651" t="s">
        <v>319</v>
      </c>
      <c r="C165" s="651"/>
      <c r="D165" s="651"/>
      <c r="E165" s="651"/>
      <c r="F165" s="651"/>
      <c r="G165" s="651"/>
      <c r="H165" s="651"/>
      <c r="I165" s="651"/>
      <c r="J165" s="651"/>
      <c r="K165" s="651"/>
      <c r="L165" s="651"/>
      <c r="M165" s="651"/>
      <c r="N165" s="651"/>
      <c r="O165" s="651"/>
      <c r="P165" s="651"/>
      <c r="Q165" s="651"/>
      <c r="R165" s="651"/>
      <c r="S165" s="651"/>
      <c r="T165" s="651"/>
      <c r="U165" s="651"/>
      <c r="V165" s="651"/>
      <c r="W165" s="651"/>
      <c r="X165" s="651"/>
      <c r="Y165" s="651"/>
      <c r="Z165" s="651"/>
      <c r="AA165" s="651"/>
      <c r="AB165" s="651"/>
      <c r="AC165" s="651"/>
      <c r="AD165" s="651"/>
      <c r="AE165" s="268"/>
      <c r="AF165" s="268"/>
    </row>
    <row r="166" spans="1:34" ht="15" customHeight="1" thickBot="1">
      <c r="A166" s="268"/>
      <c r="B166" s="277"/>
      <c r="C166" s="277"/>
      <c r="D166" s="277"/>
      <c r="E166" s="277"/>
      <c r="F166" s="277"/>
      <c r="G166" s="277"/>
      <c r="H166" s="277"/>
      <c r="I166" s="277"/>
      <c r="J166" s="277"/>
      <c r="K166" s="277"/>
      <c r="L166" s="277"/>
      <c r="M166" s="277"/>
      <c r="N166" s="277"/>
      <c r="O166" s="277"/>
      <c r="P166" s="277"/>
      <c r="Q166" s="277"/>
      <c r="R166" s="277"/>
      <c r="S166" s="277"/>
      <c r="T166" s="277"/>
      <c r="U166" s="277"/>
      <c r="V166" s="277"/>
      <c r="W166" s="277"/>
      <c r="X166" s="277"/>
      <c r="Y166" s="277"/>
      <c r="Z166" s="277"/>
      <c r="AA166" s="277"/>
      <c r="AB166" s="277"/>
      <c r="AC166" s="277"/>
      <c r="AD166" s="277"/>
      <c r="AE166" s="268"/>
      <c r="AF166" s="268"/>
    </row>
    <row r="167" spans="1:34" ht="24" customHeight="1">
      <c r="A167" s="268"/>
      <c r="B167" s="646"/>
      <c r="C167" s="647"/>
      <c r="D167" s="647"/>
      <c r="E167" s="647"/>
      <c r="F167" s="647"/>
      <c r="G167" s="647"/>
      <c r="H167" s="647"/>
      <c r="I167" s="647"/>
      <c r="J167" s="647"/>
      <c r="K167" s="647"/>
      <c r="L167" s="647"/>
      <c r="M167" s="647"/>
      <c r="N167" s="647"/>
      <c r="O167" s="647"/>
      <c r="P167" s="647"/>
      <c r="Q167" s="647"/>
      <c r="R167" s="647"/>
      <c r="S167" s="647"/>
      <c r="T167" s="647"/>
      <c r="U167" s="647"/>
      <c r="V167" s="647"/>
      <c r="W167" s="647"/>
      <c r="X167" s="647"/>
      <c r="Y167" s="647"/>
      <c r="Z167" s="647"/>
      <c r="AA167" s="647"/>
      <c r="AB167" s="647"/>
      <c r="AC167" s="647"/>
      <c r="AD167" s="647"/>
      <c r="AE167" s="350"/>
      <c r="AF167" s="268"/>
    </row>
    <row r="168" spans="1:34" ht="46.9" customHeight="1">
      <c r="A168" s="268"/>
      <c r="B168" s="351"/>
      <c r="C168" s="653" t="s">
        <v>260</v>
      </c>
      <c r="D168" s="654"/>
      <c r="E168" s="655"/>
      <c r="F168" s="653" t="s">
        <v>177</v>
      </c>
      <c r="G168" s="654"/>
      <c r="H168" s="655"/>
      <c r="I168" s="653" t="s">
        <v>178</v>
      </c>
      <c r="J168" s="654"/>
      <c r="K168" s="655"/>
      <c r="L168" s="653" t="s">
        <v>179</v>
      </c>
      <c r="M168" s="654"/>
      <c r="N168" s="655"/>
      <c r="O168" s="94"/>
      <c r="P168" s="653" t="s">
        <v>180</v>
      </c>
      <c r="Q168" s="654"/>
      <c r="R168" s="655"/>
      <c r="S168" s="94"/>
      <c r="T168" s="653" t="s">
        <v>262</v>
      </c>
      <c r="U168" s="654"/>
      <c r="V168" s="655"/>
      <c r="W168" s="94"/>
      <c r="X168" s="653" t="s">
        <v>263</v>
      </c>
      <c r="Y168" s="654"/>
      <c r="Z168" s="655"/>
      <c r="AA168" s="298"/>
      <c r="AB168" s="653" t="s">
        <v>259</v>
      </c>
      <c r="AC168" s="654"/>
      <c r="AD168" s="655"/>
      <c r="AE168" s="352"/>
      <c r="AF168" s="268"/>
    </row>
    <row r="169" spans="1:34" s="236" customFormat="1" ht="32.450000000000003" customHeight="1">
      <c r="A169" s="299"/>
      <c r="B169" s="353"/>
      <c r="C169" s="679" t="s">
        <v>175</v>
      </c>
      <c r="D169" s="679"/>
      <c r="E169" s="679"/>
      <c r="F169" s="660">
        <v>41</v>
      </c>
      <c r="G169" s="660"/>
      <c r="H169" s="354" t="s">
        <v>108</v>
      </c>
      <c r="I169" s="660">
        <v>73</v>
      </c>
      <c r="J169" s="660"/>
      <c r="K169" s="354" t="s">
        <v>108</v>
      </c>
      <c r="L169" s="660">
        <v>37</v>
      </c>
      <c r="M169" s="660"/>
      <c r="N169" s="354" t="s">
        <v>108</v>
      </c>
      <c r="O169" s="355"/>
      <c r="P169" s="660">
        <f>F169*I169</f>
        <v>2993</v>
      </c>
      <c r="Q169" s="660"/>
      <c r="R169" s="660"/>
      <c r="S169" s="298" t="s">
        <v>109</v>
      </c>
      <c r="T169" s="660">
        <f>F169*I169*L169</f>
        <v>110741</v>
      </c>
      <c r="U169" s="660"/>
      <c r="V169" s="660"/>
      <c r="W169" s="356" t="s">
        <v>258</v>
      </c>
      <c r="X169" s="676">
        <v>1000</v>
      </c>
      <c r="Y169" s="677"/>
      <c r="Z169" s="678"/>
      <c r="AA169" s="298" t="s">
        <v>97</v>
      </c>
      <c r="AB169" s="643">
        <f>T169/X169</f>
        <v>110.741</v>
      </c>
      <c r="AC169" s="644"/>
      <c r="AD169" s="645"/>
      <c r="AE169" s="357" t="s">
        <v>222</v>
      </c>
      <c r="AF169" s="299"/>
    </row>
    <row r="170" spans="1:34" s="236" customFormat="1" ht="32.450000000000003" customHeight="1">
      <c r="A170" s="299"/>
      <c r="B170" s="353"/>
      <c r="C170" s="679" t="s">
        <v>257</v>
      </c>
      <c r="D170" s="679"/>
      <c r="E170" s="679"/>
      <c r="F170" s="660">
        <v>32</v>
      </c>
      <c r="G170" s="660"/>
      <c r="H170" s="354" t="s">
        <v>108</v>
      </c>
      <c r="I170" s="660">
        <v>80</v>
      </c>
      <c r="J170" s="660"/>
      <c r="K170" s="354" t="s">
        <v>108</v>
      </c>
      <c r="L170" s="660">
        <v>51</v>
      </c>
      <c r="M170" s="660"/>
      <c r="N170" s="354" t="s">
        <v>108</v>
      </c>
      <c r="O170" s="355"/>
      <c r="P170" s="660">
        <f t="shared" ref="P170:P173" si="2">F170*I170</f>
        <v>2560</v>
      </c>
      <c r="Q170" s="660"/>
      <c r="R170" s="660"/>
      <c r="S170" s="298" t="s">
        <v>109</v>
      </c>
      <c r="T170" s="660">
        <f>F170*I170*L170</f>
        <v>130560</v>
      </c>
      <c r="U170" s="660"/>
      <c r="V170" s="660"/>
      <c r="W170" s="356" t="s">
        <v>258</v>
      </c>
      <c r="X170" s="676">
        <v>960</v>
      </c>
      <c r="Y170" s="677"/>
      <c r="Z170" s="678"/>
      <c r="AA170" s="298" t="s">
        <v>97</v>
      </c>
      <c r="AB170" s="643">
        <f>T170/X170</f>
        <v>136</v>
      </c>
      <c r="AC170" s="644"/>
      <c r="AD170" s="645"/>
      <c r="AE170" s="357" t="s">
        <v>222</v>
      </c>
      <c r="AF170" s="299"/>
    </row>
    <row r="171" spans="1:34" s="236" customFormat="1" ht="32.450000000000003" customHeight="1">
      <c r="A171" s="299"/>
      <c r="B171" s="353"/>
      <c r="C171" s="679" t="s">
        <v>98</v>
      </c>
      <c r="D171" s="679"/>
      <c r="E171" s="679"/>
      <c r="F171" s="660">
        <v>57</v>
      </c>
      <c r="G171" s="660"/>
      <c r="H171" s="354" t="s">
        <v>108</v>
      </c>
      <c r="I171" s="660">
        <v>35</v>
      </c>
      <c r="J171" s="660"/>
      <c r="K171" s="354" t="s">
        <v>108</v>
      </c>
      <c r="L171" s="660">
        <v>46</v>
      </c>
      <c r="M171" s="660"/>
      <c r="N171" s="354" t="s">
        <v>108</v>
      </c>
      <c r="O171" s="355"/>
      <c r="P171" s="660">
        <f t="shared" si="2"/>
        <v>1995</v>
      </c>
      <c r="Q171" s="660"/>
      <c r="R171" s="660"/>
      <c r="S171" s="298" t="s">
        <v>109</v>
      </c>
      <c r="T171" s="660">
        <f>F171*I171*L171</f>
        <v>91770</v>
      </c>
      <c r="U171" s="660"/>
      <c r="V171" s="660"/>
      <c r="W171" s="356" t="s">
        <v>258</v>
      </c>
      <c r="X171" s="676">
        <v>100</v>
      </c>
      <c r="Y171" s="677"/>
      <c r="Z171" s="678"/>
      <c r="AA171" s="298" t="s">
        <v>99</v>
      </c>
      <c r="AB171" s="643">
        <f>T171/X171</f>
        <v>917.7</v>
      </c>
      <c r="AC171" s="644"/>
      <c r="AD171" s="645"/>
      <c r="AE171" s="357" t="s">
        <v>222</v>
      </c>
      <c r="AF171" s="299"/>
    </row>
    <row r="172" spans="1:34" s="236" customFormat="1" ht="32.450000000000003" customHeight="1">
      <c r="A172" s="299"/>
      <c r="B172" s="353"/>
      <c r="C172" s="679" t="s">
        <v>176</v>
      </c>
      <c r="D172" s="679"/>
      <c r="E172" s="679"/>
      <c r="F172" s="660">
        <v>33</v>
      </c>
      <c r="G172" s="660"/>
      <c r="H172" s="354" t="s">
        <v>108</v>
      </c>
      <c r="I172" s="660">
        <v>45</v>
      </c>
      <c r="J172" s="660"/>
      <c r="K172" s="354" t="s">
        <v>108</v>
      </c>
      <c r="L172" s="660">
        <v>14</v>
      </c>
      <c r="M172" s="660"/>
      <c r="N172" s="354" t="s">
        <v>108</v>
      </c>
      <c r="O172" s="355"/>
      <c r="P172" s="660">
        <f t="shared" si="2"/>
        <v>1485</v>
      </c>
      <c r="Q172" s="660"/>
      <c r="R172" s="660"/>
      <c r="S172" s="298" t="s">
        <v>109</v>
      </c>
      <c r="T172" s="660">
        <f>F172*I172*L172</f>
        <v>20790</v>
      </c>
      <c r="U172" s="660"/>
      <c r="V172" s="660"/>
      <c r="W172" s="356" t="s">
        <v>258</v>
      </c>
      <c r="X172" s="676">
        <v>300</v>
      </c>
      <c r="Y172" s="677"/>
      <c r="Z172" s="678"/>
      <c r="AA172" s="298" t="s">
        <v>97</v>
      </c>
      <c r="AB172" s="643">
        <f>T172/X172</f>
        <v>69.3</v>
      </c>
      <c r="AC172" s="644"/>
      <c r="AD172" s="645"/>
      <c r="AE172" s="357" t="s">
        <v>222</v>
      </c>
      <c r="AF172" s="299"/>
    </row>
    <row r="173" spans="1:34" s="236" customFormat="1" ht="32.450000000000003" customHeight="1">
      <c r="A173" s="299"/>
      <c r="B173" s="353"/>
      <c r="C173" s="679" t="s">
        <v>106</v>
      </c>
      <c r="D173" s="679"/>
      <c r="E173" s="679"/>
      <c r="F173" s="660">
        <v>27</v>
      </c>
      <c r="G173" s="660"/>
      <c r="H173" s="354" t="s">
        <v>108</v>
      </c>
      <c r="I173" s="660">
        <v>50</v>
      </c>
      <c r="J173" s="660"/>
      <c r="K173" s="354" t="s">
        <v>108</v>
      </c>
      <c r="L173" s="660">
        <v>27</v>
      </c>
      <c r="M173" s="660"/>
      <c r="N173" s="354" t="s">
        <v>108</v>
      </c>
      <c r="O173" s="355"/>
      <c r="P173" s="660">
        <f t="shared" si="2"/>
        <v>1350</v>
      </c>
      <c r="Q173" s="660"/>
      <c r="R173" s="660"/>
      <c r="S173" s="298" t="s">
        <v>109</v>
      </c>
      <c r="T173" s="660">
        <f>F173*I173*L173</f>
        <v>36450</v>
      </c>
      <c r="U173" s="660"/>
      <c r="V173" s="660"/>
      <c r="W173" s="356" t="s">
        <v>258</v>
      </c>
      <c r="X173" s="676">
        <v>1000</v>
      </c>
      <c r="Y173" s="677"/>
      <c r="Z173" s="678"/>
      <c r="AA173" s="298" t="s">
        <v>97</v>
      </c>
      <c r="AB173" s="643">
        <f>T173/X173</f>
        <v>36.450000000000003</v>
      </c>
      <c r="AC173" s="644"/>
      <c r="AD173" s="645"/>
      <c r="AE173" s="357" t="s">
        <v>222</v>
      </c>
      <c r="AF173" s="299"/>
    </row>
    <row r="174" spans="1:34" s="236" customFormat="1" ht="24" customHeight="1" thickBot="1">
      <c r="A174" s="299"/>
      <c r="B174" s="358" t="s">
        <v>183</v>
      </c>
      <c r="C174" s="359"/>
      <c r="D174" s="359"/>
      <c r="E174" s="359"/>
      <c r="F174" s="359"/>
      <c r="G174" s="359"/>
      <c r="H174" s="359"/>
      <c r="I174" s="359"/>
      <c r="J174" s="359"/>
      <c r="K174" s="359"/>
      <c r="L174" s="359"/>
      <c r="M174" s="359"/>
      <c r="N174" s="359"/>
      <c r="O174" s="359"/>
      <c r="P174" s="359"/>
      <c r="Q174" s="359"/>
      <c r="R174" s="359"/>
      <c r="S174" s="359"/>
      <c r="T174" s="359"/>
      <c r="U174" s="359"/>
      <c r="V174" s="359"/>
      <c r="W174" s="359"/>
      <c r="X174" s="359"/>
      <c r="Y174" s="359"/>
      <c r="Z174" s="359"/>
      <c r="AA174" s="359"/>
      <c r="AB174" s="359"/>
      <c r="AC174" s="359"/>
      <c r="AD174" s="359"/>
      <c r="AE174" s="360"/>
      <c r="AF174" s="299"/>
    </row>
    <row r="175" spans="1:34" s="236" customFormat="1" ht="15" customHeight="1">
      <c r="A175" s="299"/>
      <c r="B175" s="287"/>
      <c r="C175" s="287"/>
      <c r="D175" s="287"/>
      <c r="E175" s="287"/>
      <c r="F175" s="287"/>
      <c r="G175" s="287"/>
      <c r="H175" s="287"/>
      <c r="I175" s="287"/>
      <c r="J175" s="287"/>
      <c r="K175" s="287"/>
      <c r="L175" s="287"/>
      <c r="M175" s="287"/>
      <c r="N175" s="287"/>
      <c r="O175" s="287"/>
      <c r="P175" s="287"/>
      <c r="Q175" s="287"/>
      <c r="R175" s="287"/>
      <c r="S175" s="287"/>
      <c r="T175" s="287"/>
      <c r="U175" s="287"/>
      <c r="V175" s="287"/>
      <c r="W175" s="287"/>
      <c r="X175" s="287"/>
      <c r="Y175" s="287"/>
      <c r="Z175" s="287"/>
      <c r="AA175" s="287"/>
      <c r="AB175" s="287"/>
      <c r="AC175" s="287"/>
      <c r="AD175" s="287"/>
      <c r="AE175" s="299"/>
      <c r="AF175" s="299"/>
    </row>
    <row r="176" spans="1:34" ht="46.9" customHeight="1" thickBot="1">
      <c r="A176" s="292"/>
      <c r="B176" s="791" t="s">
        <v>358</v>
      </c>
      <c r="C176" s="791"/>
      <c r="D176" s="791"/>
      <c r="E176" s="791"/>
      <c r="F176" s="791"/>
      <c r="G176" s="791"/>
      <c r="H176" s="791"/>
      <c r="I176" s="791"/>
      <c r="J176" s="791"/>
      <c r="K176" s="791"/>
      <c r="L176" s="791"/>
      <c r="M176" s="791"/>
      <c r="N176" s="791"/>
      <c r="O176" s="791"/>
      <c r="P176" s="791"/>
      <c r="Q176" s="791"/>
      <c r="R176" s="791"/>
      <c r="S176" s="791"/>
      <c r="T176" s="791"/>
      <c r="U176" s="791"/>
      <c r="V176" s="791"/>
      <c r="W176" s="791"/>
      <c r="X176" s="791"/>
      <c r="Y176" s="791"/>
      <c r="Z176" s="791"/>
      <c r="AA176" s="791"/>
      <c r="AB176" s="791"/>
      <c r="AC176" s="791"/>
      <c r="AD176" s="791"/>
      <c r="AE176" s="268"/>
      <c r="AF176" s="268"/>
    </row>
    <row r="177" spans="1:38" ht="78" customHeight="1" thickBot="1">
      <c r="A177" s="268"/>
      <c r="B177" s="792"/>
      <c r="C177" s="793"/>
      <c r="D177" s="793"/>
      <c r="E177" s="793"/>
      <c r="F177" s="793"/>
      <c r="G177" s="793"/>
      <c r="H177" s="793"/>
      <c r="I177" s="793"/>
      <c r="J177" s="793"/>
      <c r="K177" s="793"/>
      <c r="L177" s="793"/>
      <c r="M177" s="793"/>
      <c r="N177" s="793"/>
      <c r="O177" s="793"/>
      <c r="P177" s="793"/>
      <c r="Q177" s="793"/>
      <c r="R177" s="793"/>
      <c r="S177" s="793"/>
      <c r="T177" s="793"/>
      <c r="U177" s="793"/>
      <c r="V177" s="793"/>
      <c r="W177" s="793"/>
      <c r="X177" s="793"/>
      <c r="Y177" s="793"/>
      <c r="Z177" s="793"/>
      <c r="AA177" s="793"/>
      <c r="AB177" s="793"/>
      <c r="AC177" s="793"/>
      <c r="AD177" s="794"/>
      <c r="AE177" s="268"/>
      <c r="AF177" s="268"/>
    </row>
    <row r="178" spans="1:38" s="236" customFormat="1" ht="15" customHeight="1">
      <c r="A178" s="299"/>
      <c r="B178" s="361"/>
      <c r="C178" s="361"/>
      <c r="D178" s="361"/>
      <c r="E178" s="361"/>
      <c r="F178" s="361"/>
      <c r="G178" s="361"/>
      <c r="H178" s="361"/>
      <c r="I178" s="361"/>
      <c r="J178" s="361"/>
      <c r="K178" s="361"/>
      <c r="L178" s="361"/>
      <c r="M178" s="361"/>
      <c r="N178" s="361"/>
      <c r="O178" s="361"/>
      <c r="P178" s="361"/>
      <c r="Q178" s="361"/>
      <c r="R178" s="361"/>
      <c r="S178" s="361"/>
      <c r="T178" s="361"/>
      <c r="U178" s="361"/>
      <c r="V178" s="361"/>
      <c r="W178" s="361"/>
      <c r="X178" s="361"/>
      <c r="Y178" s="361"/>
      <c r="Z178" s="361"/>
      <c r="AA178" s="361"/>
      <c r="AB178" s="361"/>
      <c r="AC178" s="361"/>
      <c r="AD178" s="361"/>
      <c r="AE178" s="299"/>
      <c r="AF178" s="299"/>
    </row>
    <row r="179" spans="1:38" ht="32.450000000000003" customHeight="1" thickBot="1">
      <c r="A179" s="268"/>
      <c r="B179" s="795" t="s">
        <v>320</v>
      </c>
      <c r="C179" s="795"/>
      <c r="D179" s="795"/>
      <c r="E179" s="795"/>
      <c r="F179" s="795"/>
      <c r="G179" s="795"/>
      <c r="H179" s="795"/>
      <c r="I179" s="795"/>
      <c r="J179" s="795"/>
      <c r="K179" s="795"/>
      <c r="L179" s="795"/>
      <c r="M179" s="795"/>
      <c r="N179" s="795"/>
      <c r="O179" s="795"/>
      <c r="P179" s="795"/>
      <c r="Q179" s="795"/>
      <c r="R179" s="795"/>
      <c r="S179" s="795"/>
      <c r="T179" s="795"/>
      <c r="U179" s="795"/>
      <c r="V179" s="795"/>
      <c r="W179" s="795"/>
      <c r="X179" s="795"/>
      <c r="Y179" s="795"/>
      <c r="Z179" s="795"/>
      <c r="AA179" s="795"/>
      <c r="AB179" s="795"/>
      <c r="AC179" s="795"/>
      <c r="AD179" s="795"/>
      <c r="AE179" s="268"/>
      <c r="AF179" s="268"/>
    </row>
    <row r="180" spans="1:38" ht="46.9" customHeight="1">
      <c r="A180" s="287"/>
      <c r="B180" s="796" t="s">
        <v>103</v>
      </c>
      <c r="C180" s="797"/>
      <c r="D180" s="797"/>
      <c r="E180" s="797"/>
      <c r="F180" s="797"/>
      <c r="G180" s="797"/>
      <c r="H180" s="797"/>
      <c r="I180" s="797"/>
      <c r="J180" s="797"/>
      <c r="K180" s="797"/>
      <c r="L180" s="797"/>
      <c r="M180" s="797"/>
      <c r="N180" s="797"/>
      <c r="O180" s="797"/>
      <c r="P180" s="797"/>
      <c r="Q180" s="797"/>
      <c r="R180" s="798"/>
      <c r="S180" s="858"/>
      <c r="T180" s="859"/>
      <c r="U180" s="859"/>
      <c r="V180" s="859"/>
      <c r="W180" s="859"/>
      <c r="X180" s="859"/>
      <c r="Y180" s="859"/>
      <c r="Z180" s="859"/>
      <c r="AA180" s="859"/>
      <c r="AB180" s="859"/>
      <c r="AC180" s="859"/>
      <c r="AD180" s="860"/>
      <c r="AE180" s="280" t="s">
        <v>63</v>
      </c>
      <c r="AF180" s="268"/>
    </row>
    <row r="181" spans="1:38" ht="46.9" customHeight="1" thickBot="1">
      <c r="A181" s="287"/>
      <c r="B181" s="799" t="s">
        <v>100</v>
      </c>
      <c r="C181" s="800"/>
      <c r="D181" s="800"/>
      <c r="E181" s="800"/>
      <c r="F181" s="800"/>
      <c r="G181" s="800"/>
      <c r="H181" s="800"/>
      <c r="I181" s="800"/>
      <c r="J181" s="800"/>
      <c r="K181" s="800"/>
      <c r="L181" s="800"/>
      <c r="M181" s="800"/>
      <c r="N181" s="800"/>
      <c r="O181" s="800"/>
      <c r="P181" s="800"/>
      <c r="Q181" s="800"/>
      <c r="R181" s="801"/>
      <c r="S181" s="861">
        <f>$E$161</f>
        <v>0</v>
      </c>
      <c r="T181" s="862"/>
      <c r="U181" s="862"/>
      <c r="V181" s="862"/>
      <c r="W181" s="862"/>
      <c r="X181" s="862"/>
      <c r="Y181" s="862"/>
      <c r="Z181" s="862"/>
      <c r="AA181" s="862"/>
      <c r="AB181" s="862"/>
      <c r="AC181" s="862"/>
      <c r="AD181" s="863"/>
      <c r="AE181" s="280" t="s">
        <v>63</v>
      </c>
      <c r="AF181" s="268"/>
    </row>
    <row r="182" spans="1:38" ht="46.9" customHeight="1" thickTop="1" thickBot="1">
      <c r="A182" s="287"/>
      <c r="B182" s="802" t="s">
        <v>359</v>
      </c>
      <c r="C182" s="803"/>
      <c r="D182" s="803"/>
      <c r="E182" s="803"/>
      <c r="F182" s="803"/>
      <c r="G182" s="803"/>
      <c r="H182" s="803"/>
      <c r="I182" s="803"/>
      <c r="J182" s="803"/>
      <c r="K182" s="803"/>
      <c r="L182" s="803"/>
      <c r="M182" s="803"/>
      <c r="N182" s="803"/>
      <c r="O182" s="803"/>
      <c r="P182" s="803"/>
      <c r="Q182" s="803"/>
      <c r="R182" s="804"/>
      <c r="S182" s="864">
        <f>SUM(S180:AD181)</f>
        <v>0</v>
      </c>
      <c r="T182" s="865"/>
      <c r="U182" s="865"/>
      <c r="V182" s="865"/>
      <c r="W182" s="865"/>
      <c r="X182" s="865"/>
      <c r="Y182" s="865"/>
      <c r="Z182" s="865"/>
      <c r="AA182" s="865"/>
      <c r="AB182" s="865"/>
      <c r="AC182" s="865"/>
      <c r="AD182" s="866"/>
      <c r="AE182" s="280" t="s">
        <v>63</v>
      </c>
      <c r="AF182" s="268"/>
      <c r="AI182" s="170" t="s">
        <v>191</v>
      </c>
      <c r="AL182" s="229">
        <f>MIN(AA79,S182)</f>
        <v>0</v>
      </c>
    </row>
    <row r="183" spans="1:38" ht="32.450000000000003" customHeight="1">
      <c r="A183" s="287" t="s">
        <v>156</v>
      </c>
      <c r="B183" s="810" t="s">
        <v>321</v>
      </c>
      <c r="C183" s="810"/>
      <c r="D183" s="810"/>
      <c r="E183" s="810"/>
      <c r="F183" s="810"/>
      <c r="G183" s="810"/>
      <c r="H183" s="810"/>
      <c r="I183" s="810"/>
      <c r="J183" s="810"/>
      <c r="K183" s="810"/>
      <c r="L183" s="810"/>
      <c r="M183" s="810"/>
      <c r="N183" s="810"/>
      <c r="O183" s="810"/>
      <c r="P183" s="810"/>
      <c r="Q183" s="810"/>
      <c r="R183" s="810"/>
      <c r="S183" s="810"/>
      <c r="T183" s="810"/>
      <c r="U183" s="810"/>
      <c r="V183" s="810"/>
      <c r="W183" s="810"/>
      <c r="X183" s="810"/>
      <c r="Y183" s="810"/>
      <c r="Z183" s="810"/>
      <c r="AA183" s="810"/>
      <c r="AB183" s="810"/>
      <c r="AC183" s="810"/>
      <c r="AD183" s="810"/>
      <c r="AE183" s="268"/>
      <c r="AF183" s="268"/>
    </row>
    <row r="184" spans="1:38" ht="15" customHeight="1">
      <c r="A184" s="287"/>
      <c r="B184" s="91"/>
      <c r="C184" s="91"/>
      <c r="D184" s="91"/>
      <c r="E184" s="91"/>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268"/>
      <c r="AF184" s="268"/>
    </row>
    <row r="185" spans="1:38" ht="25.9" customHeight="1">
      <c r="A185" s="287"/>
      <c r="B185" s="814" t="s">
        <v>491</v>
      </c>
      <c r="C185" s="814"/>
      <c r="D185" s="814"/>
      <c r="E185" s="814"/>
      <c r="F185" s="814"/>
      <c r="G185" s="814"/>
      <c r="H185" s="814"/>
      <c r="I185" s="814"/>
      <c r="J185" s="814"/>
      <c r="K185" s="814"/>
      <c r="L185" s="814"/>
      <c r="M185" s="814"/>
      <c r="N185" s="814"/>
      <c r="O185" s="814"/>
      <c r="P185" s="814"/>
      <c r="Q185" s="814"/>
      <c r="R185" s="814"/>
      <c r="S185" s="814"/>
      <c r="T185" s="814"/>
      <c r="U185" s="814"/>
      <c r="V185" s="814"/>
      <c r="W185" s="814"/>
      <c r="X185" s="814"/>
      <c r="Y185" s="814"/>
      <c r="Z185" s="814"/>
      <c r="AA185" s="814"/>
      <c r="AB185" s="814"/>
      <c r="AC185" s="814"/>
      <c r="AD185" s="814"/>
      <c r="AE185" s="268"/>
      <c r="AF185" s="268"/>
    </row>
    <row r="186" spans="1:38" ht="51.6" customHeight="1" thickBot="1">
      <c r="A186" s="287"/>
      <c r="B186" s="786" t="s">
        <v>510</v>
      </c>
      <c r="C186" s="786"/>
      <c r="D186" s="786"/>
      <c r="E186" s="289"/>
      <c r="F186" s="786" t="s">
        <v>239</v>
      </c>
      <c r="G186" s="786"/>
      <c r="H186" s="786"/>
      <c r="I186" s="786"/>
      <c r="J186" s="289"/>
      <c r="K186" s="786" t="s">
        <v>504</v>
      </c>
      <c r="L186" s="786"/>
      <c r="M186" s="786"/>
      <c r="N186" s="289"/>
      <c r="O186" s="786" t="s">
        <v>511</v>
      </c>
      <c r="P186" s="786"/>
      <c r="Q186" s="786"/>
      <c r="R186" s="786"/>
      <c r="S186" s="289"/>
      <c r="T186" s="786" t="s">
        <v>512</v>
      </c>
      <c r="U186" s="786"/>
      <c r="V186" s="786"/>
      <c r="W186" s="786"/>
      <c r="X186" s="786"/>
      <c r="Y186" s="268"/>
      <c r="Z186" s="362"/>
      <c r="AA186" s="280"/>
      <c r="AB186" s="280"/>
      <c r="AC186" s="280"/>
      <c r="AD186" s="280"/>
      <c r="AE186" s="280"/>
      <c r="AF186" s="280"/>
    </row>
    <row r="187" spans="1:38" ht="32.450000000000003" customHeight="1" thickBot="1">
      <c r="A187" s="287"/>
      <c r="B187" s="783">
        <f>$AA$79</f>
        <v>0</v>
      </c>
      <c r="C187" s="784"/>
      <c r="D187" s="785"/>
      <c r="E187" s="287" t="s">
        <v>238</v>
      </c>
      <c r="F187" s="783">
        <f>$S$182</f>
        <v>0</v>
      </c>
      <c r="G187" s="784"/>
      <c r="H187" s="784"/>
      <c r="I187" s="785"/>
      <c r="J187" s="287" t="s">
        <v>238</v>
      </c>
      <c r="K187" s="783">
        <f>MIN(B187,F187)</f>
        <v>0</v>
      </c>
      <c r="L187" s="784"/>
      <c r="M187" s="785"/>
      <c r="N187" s="287" t="s">
        <v>238</v>
      </c>
      <c r="O187" s="811">
        <f>IFERROR($AH$77/$B$187,0)</f>
        <v>0</v>
      </c>
      <c r="P187" s="812"/>
      <c r="Q187" s="812"/>
      <c r="R187" s="813"/>
      <c r="S187" s="284" t="s">
        <v>240</v>
      </c>
      <c r="T187" s="811">
        <f>$K$187*$O$187</f>
        <v>0</v>
      </c>
      <c r="U187" s="812"/>
      <c r="V187" s="812"/>
      <c r="W187" s="812"/>
      <c r="X187" s="813"/>
      <c r="Y187" s="287" t="s">
        <v>240</v>
      </c>
      <c r="Z187" s="362"/>
      <c r="AA187" s="280"/>
      <c r="AB187" s="280"/>
      <c r="AC187" s="280"/>
      <c r="AD187" s="280"/>
      <c r="AE187" s="280"/>
      <c r="AF187" s="280"/>
      <c r="AG187" s="363" t="s">
        <v>501</v>
      </c>
      <c r="AH187" s="339">
        <f>B187-F187</f>
        <v>0</v>
      </c>
    </row>
    <row r="188" spans="1:38" ht="32.450000000000003" customHeight="1" thickBot="1">
      <c r="A188" s="287"/>
      <c r="B188" s="364"/>
      <c r="C188" s="364"/>
      <c r="D188" s="364"/>
      <c r="E188" s="287"/>
      <c r="F188" s="364"/>
      <c r="G188" s="364"/>
      <c r="H188" s="364"/>
      <c r="I188" s="364"/>
      <c r="J188" s="287"/>
      <c r="K188" s="364"/>
      <c r="L188" s="364"/>
      <c r="M188" s="364"/>
      <c r="N188" s="287"/>
      <c r="O188" s="786" t="s">
        <v>122</v>
      </c>
      <c r="P188" s="786"/>
      <c r="Q188" s="786"/>
      <c r="R188" s="786"/>
      <c r="S188" s="289"/>
      <c r="T188" s="786" t="s">
        <v>194</v>
      </c>
      <c r="U188" s="786"/>
      <c r="V188" s="786"/>
      <c r="W188" s="786"/>
      <c r="X188" s="786"/>
      <c r="Y188" s="268"/>
      <c r="Z188" s="362"/>
      <c r="AA188" s="268"/>
      <c r="AB188" s="449"/>
      <c r="AC188" s="449"/>
      <c r="AD188" s="449"/>
      <c r="AE188" s="449"/>
      <c r="AF188" s="299"/>
      <c r="AG188" s="447"/>
      <c r="AH188" s="268"/>
    </row>
    <row r="189" spans="1:38" ht="32.450000000000003" customHeight="1" thickBot="1">
      <c r="A189" s="287"/>
      <c r="B189" s="364"/>
      <c r="C189" s="364"/>
      <c r="D189" s="364"/>
      <c r="E189" s="287"/>
      <c r="F189" s="364"/>
      <c r="G189" s="364"/>
      <c r="H189" s="364"/>
      <c r="I189" s="364"/>
      <c r="J189" s="287"/>
      <c r="K189" s="364"/>
      <c r="L189" s="364"/>
      <c r="M189" s="364"/>
      <c r="N189" s="287"/>
      <c r="O189" s="811">
        <v>239300</v>
      </c>
      <c r="P189" s="812"/>
      <c r="Q189" s="812"/>
      <c r="R189" s="813"/>
      <c r="S189" s="284" t="s">
        <v>1</v>
      </c>
      <c r="T189" s="811">
        <f>$K$187*$O$189</f>
        <v>0</v>
      </c>
      <c r="U189" s="812"/>
      <c r="V189" s="812"/>
      <c r="W189" s="812"/>
      <c r="X189" s="813"/>
      <c r="Y189" s="287" t="s">
        <v>1</v>
      </c>
      <c r="Z189" s="362"/>
      <c r="AA189" s="268"/>
      <c r="AB189" s="280"/>
      <c r="AC189" s="280"/>
      <c r="AD189" s="280"/>
      <c r="AE189" s="280"/>
      <c r="AF189" s="299"/>
      <c r="AG189" s="448"/>
    </row>
    <row r="190" spans="1:38" ht="32.450000000000003" customHeight="1">
      <c r="A190" s="287"/>
      <c r="B190" s="642" t="s">
        <v>490</v>
      </c>
      <c r="C190" s="642"/>
      <c r="D190" s="642"/>
      <c r="E190" s="642"/>
      <c r="F190" s="642"/>
      <c r="G190" s="642"/>
      <c r="H190" s="642"/>
      <c r="I190" s="642"/>
      <c r="J190" s="642"/>
      <c r="K190" s="642"/>
      <c r="L190" s="642"/>
      <c r="M190" s="642"/>
      <c r="N190" s="642"/>
      <c r="O190" s="642"/>
      <c r="P190" s="642"/>
      <c r="Q190" s="642"/>
      <c r="R190" s="642"/>
      <c r="S190" s="642"/>
      <c r="T190" s="642"/>
      <c r="U190" s="642"/>
      <c r="V190" s="642"/>
      <c r="W190" s="642"/>
      <c r="X190" s="642"/>
      <c r="Y190" s="642"/>
      <c r="Z190" s="642"/>
      <c r="AA190" s="642"/>
      <c r="AB190" s="642"/>
      <c r="AC190" s="642"/>
      <c r="AD190" s="642"/>
      <c r="AE190" s="299"/>
      <c r="AF190" s="299"/>
      <c r="AG190" s="363"/>
    </row>
    <row r="191" spans="1:38" ht="15" customHeight="1">
      <c r="A191" s="287"/>
      <c r="B191" s="333"/>
      <c r="C191" s="333"/>
      <c r="D191" s="333"/>
      <c r="E191" s="333"/>
      <c r="F191" s="333"/>
      <c r="G191" s="333"/>
      <c r="H191" s="333"/>
      <c r="I191" s="333"/>
      <c r="J191" s="333"/>
      <c r="K191" s="333"/>
      <c r="L191" s="333"/>
      <c r="M191" s="333"/>
      <c r="N191" s="333"/>
      <c r="O191" s="333"/>
      <c r="P191" s="333"/>
      <c r="Q191" s="333"/>
      <c r="R191" s="333"/>
      <c r="S191" s="333"/>
      <c r="T191" s="333"/>
      <c r="U191" s="333"/>
      <c r="V191" s="333"/>
      <c r="W191" s="333"/>
      <c r="X191" s="333"/>
      <c r="Y191" s="333"/>
      <c r="Z191" s="333"/>
      <c r="AA191" s="333"/>
      <c r="AB191" s="333"/>
      <c r="AC191" s="333"/>
      <c r="AD191" s="333"/>
      <c r="AE191" s="299"/>
      <c r="AF191" s="299"/>
    </row>
    <row r="192" spans="1:38" ht="32.450000000000003" customHeight="1" thickBot="1">
      <c r="A192" s="287"/>
      <c r="B192" s="790" t="s">
        <v>322</v>
      </c>
      <c r="C192" s="790"/>
      <c r="D192" s="790"/>
      <c r="E192" s="790"/>
      <c r="F192" s="790"/>
      <c r="G192" s="790"/>
      <c r="H192" s="790"/>
      <c r="I192" s="790"/>
      <c r="J192" s="790"/>
      <c r="K192" s="790"/>
      <c r="L192" s="790"/>
      <c r="M192" s="790"/>
      <c r="N192" s="790"/>
      <c r="O192" s="790"/>
      <c r="P192" s="790"/>
      <c r="Q192" s="790"/>
      <c r="R192" s="790"/>
      <c r="S192" s="790"/>
      <c r="T192" s="790"/>
      <c r="U192" s="790"/>
      <c r="V192" s="790"/>
      <c r="W192" s="790"/>
      <c r="X192" s="790"/>
      <c r="Y192" s="790"/>
      <c r="Z192" s="790"/>
      <c r="AA192" s="790"/>
      <c r="AB192" s="790"/>
      <c r="AC192" s="790"/>
      <c r="AD192" s="790"/>
      <c r="AE192" s="268"/>
      <c r="AF192" s="268"/>
    </row>
    <row r="193" spans="1:39" ht="78" customHeight="1" thickBot="1">
      <c r="A193" s="287"/>
      <c r="B193" s="662"/>
      <c r="C193" s="663"/>
      <c r="D193" s="663"/>
      <c r="E193" s="663"/>
      <c r="F193" s="663"/>
      <c r="G193" s="663"/>
      <c r="H193" s="663"/>
      <c r="I193" s="663"/>
      <c r="J193" s="663"/>
      <c r="K193" s="663"/>
      <c r="L193" s="663"/>
      <c r="M193" s="663"/>
      <c r="N193" s="663"/>
      <c r="O193" s="663"/>
      <c r="P193" s="663"/>
      <c r="Q193" s="663"/>
      <c r="R193" s="663"/>
      <c r="S193" s="663"/>
      <c r="T193" s="663"/>
      <c r="U193" s="663"/>
      <c r="V193" s="663"/>
      <c r="W193" s="663"/>
      <c r="X193" s="663"/>
      <c r="Y193" s="663"/>
      <c r="Z193" s="663"/>
      <c r="AA193" s="663"/>
      <c r="AB193" s="663"/>
      <c r="AC193" s="663"/>
      <c r="AD193" s="664"/>
      <c r="AE193" s="268"/>
      <c r="AF193" s="268"/>
    </row>
    <row r="194" spans="1:39" s="193" customFormat="1" ht="15" customHeight="1">
      <c r="A194" s="308"/>
      <c r="B194" s="283"/>
      <c r="C194" s="283"/>
      <c r="D194" s="283"/>
      <c r="E194" s="283"/>
      <c r="F194" s="283"/>
      <c r="G194" s="283"/>
      <c r="H194" s="283"/>
      <c r="I194" s="283"/>
      <c r="J194" s="283"/>
      <c r="K194" s="283"/>
      <c r="L194" s="283"/>
      <c r="M194" s="283"/>
      <c r="N194" s="283"/>
      <c r="O194" s="283"/>
      <c r="P194" s="283"/>
      <c r="Q194" s="283"/>
      <c r="R194" s="283"/>
      <c r="S194" s="283"/>
      <c r="T194" s="283"/>
      <c r="U194" s="283"/>
      <c r="V194" s="283"/>
      <c r="W194" s="283"/>
      <c r="X194" s="283"/>
      <c r="Y194" s="283"/>
      <c r="Z194" s="283"/>
      <c r="AA194" s="283"/>
      <c r="AB194" s="283"/>
      <c r="AC194" s="283"/>
      <c r="AD194" s="283"/>
      <c r="AE194" s="282"/>
      <c r="AF194" s="282"/>
    </row>
    <row r="195" spans="1:39" s="193" customFormat="1" ht="32.450000000000003" customHeight="1" thickBot="1">
      <c r="A195" s="308"/>
      <c r="B195" s="789" t="s">
        <v>271</v>
      </c>
      <c r="C195" s="789"/>
      <c r="D195" s="789"/>
      <c r="E195" s="789"/>
      <c r="F195" s="789"/>
      <c r="G195" s="789"/>
      <c r="H195" s="789"/>
      <c r="I195" s="789"/>
      <c r="J195" s="789"/>
      <c r="K195" s="789"/>
      <c r="L195" s="789"/>
      <c r="M195" s="789"/>
      <c r="N195" s="789"/>
      <c r="O195" s="789"/>
      <c r="P195" s="789"/>
      <c r="Q195" s="789"/>
      <c r="R195" s="789"/>
      <c r="S195" s="789"/>
      <c r="T195" s="789"/>
      <c r="U195" s="789"/>
      <c r="V195" s="789"/>
      <c r="W195" s="789"/>
      <c r="X195" s="789"/>
      <c r="Y195" s="789"/>
      <c r="Z195" s="789"/>
      <c r="AA195" s="789"/>
      <c r="AB195" s="789"/>
      <c r="AC195" s="789"/>
      <c r="AD195" s="789"/>
      <c r="AE195" s="282"/>
      <c r="AF195" s="282"/>
      <c r="AG195" s="190" t="s">
        <v>370</v>
      </c>
      <c r="AH195" s="190" t="s">
        <v>367</v>
      </c>
      <c r="AI195" s="855" t="s">
        <v>368</v>
      </c>
      <c r="AJ195" s="856"/>
      <c r="AK195" s="856"/>
      <c r="AL195" s="856"/>
      <c r="AM195" s="190" t="s">
        <v>369</v>
      </c>
    </row>
    <row r="196" spans="1:39" s="193" customFormat="1" ht="78" customHeight="1" thickBot="1">
      <c r="A196" s="308"/>
      <c r="B196" s="662"/>
      <c r="C196" s="663"/>
      <c r="D196" s="663"/>
      <c r="E196" s="663"/>
      <c r="F196" s="663"/>
      <c r="G196" s="663"/>
      <c r="H196" s="663"/>
      <c r="I196" s="663"/>
      <c r="J196" s="663"/>
      <c r="K196" s="663"/>
      <c r="L196" s="663"/>
      <c r="M196" s="663"/>
      <c r="N196" s="663"/>
      <c r="O196" s="663"/>
      <c r="P196" s="663"/>
      <c r="Q196" s="663"/>
      <c r="R196" s="663"/>
      <c r="S196" s="663"/>
      <c r="T196" s="663"/>
      <c r="U196" s="663"/>
      <c r="V196" s="663"/>
      <c r="W196" s="663"/>
      <c r="X196" s="663"/>
      <c r="Y196" s="663"/>
      <c r="Z196" s="663"/>
      <c r="AA196" s="663"/>
      <c r="AB196" s="663"/>
      <c r="AC196" s="663"/>
      <c r="AD196" s="664"/>
      <c r="AE196" s="282"/>
      <c r="AF196" s="282"/>
      <c r="AG196" s="193" t="str">
        <f>IF(AM196&gt;=2,"要回答","回答不要")</f>
        <v>回答不要</v>
      </c>
      <c r="AH196" s="365">
        <f>AA79</f>
        <v>0</v>
      </c>
      <c r="AI196" s="855">
        <f>S182</f>
        <v>0</v>
      </c>
      <c r="AJ196" s="856"/>
      <c r="AK196" s="856"/>
      <c r="AL196" s="856"/>
      <c r="AM196" s="366">
        <f>IF(AH196&gt;AI196,AH196/AI196,IF(AH196&lt;AI196,AI196/AH196,IF(AH196=AI196,0,"")))</f>
        <v>0</v>
      </c>
    </row>
    <row r="197" spans="1:39" s="193" customFormat="1" ht="32.450000000000003" customHeight="1">
      <c r="A197" s="308"/>
      <c r="B197" s="727" t="s">
        <v>323</v>
      </c>
      <c r="C197" s="727"/>
      <c r="D197" s="727"/>
      <c r="E197" s="727"/>
      <c r="F197" s="727"/>
      <c r="G197" s="727"/>
      <c r="H197" s="727"/>
      <c r="I197" s="727"/>
      <c r="J197" s="727"/>
      <c r="K197" s="727"/>
      <c r="L197" s="727"/>
      <c r="M197" s="727"/>
      <c r="N197" s="727"/>
      <c r="O197" s="727"/>
      <c r="P197" s="727"/>
      <c r="Q197" s="727"/>
      <c r="R197" s="727"/>
      <c r="S197" s="727"/>
      <c r="T197" s="727"/>
      <c r="U197" s="727"/>
      <c r="V197" s="727"/>
      <c r="W197" s="727"/>
      <c r="X197" s="727"/>
      <c r="Y197" s="727"/>
      <c r="Z197" s="727"/>
      <c r="AA197" s="727"/>
      <c r="AB197" s="727"/>
      <c r="AC197" s="727"/>
      <c r="AD197" s="727"/>
      <c r="AE197" s="282"/>
      <c r="AF197" s="282"/>
    </row>
    <row r="198" spans="1:39" s="193" customFormat="1" ht="15" customHeight="1">
      <c r="A198" s="308"/>
      <c r="B198" s="164"/>
      <c r="C198" s="164"/>
      <c r="D198" s="164"/>
      <c r="E198" s="164"/>
      <c r="F198" s="164"/>
      <c r="G198" s="164"/>
      <c r="H198" s="164"/>
      <c r="I198" s="164"/>
      <c r="J198" s="164"/>
      <c r="K198" s="164"/>
      <c r="L198" s="164"/>
      <c r="M198" s="164"/>
      <c r="N198" s="164"/>
      <c r="O198" s="164"/>
      <c r="P198" s="164"/>
      <c r="Q198" s="164"/>
      <c r="R198" s="164"/>
      <c r="S198" s="164"/>
      <c r="T198" s="164"/>
      <c r="U198" s="164"/>
      <c r="V198" s="164"/>
      <c r="W198" s="164"/>
      <c r="X198" s="164"/>
      <c r="Y198" s="164"/>
      <c r="Z198" s="164"/>
      <c r="AA198" s="164"/>
      <c r="AB198" s="164"/>
      <c r="AC198" s="164"/>
      <c r="AD198" s="164"/>
      <c r="AE198" s="282"/>
      <c r="AF198" s="282"/>
    </row>
    <row r="199" spans="1:39" ht="24" customHeight="1">
      <c r="A199" s="105" t="s">
        <v>104</v>
      </c>
      <c r="B199" s="367"/>
      <c r="C199" s="368"/>
      <c r="D199" s="368"/>
      <c r="E199" s="368"/>
      <c r="F199" s="368"/>
      <c r="G199" s="272"/>
      <c r="H199" s="272"/>
      <c r="I199" s="272"/>
      <c r="J199" s="272"/>
      <c r="K199" s="272"/>
      <c r="L199" s="272"/>
      <c r="M199" s="272"/>
      <c r="N199" s="272"/>
      <c r="O199" s="272"/>
      <c r="P199" s="272"/>
      <c r="Q199" s="272"/>
      <c r="R199" s="272"/>
      <c r="S199" s="272"/>
      <c r="T199" s="272"/>
      <c r="U199" s="272"/>
      <c r="V199" s="272"/>
      <c r="W199" s="272"/>
      <c r="X199" s="272"/>
      <c r="Y199" s="272"/>
      <c r="Z199" s="272"/>
      <c r="AA199" s="272"/>
      <c r="AB199" s="272"/>
      <c r="AC199" s="272"/>
      <c r="AD199" s="272"/>
      <c r="AE199" s="272"/>
      <c r="AF199" s="272"/>
    </row>
    <row r="200" spans="1:39" ht="32.450000000000003" customHeight="1" thickBot="1">
      <c r="A200" s="268"/>
      <c r="B200" s="778" t="s">
        <v>324</v>
      </c>
      <c r="C200" s="778"/>
      <c r="D200" s="778"/>
      <c r="E200" s="778"/>
      <c r="F200" s="778"/>
      <c r="G200" s="778"/>
      <c r="H200" s="778"/>
      <c r="I200" s="778"/>
      <c r="J200" s="778"/>
      <c r="K200" s="778"/>
      <c r="L200" s="778"/>
      <c r="M200" s="778"/>
      <c r="N200" s="778"/>
      <c r="O200" s="778"/>
      <c r="P200" s="778"/>
      <c r="Q200" s="778"/>
      <c r="R200" s="778"/>
      <c r="S200" s="778"/>
      <c r="T200" s="778"/>
      <c r="U200" s="778"/>
      <c r="V200" s="778"/>
      <c r="W200" s="778"/>
      <c r="X200" s="778"/>
      <c r="Y200" s="778"/>
      <c r="Z200" s="778"/>
      <c r="AA200" s="778"/>
      <c r="AB200" s="778"/>
      <c r="AC200" s="778"/>
      <c r="AD200" s="778"/>
      <c r="AE200" s="268"/>
      <c r="AF200" s="268"/>
    </row>
    <row r="201" spans="1:39" ht="144" customHeight="1" thickBot="1">
      <c r="A201" s="268"/>
      <c r="B201" s="779"/>
      <c r="C201" s="780"/>
      <c r="D201" s="780"/>
      <c r="E201" s="780"/>
      <c r="F201" s="780"/>
      <c r="G201" s="780"/>
      <c r="H201" s="780"/>
      <c r="I201" s="780"/>
      <c r="J201" s="780"/>
      <c r="K201" s="780"/>
      <c r="L201" s="780"/>
      <c r="M201" s="780"/>
      <c r="N201" s="780"/>
      <c r="O201" s="780"/>
      <c r="P201" s="780"/>
      <c r="Q201" s="780"/>
      <c r="R201" s="780"/>
      <c r="S201" s="780"/>
      <c r="T201" s="780"/>
      <c r="U201" s="780"/>
      <c r="V201" s="780"/>
      <c r="W201" s="780"/>
      <c r="X201" s="780"/>
      <c r="Y201" s="780"/>
      <c r="Z201" s="780"/>
      <c r="AA201" s="780"/>
      <c r="AB201" s="780"/>
      <c r="AC201" s="780"/>
      <c r="AD201" s="781"/>
      <c r="AE201" s="268"/>
      <c r="AF201" s="268"/>
    </row>
    <row r="202" spans="1:39" ht="46.9" customHeight="1">
      <c r="A202" s="268"/>
      <c r="B202" s="782" t="s">
        <v>360</v>
      </c>
      <c r="C202" s="782"/>
      <c r="D202" s="782"/>
      <c r="E202" s="782"/>
      <c r="F202" s="782"/>
      <c r="G202" s="782"/>
      <c r="H202" s="782"/>
      <c r="I202" s="782"/>
      <c r="J202" s="782"/>
      <c r="K202" s="782"/>
      <c r="L202" s="782"/>
      <c r="M202" s="782"/>
      <c r="N202" s="782"/>
      <c r="O202" s="782"/>
      <c r="P202" s="782"/>
      <c r="Q202" s="782"/>
      <c r="R202" s="782"/>
      <c r="S202" s="782"/>
      <c r="T202" s="782"/>
      <c r="U202" s="782"/>
      <c r="V202" s="782"/>
      <c r="W202" s="782"/>
      <c r="X202" s="782"/>
      <c r="Y202" s="782"/>
      <c r="Z202" s="782"/>
      <c r="AA202" s="782"/>
      <c r="AB202" s="782"/>
      <c r="AC202" s="782"/>
      <c r="AD202" s="782"/>
      <c r="AE202" s="268"/>
      <c r="AF202" s="268"/>
    </row>
    <row r="203" spans="1:39" s="236" customFormat="1" ht="24" customHeight="1">
      <c r="A203" s="287"/>
      <c r="B203" s="243" t="s">
        <v>299</v>
      </c>
      <c r="C203" s="287"/>
      <c r="D203" s="287"/>
      <c r="E203" s="287"/>
      <c r="F203" s="287"/>
      <c r="G203" s="287"/>
      <c r="H203" s="299"/>
      <c r="I203" s="287"/>
      <c r="J203" s="298"/>
      <c r="K203" s="298"/>
      <c r="L203" s="268"/>
      <c r="M203" s="268"/>
      <c r="N203" s="268"/>
      <c r="O203" s="268"/>
      <c r="P203" s="268"/>
      <c r="Q203" s="268"/>
      <c r="R203" s="268"/>
      <c r="S203" s="268"/>
      <c r="T203" s="268"/>
      <c r="U203" s="268"/>
      <c r="V203" s="268"/>
      <c r="W203" s="268"/>
      <c r="X203" s="268"/>
      <c r="Y203" s="268"/>
      <c r="Z203" s="268"/>
      <c r="AA203" s="268"/>
      <c r="AB203" s="268"/>
      <c r="AC203" s="268"/>
      <c r="AD203" s="287"/>
      <c r="AE203" s="299"/>
      <c r="AF203" s="299"/>
    </row>
    <row r="204" spans="1:39" s="236" customFormat="1" ht="15" customHeight="1"/>
    <row r="205" spans="1:39" s="236" customFormat="1" ht="15" customHeight="1"/>
    <row r="206" spans="1:39" s="236" customFormat="1" ht="15" customHeight="1"/>
    <row r="207" spans="1:39" s="236" customFormat="1" ht="15" customHeight="1"/>
    <row r="208" spans="1:39" s="236" customFormat="1" ht="15" customHeight="1"/>
    <row r="209" spans="1:65" s="236" customFormat="1" ht="15" customHeight="1"/>
    <row r="210" spans="1:65" s="236" customFormat="1" ht="15" customHeight="1">
      <c r="A210" s="243"/>
      <c r="B210" s="243"/>
      <c r="C210" s="243"/>
      <c r="D210" s="243"/>
      <c r="E210" s="243"/>
      <c r="F210" s="243"/>
      <c r="G210" s="243"/>
      <c r="H210" s="243"/>
      <c r="I210" s="243"/>
      <c r="J210" s="243"/>
      <c r="K210" s="243"/>
      <c r="L210" s="243"/>
      <c r="M210" s="243"/>
      <c r="N210" s="243"/>
      <c r="O210" s="243"/>
      <c r="P210" s="243"/>
      <c r="Q210" s="243"/>
      <c r="R210" s="243"/>
      <c r="S210" s="243"/>
      <c r="T210" s="243"/>
      <c r="U210" s="243"/>
      <c r="V210" s="243"/>
      <c r="W210" s="243"/>
      <c r="X210" s="243"/>
      <c r="Y210" s="243"/>
      <c r="Z210" s="243"/>
      <c r="AA210" s="243"/>
      <c r="AB210" s="243"/>
      <c r="AC210" s="243"/>
      <c r="AD210" s="243"/>
    </row>
    <row r="211" spans="1:65" s="236" customFormat="1" ht="15" customHeight="1">
      <c r="A211" s="243"/>
      <c r="B211" s="243"/>
      <c r="C211" s="243"/>
      <c r="D211" s="243"/>
      <c r="E211" s="243"/>
      <c r="F211" s="243"/>
      <c r="G211" s="243"/>
      <c r="H211" s="243"/>
      <c r="I211" s="243"/>
      <c r="J211" s="243"/>
      <c r="K211" s="243"/>
      <c r="L211" s="243"/>
      <c r="M211" s="243"/>
      <c r="N211" s="243"/>
      <c r="O211" s="243"/>
      <c r="P211" s="243"/>
      <c r="Q211" s="243"/>
      <c r="R211" s="243"/>
      <c r="S211" s="243"/>
      <c r="T211" s="243"/>
      <c r="U211" s="243"/>
      <c r="V211" s="243"/>
      <c r="W211" s="243"/>
      <c r="X211" s="243"/>
      <c r="Y211" s="243"/>
      <c r="Z211" s="243"/>
      <c r="AA211" s="243"/>
      <c r="AB211" s="243"/>
      <c r="AC211" s="243"/>
      <c r="AD211" s="243"/>
    </row>
    <row r="212" spans="1:65" s="236" customFormat="1" ht="15" customHeight="1">
      <c r="A212" s="243"/>
      <c r="B212" s="243"/>
      <c r="C212" s="243"/>
      <c r="D212" s="243"/>
      <c r="E212" s="243"/>
      <c r="F212" s="243"/>
      <c r="G212" s="243"/>
      <c r="H212" s="243"/>
      <c r="I212" s="243"/>
      <c r="J212" s="243"/>
      <c r="K212" s="243"/>
      <c r="L212" s="243"/>
      <c r="M212" s="243"/>
      <c r="N212" s="243"/>
      <c r="O212" s="243"/>
      <c r="P212" s="243"/>
      <c r="Q212" s="243"/>
      <c r="R212" s="243"/>
      <c r="S212" s="243"/>
      <c r="T212" s="243"/>
      <c r="U212" s="243"/>
      <c r="V212" s="243"/>
      <c r="W212" s="243"/>
      <c r="X212" s="243"/>
      <c r="Y212" s="243"/>
      <c r="Z212" s="243"/>
      <c r="AA212" s="243"/>
      <c r="AB212" s="243"/>
      <c r="AC212" s="243"/>
      <c r="AD212" s="243"/>
    </row>
    <row r="213" spans="1:65" s="236" customFormat="1" ht="15" customHeight="1">
      <c r="A213" s="243"/>
      <c r="B213" s="243"/>
      <c r="C213" s="243"/>
      <c r="D213" s="243"/>
      <c r="E213" s="243"/>
      <c r="F213" s="243"/>
      <c r="G213" s="243"/>
      <c r="H213" s="243"/>
      <c r="I213" s="243"/>
      <c r="J213" s="243"/>
      <c r="K213" s="243"/>
      <c r="L213" s="243"/>
      <c r="M213" s="243"/>
      <c r="N213" s="243"/>
      <c r="O213" s="243"/>
      <c r="P213" s="243"/>
      <c r="Q213" s="243"/>
      <c r="R213" s="243"/>
      <c r="S213" s="243"/>
      <c r="T213" s="243"/>
      <c r="U213" s="243"/>
      <c r="V213" s="243"/>
      <c r="W213" s="243"/>
      <c r="X213" s="243"/>
      <c r="Y213" s="243"/>
      <c r="Z213" s="243"/>
      <c r="AA213" s="243"/>
      <c r="AB213" s="243"/>
      <c r="AC213" s="243"/>
      <c r="AD213" s="243"/>
    </row>
    <row r="214" spans="1:65" s="236" customFormat="1" ht="15" customHeight="1">
      <c r="A214" s="243"/>
      <c r="B214" s="243"/>
      <c r="C214" s="243"/>
      <c r="D214" s="243"/>
      <c r="E214" s="243"/>
      <c r="F214" s="243"/>
      <c r="G214" s="243"/>
      <c r="H214" s="243"/>
      <c r="I214" s="243"/>
      <c r="J214" s="243"/>
      <c r="K214" s="243"/>
      <c r="L214" s="243"/>
      <c r="M214" s="243"/>
      <c r="N214" s="243"/>
      <c r="O214" s="243"/>
      <c r="P214" s="243"/>
      <c r="Q214" s="243"/>
      <c r="R214" s="243"/>
      <c r="S214" s="243"/>
      <c r="T214" s="243"/>
      <c r="U214" s="243"/>
      <c r="V214" s="243"/>
      <c r="W214" s="243"/>
      <c r="X214" s="243"/>
      <c r="Y214" s="243"/>
      <c r="Z214" s="243"/>
      <c r="AA214" s="243"/>
      <c r="AB214" s="243"/>
      <c r="AC214" s="243"/>
      <c r="AD214" s="243"/>
    </row>
    <row r="215" spans="1:65" s="236" customFormat="1" ht="15" customHeight="1">
      <c r="A215" s="243"/>
      <c r="B215" s="243"/>
      <c r="C215" s="243"/>
      <c r="D215" s="243"/>
      <c r="E215" s="243"/>
      <c r="F215" s="243"/>
      <c r="G215" s="243"/>
      <c r="H215" s="243"/>
      <c r="I215" s="243"/>
      <c r="J215" s="243"/>
      <c r="K215" s="243"/>
      <c r="L215" s="243"/>
      <c r="M215" s="243"/>
      <c r="N215" s="243"/>
      <c r="O215" s="243"/>
      <c r="P215" s="243"/>
      <c r="Q215" s="243"/>
      <c r="R215" s="243"/>
      <c r="S215" s="243"/>
      <c r="T215" s="243"/>
      <c r="U215" s="243"/>
      <c r="V215" s="243"/>
      <c r="W215" s="243"/>
      <c r="X215" s="243"/>
      <c r="Y215" s="243"/>
      <c r="Z215" s="243"/>
      <c r="AA215" s="243"/>
      <c r="AB215" s="243"/>
      <c r="AC215" s="243"/>
      <c r="AD215" s="243"/>
    </row>
    <row r="216" spans="1:65" s="236" customFormat="1" ht="15" customHeight="1">
      <c r="A216" s="243"/>
      <c r="B216" s="243"/>
      <c r="C216" s="243"/>
      <c r="D216" s="243"/>
      <c r="E216" s="243"/>
      <c r="F216" s="243"/>
      <c r="G216" s="243"/>
      <c r="H216" s="243"/>
      <c r="I216" s="243"/>
      <c r="J216" s="243"/>
      <c r="K216" s="243"/>
      <c r="L216" s="243"/>
      <c r="M216" s="243"/>
      <c r="N216" s="243"/>
      <c r="O216" s="243"/>
      <c r="P216" s="243"/>
      <c r="Q216" s="243"/>
      <c r="R216" s="243"/>
      <c r="S216" s="243"/>
      <c r="T216" s="243"/>
      <c r="U216" s="243"/>
      <c r="V216" s="243"/>
      <c r="W216" s="243"/>
      <c r="X216" s="243"/>
      <c r="Y216" s="243"/>
      <c r="Z216" s="243"/>
      <c r="AA216" s="243"/>
      <c r="AB216" s="243"/>
      <c r="AC216" s="243"/>
      <c r="AD216" s="243"/>
    </row>
    <row r="217" spans="1:65" ht="15" customHeight="1">
      <c r="A217" s="243"/>
      <c r="B217" s="243"/>
      <c r="C217" s="243"/>
      <c r="D217" s="243"/>
      <c r="E217" s="243"/>
      <c r="F217" s="243"/>
      <c r="G217" s="243"/>
      <c r="H217" s="243"/>
      <c r="I217" s="243"/>
      <c r="J217" s="243"/>
      <c r="K217" s="243"/>
      <c r="L217" s="243"/>
      <c r="M217" s="243"/>
      <c r="N217" s="243"/>
      <c r="O217" s="243"/>
      <c r="P217" s="243"/>
      <c r="Q217" s="243"/>
      <c r="R217" s="243"/>
      <c r="S217" s="243"/>
      <c r="T217" s="243"/>
      <c r="U217" s="243"/>
      <c r="V217" s="243"/>
      <c r="W217" s="243"/>
      <c r="X217" s="243"/>
      <c r="Y217" s="243"/>
      <c r="Z217" s="243"/>
      <c r="AA217" s="243"/>
      <c r="AB217" s="243"/>
      <c r="AC217" s="243"/>
      <c r="AD217" s="243"/>
      <c r="BM217" s="236"/>
    </row>
    <row r="218" spans="1:65">
      <c r="A218" s="243"/>
      <c r="B218" s="243"/>
      <c r="C218" s="243"/>
      <c r="D218" s="243"/>
      <c r="E218" s="243"/>
      <c r="F218" s="243"/>
      <c r="G218" s="243"/>
      <c r="H218" s="243"/>
      <c r="I218" s="243"/>
      <c r="J218" s="243"/>
      <c r="K218" s="243"/>
      <c r="L218" s="243"/>
      <c r="M218" s="243"/>
      <c r="N218" s="243"/>
      <c r="O218" s="243"/>
      <c r="P218" s="243"/>
      <c r="Q218" s="243"/>
      <c r="R218" s="243"/>
      <c r="S218" s="243"/>
      <c r="T218" s="243"/>
      <c r="U218" s="243"/>
      <c r="V218" s="243"/>
      <c r="W218" s="243"/>
      <c r="X218" s="243"/>
      <c r="Y218" s="243"/>
      <c r="Z218" s="243"/>
      <c r="AA218" s="243"/>
      <c r="AB218" s="243"/>
      <c r="AC218" s="243"/>
      <c r="AD218" s="243"/>
    </row>
    <row r="219" spans="1:65">
      <c r="A219" s="243"/>
      <c r="B219" s="243"/>
      <c r="C219" s="243"/>
      <c r="D219" s="243"/>
      <c r="E219" s="243"/>
      <c r="F219" s="243"/>
      <c r="G219" s="243"/>
      <c r="H219" s="243"/>
      <c r="I219" s="243"/>
      <c r="J219" s="243"/>
      <c r="K219" s="243"/>
      <c r="L219" s="243"/>
      <c r="M219" s="243"/>
      <c r="N219" s="243"/>
      <c r="O219" s="243"/>
      <c r="P219" s="243"/>
      <c r="Q219" s="243"/>
      <c r="R219" s="243"/>
      <c r="S219" s="243"/>
      <c r="T219" s="243"/>
      <c r="U219" s="243"/>
      <c r="V219" s="243"/>
      <c r="W219" s="243"/>
      <c r="X219" s="243"/>
      <c r="Y219" s="243"/>
      <c r="Z219" s="243"/>
      <c r="AA219" s="243"/>
      <c r="AB219" s="243"/>
      <c r="AC219" s="243"/>
      <c r="AD219" s="243"/>
    </row>
    <row r="220" spans="1:65">
      <c r="A220" s="243"/>
      <c r="B220" s="243"/>
      <c r="C220" s="243"/>
      <c r="D220" s="243"/>
      <c r="E220" s="243"/>
      <c r="F220" s="243"/>
      <c r="G220" s="243"/>
      <c r="H220" s="243"/>
      <c r="I220" s="243"/>
      <c r="J220" s="243"/>
      <c r="K220" s="243"/>
      <c r="L220" s="243"/>
      <c r="M220" s="243"/>
      <c r="N220" s="243"/>
      <c r="O220" s="243"/>
      <c r="P220" s="243"/>
      <c r="Q220" s="243"/>
      <c r="R220" s="243"/>
      <c r="S220" s="243"/>
      <c r="T220" s="243"/>
      <c r="U220" s="243"/>
      <c r="V220" s="243"/>
      <c r="W220" s="243"/>
      <c r="X220" s="243"/>
      <c r="Y220" s="243"/>
      <c r="Z220" s="243"/>
      <c r="AA220" s="243"/>
      <c r="AB220" s="243"/>
      <c r="AC220" s="243"/>
      <c r="AD220" s="243"/>
    </row>
    <row r="221" spans="1:65">
      <c r="A221" s="243"/>
      <c r="B221" s="243"/>
      <c r="C221" s="243"/>
      <c r="D221" s="243"/>
      <c r="E221" s="243"/>
      <c r="F221" s="243"/>
      <c r="G221" s="243"/>
      <c r="H221" s="243"/>
      <c r="I221" s="243"/>
      <c r="J221" s="243"/>
      <c r="K221" s="243"/>
      <c r="L221" s="243"/>
      <c r="M221" s="243"/>
      <c r="N221" s="243"/>
      <c r="O221" s="243"/>
      <c r="P221" s="243"/>
      <c r="Q221" s="243"/>
      <c r="R221" s="243"/>
      <c r="S221" s="243"/>
      <c r="T221" s="243"/>
      <c r="U221" s="243"/>
      <c r="V221" s="243"/>
      <c r="W221" s="243"/>
      <c r="X221" s="243"/>
      <c r="Y221" s="243"/>
      <c r="Z221" s="243"/>
      <c r="AA221" s="243"/>
      <c r="AB221" s="243"/>
      <c r="AC221" s="243"/>
      <c r="AD221" s="243"/>
    </row>
    <row r="222" spans="1:65">
      <c r="A222" s="243"/>
      <c r="B222" s="243"/>
      <c r="C222" s="243"/>
      <c r="D222" s="243"/>
      <c r="E222" s="243"/>
      <c r="F222" s="243"/>
      <c r="G222" s="243"/>
      <c r="H222" s="243"/>
      <c r="I222" s="243"/>
      <c r="J222" s="243"/>
      <c r="K222" s="243"/>
      <c r="L222" s="243"/>
      <c r="M222" s="243"/>
      <c r="N222" s="243"/>
      <c r="O222" s="243"/>
      <c r="P222" s="243"/>
      <c r="Q222" s="243"/>
      <c r="R222" s="243"/>
      <c r="S222" s="243"/>
      <c r="T222" s="243"/>
      <c r="U222" s="243"/>
      <c r="V222" s="243"/>
      <c r="W222" s="243"/>
      <c r="X222" s="243"/>
      <c r="Y222" s="243"/>
      <c r="Z222" s="243"/>
      <c r="AA222" s="243"/>
      <c r="AB222" s="243"/>
      <c r="AC222" s="243"/>
      <c r="AD222" s="243"/>
    </row>
    <row r="223" spans="1:65">
      <c r="A223" s="243"/>
      <c r="B223" s="243"/>
      <c r="C223" s="243"/>
      <c r="D223" s="243"/>
      <c r="E223" s="243"/>
      <c r="F223" s="243"/>
      <c r="G223" s="243"/>
      <c r="H223" s="243"/>
      <c r="I223" s="243"/>
      <c r="J223" s="243"/>
      <c r="K223" s="243"/>
      <c r="L223" s="243"/>
      <c r="M223" s="243"/>
      <c r="N223" s="243"/>
      <c r="O223" s="243"/>
      <c r="P223" s="243"/>
      <c r="Q223" s="243"/>
      <c r="R223" s="243"/>
      <c r="S223" s="243"/>
      <c r="T223" s="243"/>
      <c r="U223" s="243"/>
      <c r="V223" s="243"/>
      <c r="W223" s="243"/>
      <c r="X223" s="243"/>
      <c r="Y223" s="243"/>
      <c r="Z223" s="243"/>
      <c r="AA223" s="243"/>
      <c r="AB223" s="243"/>
      <c r="AC223" s="243"/>
      <c r="AD223" s="243"/>
    </row>
    <row r="224" spans="1:65">
      <c r="A224" s="243"/>
      <c r="B224" s="243"/>
      <c r="C224" s="243"/>
      <c r="D224" s="243"/>
      <c r="E224" s="243"/>
      <c r="F224" s="243"/>
      <c r="G224" s="243"/>
      <c r="H224" s="243"/>
      <c r="I224" s="243"/>
      <c r="J224" s="243"/>
      <c r="K224" s="243"/>
      <c r="L224" s="243"/>
      <c r="M224" s="243"/>
      <c r="N224" s="243"/>
      <c r="O224" s="243"/>
      <c r="P224" s="243"/>
      <c r="Q224" s="243"/>
      <c r="R224" s="243"/>
      <c r="S224" s="243"/>
      <c r="T224" s="243"/>
      <c r="U224" s="243"/>
      <c r="V224" s="243"/>
      <c r="W224" s="243"/>
      <c r="X224" s="243"/>
      <c r="Y224" s="243"/>
      <c r="Z224" s="243"/>
      <c r="AA224" s="243"/>
      <c r="AB224" s="243"/>
      <c r="AC224" s="243"/>
      <c r="AD224" s="243"/>
    </row>
    <row r="225" spans="1:30">
      <c r="A225" s="243"/>
      <c r="B225" s="243"/>
      <c r="C225" s="243"/>
      <c r="D225" s="243"/>
      <c r="E225" s="243"/>
      <c r="F225" s="243"/>
      <c r="G225" s="243"/>
      <c r="H225" s="243"/>
      <c r="I225" s="243"/>
      <c r="J225" s="243"/>
      <c r="K225" s="243"/>
      <c r="L225" s="243"/>
      <c r="M225" s="243"/>
      <c r="N225" s="243"/>
      <c r="O225" s="243"/>
      <c r="P225" s="243"/>
      <c r="Q225" s="243"/>
      <c r="R225" s="243"/>
      <c r="S225" s="243"/>
      <c r="T225" s="243"/>
      <c r="U225" s="243"/>
      <c r="V225" s="243"/>
      <c r="W225" s="243"/>
      <c r="X225" s="243"/>
      <c r="Y225" s="243"/>
      <c r="Z225" s="243"/>
      <c r="AA225" s="243"/>
      <c r="AB225" s="243"/>
      <c r="AC225" s="243"/>
      <c r="AD225" s="243"/>
    </row>
    <row r="226" spans="1:30">
      <c r="J226" s="243"/>
      <c r="K226" s="243"/>
      <c r="L226" s="243"/>
      <c r="M226" s="243"/>
      <c r="N226" s="243"/>
      <c r="O226" s="243"/>
      <c r="P226" s="243"/>
      <c r="Q226" s="243"/>
      <c r="R226" s="243"/>
      <c r="S226" s="243"/>
      <c r="T226" s="243"/>
      <c r="U226" s="243"/>
      <c r="V226" s="243"/>
      <c r="W226" s="243"/>
      <c r="X226" s="243"/>
      <c r="Y226" s="243"/>
      <c r="Z226" s="243"/>
      <c r="AA226" s="243"/>
      <c r="AB226" s="243"/>
      <c r="AC226" s="243"/>
      <c r="AD226" s="243"/>
    </row>
    <row r="227" spans="1:30">
      <c r="J227" s="243"/>
      <c r="K227" s="243"/>
      <c r="L227" s="243"/>
      <c r="M227" s="243"/>
      <c r="N227" s="243"/>
      <c r="O227" s="243"/>
      <c r="P227" s="243"/>
      <c r="Q227" s="243"/>
      <c r="R227" s="243"/>
      <c r="S227" s="243"/>
      <c r="T227" s="243"/>
      <c r="U227" s="243"/>
      <c r="V227" s="243"/>
      <c r="W227" s="243"/>
      <c r="X227" s="243"/>
      <c r="Y227" s="243"/>
      <c r="Z227" s="243"/>
      <c r="AA227" s="243"/>
      <c r="AB227" s="243"/>
      <c r="AC227" s="243"/>
      <c r="AD227" s="243"/>
    </row>
    <row r="228" spans="1:30">
      <c r="J228" s="243"/>
      <c r="K228" s="243"/>
      <c r="L228" s="243"/>
      <c r="M228" s="243"/>
      <c r="N228" s="243"/>
      <c r="O228" s="243"/>
      <c r="P228" s="243"/>
      <c r="Q228" s="243"/>
      <c r="R228" s="243"/>
      <c r="S228" s="243"/>
      <c r="T228" s="243"/>
      <c r="U228" s="243"/>
      <c r="V228" s="243"/>
      <c r="W228" s="243"/>
      <c r="X228" s="243"/>
      <c r="Y228" s="243"/>
      <c r="Z228" s="243"/>
      <c r="AA228" s="243"/>
      <c r="AB228" s="243"/>
      <c r="AC228" s="243"/>
      <c r="AD228" s="243"/>
    </row>
    <row r="229" spans="1:30">
      <c r="J229" s="243"/>
      <c r="K229" s="243"/>
      <c r="L229" s="243"/>
      <c r="M229" s="243"/>
      <c r="N229" s="243"/>
      <c r="O229" s="243"/>
      <c r="P229" s="243"/>
      <c r="Q229" s="243"/>
      <c r="R229" s="243"/>
      <c r="S229" s="243"/>
      <c r="T229" s="243"/>
      <c r="U229" s="243"/>
      <c r="V229" s="243"/>
      <c r="W229" s="243"/>
      <c r="X229" s="243"/>
      <c r="Y229" s="243"/>
      <c r="Z229" s="243"/>
      <c r="AA229" s="243"/>
      <c r="AB229" s="243"/>
      <c r="AC229" s="243"/>
      <c r="AD229" s="243"/>
    </row>
    <row r="230" spans="1:30">
      <c r="J230" s="243"/>
      <c r="K230" s="243"/>
      <c r="L230" s="243"/>
      <c r="M230" s="243"/>
      <c r="N230" s="243"/>
      <c r="O230" s="243"/>
      <c r="P230" s="243"/>
      <c r="Q230" s="243"/>
      <c r="R230" s="243"/>
      <c r="S230" s="243"/>
      <c r="T230" s="243"/>
      <c r="U230" s="243"/>
      <c r="V230" s="243"/>
      <c r="W230" s="243"/>
      <c r="X230" s="243"/>
      <c r="Y230" s="243"/>
      <c r="Z230" s="243"/>
      <c r="AA230" s="243"/>
      <c r="AB230" s="243"/>
      <c r="AC230" s="243"/>
      <c r="AD230" s="243"/>
    </row>
    <row r="231" spans="1:30">
      <c r="J231" s="243"/>
      <c r="K231" s="243"/>
      <c r="L231" s="243"/>
      <c r="M231" s="243"/>
      <c r="N231" s="243"/>
      <c r="O231" s="243"/>
      <c r="P231" s="243"/>
      <c r="Q231" s="243"/>
      <c r="R231" s="243"/>
      <c r="S231" s="243"/>
      <c r="T231" s="243"/>
      <c r="U231" s="243"/>
      <c r="V231" s="243"/>
      <c r="W231" s="243"/>
      <c r="X231" s="243"/>
      <c r="Y231" s="243"/>
      <c r="Z231" s="243"/>
      <c r="AA231" s="243"/>
      <c r="AB231" s="243"/>
      <c r="AC231" s="243"/>
      <c r="AD231" s="243"/>
    </row>
    <row r="232" spans="1:30">
      <c r="J232" s="243"/>
      <c r="K232" s="243"/>
      <c r="L232" s="243"/>
      <c r="M232" s="243"/>
      <c r="N232" s="243"/>
      <c r="O232" s="243"/>
      <c r="P232" s="243"/>
      <c r="Q232" s="243"/>
      <c r="R232" s="243"/>
      <c r="S232" s="243"/>
      <c r="T232" s="243"/>
      <c r="U232" s="243"/>
      <c r="V232" s="243"/>
      <c r="W232" s="243"/>
      <c r="X232" s="243"/>
      <c r="Y232" s="243"/>
      <c r="Z232" s="243"/>
      <c r="AA232" s="243"/>
      <c r="AB232" s="243"/>
      <c r="AC232" s="243"/>
      <c r="AD232" s="243"/>
    </row>
    <row r="233" spans="1:30">
      <c r="J233" s="243"/>
      <c r="K233" s="243"/>
      <c r="L233" s="243"/>
      <c r="M233" s="243"/>
      <c r="N233" s="243"/>
      <c r="O233" s="243"/>
      <c r="P233" s="243"/>
      <c r="Q233" s="243"/>
      <c r="R233" s="243"/>
      <c r="S233" s="243"/>
      <c r="T233" s="243"/>
      <c r="U233" s="243"/>
      <c r="V233" s="243"/>
      <c r="W233" s="243"/>
      <c r="X233" s="243"/>
      <c r="Y233" s="243"/>
      <c r="Z233" s="243"/>
      <c r="AA233" s="243"/>
      <c r="AB233" s="243"/>
      <c r="AC233" s="243"/>
      <c r="AD233" s="243"/>
    </row>
    <row r="234" spans="1:30">
      <c r="J234" s="243"/>
      <c r="K234" s="243"/>
      <c r="L234" s="243"/>
      <c r="M234" s="243"/>
      <c r="N234" s="243"/>
      <c r="O234" s="243"/>
      <c r="P234" s="243"/>
      <c r="Q234" s="243"/>
      <c r="R234" s="243"/>
      <c r="S234" s="243"/>
      <c r="T234" s="243"/>
      <c r="U234" s="243"/>
      <c r="V234" s="243"/>
      <c r="W234" s="243"/>
      <c r="X234" s="243"/>
      <c r="Y234" s="243"/>
      <c r="Z234" s="243"/>
      <c r="AA234" s="243"/>
      <c r="AB234" s="243"/>
      <c r="AC234" s="243"/>
      <c r="AD234" s="243"/>
    </row>
  </sheetData>
  <sheetProtection sheet="1" objects="1" scenarios="1"/>
  <customSheetViews>
    <customSheetView guid="{9EA9614F-2E1B-408A-94DE-883A46E7B9CA}" showPageBreaks="1" fitToPage="1" printArea="1" view="pageBreakPreview">
      <selection activeCell="E123" sqref="E123:H123"/>
      <rowBreaks count="4" manualBreakCount="4">
        <brk id="44" max="31" man="1"/>
        <brk id="71" max="31" man="1"/>
        <brk id="107" max="31" man="1"/>
        <brk id="151" max="31" man="1"/>
      </rowBreaks>
      <pageMargins left="0.7" right="0.7" top="0.75" bottom="0.75" header="0.3" footer="0.3"/>
      <pageSetup paperSize="9" scale="66" fitToHeight="0" orientation="portrait" r:id="rId1"/>
    </customSheetView>
  </customSheetViews>
  <mergeCells count="393">
    <mergeCell ref="AB116:AF116"/>
    <mergeCell ref="B36:H36"/>
    <mergeCell ref="B126:AC126"/>
    <mergeCell ref="AI196:AL196"/>
    <mergeCell ref="AI195:AL195"/>
    <mergeCell ref="C115:R115"/>
    <mergeCell ref="S115:AA115"/>
    <mergeCell ref="C110:R110"/>
    <mergeCell ref="S110:AA110"/>
    <mergeCell ref="C111:R111"/>
    <mergeCell ref="S111:AA111"/>
    <mergeCell ref="C112:R112"/>
    <mergeCell ref="S112:AA112"/>
    <mergeCell ref="C113:R113"/>
    <mergeCell ref="S113:AA113"/>
    <mergeCell ref="C114:R114"/>
    <mergeCell ref="S114:AA114"/>
    <mergeCell ref="S180:AD180"/>
    <mergeCell ref="S181:AD181"/>
    <mergeCell ref="S182:AD182"/>
    <mergeCell ref="B146:AF146"/>
    <mergeCell ref="B117:AA117"/>
    <mergeCell ref="T139:V139"/>
    <mergeCell ref="X134:AB134"/>
    <mergeCell ref="G120:AA120"/>
    <mergeCell ref="H121:AA121"/>
    <mergeCell ref="H122:AA122"/>
    <mergeCell ref="B123:AA123"/>
    <mergeCell ref="N127:V127"/>
    <mergeCell ref="N128:V128"/>
    <mergeCell ref="T133:W134"/>
    <mergeCell ref="X133:AC133"/>
    <mergeCell ref="T135:V135"/>
    <mergeCell ref="B127:K127"/>
    <mergeCell ref="B128:K128"/>
    <mergeCell ref="E134:F134"/>
    <mergeCell ref="J134:K134"/>
    <mergeCell ref="O134:P134"/>
    <mergeCell ref="B135:D135"/>
    <mergeCell ref="J133:N133"/>
    <mergeCell ref="O133:S133"/>
    <mergeCell ref="L134:M134"/>
    <mergeCell ref="Q134:R134"/>
    <mergeCell ref="B83:AA83"/>
    <mergeCell ref="B119:AA119"/>
    <mergeCell ref="C88:R88"/>
    <mergeCell ref="N36:T36"/>
    <mergeCell ref="N37:T39"/>
    <mergeCell ref="H78:L78"/>
    <mergeCell ref="N78:R78"/>
    <mergeCell ref="T78:X78"/>
    <mergeCell ref="AA78:AD78"/>
    <mergeCell ref="N79:Q79"/>
    <mergeCell ref="T79:W79"/>
    <mergeCell ref="B75:AD75"/>
    <mergeCell ref="B76:E76"/>
    <mergeCell ref="B77:E77"/>
    <mergeCell ref="C89:R89"/>
    <mergeCell ref="S89:AA89"/>
    <mergeCell ref="C90:R90"/>
    <mergeCell ref="S90:AA90"/>
    <mergeCell ref="B100:AE100"/>
    <mergeCell ref="C103:R103"/>
    <mergeCell ref="S103:AA103"/>
    <mergeCell ref="C86:R86"/>
    <mergeCell ref="S86:AA86"/>
    <mergeCell ref="C87:R87"/>
    <mergeCell ref="S87:AA87"/>
    <mergeCell ref="S109:AA109"/>
    <mergeCell ref="P116:R116"/>
    <mergeCell ref="S116:AA116"/>
    <mergeCell ref="C106:R106"/>
    <mergeCell ref="S106:AA106"/>
    <mergeCell ref="C107:R107"/>
    <mergeCell ref="S107:AA107"/>
    <mergeCell ref="C108:R108"/>
    <mergeCell ref="S108:AA108"/>
    <mergeCell ref="C93:R93"/>
    <mergeCell ref="S93:AA93"/>
    <mergeCell ref="C94:R94"/>
    <mergeCell ref="S94:AA94"/>
    <mergeCell ref="C95:R95"/>
    <mergeCell ref="S95:AA95"/>
    <mergeCell ref="C96:R96"/>
    <mergeCell ref="S96:AA96"/>
    <mergeCell ref="C97:R97"/>
    <mergeCell ref="S97:AA97"/>
    <mergeCell ref="C98:R98"/>
    <mergeCell ref="S98:AA98"/>
    <mergeCell ref="C104:R104"/>
    <mergeCell ref="B152:D152"/>
    <mergeCell ref="AA147:AC148"/>
    <mergeCell ref="AD147:AF148"/>
    <mergeCell ref="E151:G151"/>
    <mergeCell ref="AA149:AB149"/>
    <mergeCell ref="AA150:AB150"/>
    <mergeCell ref="AA151:AB151"/>
    <mergeCell ref="AA152:AB152"/>
    <mergeCell ref="T138:V138"/>
    <mergeCell ref="B149:D149"/>
    <mergeCell ref="B150:D150"/>
    <mergeCell ref="Q148:U148"/>
    <mergeCell ref="Q149:T149"/>
    <mergeCell ref="B141:AD141"/>
    <mergeCell ref="X138:AB138"/>
    <mergeCell ref="X139:AB139"/>
    <mergeCell ref="B139:D139"/>
    <mergeCell ref="B138:D138"/>
    <mergeCell ref="V152:Y152"/>
    <mergeCell ref="E152:G152"/>
    <mergeCell ref="M150:O150"/>
    <mergeCell ref="Q138:R138"/>
    <mergeCell ref="Q139:R139"/>
    <mergeCell ref="E147:Z147"/>
    <mergeCell ref="V159:X159"/>
    <mergeCell ref="B62:F62"/>
    <mergeCell ref="B140:AD140"/>
    <mergeCell ref="B151:D151"/>
    <mergeCell ref="H79:L79"/>
    <mergeCell ref="M148:P148"/>
    <mergeCell ref="B79:E79"/>
    <mergeCell ref="B120:F120"/>
    <mergeCell ref="G139:H139"/>
    <mergeCell ref="L135:M135"/>
    <mergeCell ref="L136:M136"/>
    <mergeCell ref="L137:M137"/>
    <mergeCell ref="S104:AA104"/>
    <mergeCell ref="C105:R105"/>
    <mergeCell ref="S105:AA105"/>
    <mergeCell ref="S88:AA88"/>
    <mergeCell ref="E148:H148"/>
    <mergeCell ref="I148:L148"/>
    <mergeCell ref="AD149:AE149"/>
    <mergeCell ref="AD150:AE150"/>
    <mergeCell ref="AD151:AE151"/>
    <mergeCell ref="S92:AA92"/>
    <mergeCell ref="P99:R99"/>
    <mergeCell ref="G134:H134"/>
    <mergeCell ref="B183:AD183"/>
    <mergeCell ref="O187:R187"/>
    <mergeCell ref="T187:X187"/>
    <mergeCell ref="B186:D186"/>
    <mergeCell ref="K186:M186"/>
    <mergeCell ref="O186:R186"/>
    <mergeCell ref="T186:X186"/>
    <mergeCell ref="B190:AD190"/>
    <mergeCell ref="B185:AD185"/>
    <mergeCell ref="O188:R188"/>
    <mergeCell ref="T188:X188"/>
    <mergeCell ref="O189:R189"/>
    <mergeCell ref="T189:X189"/>
    <mergeCell ref="B2:AC2"/>
    <mergeCell ref="B9:AC9"/>
    <mergeCell ref="B41:AD41"/>
    <mergeCell ref="B42:F42"/>
    <mergeCell ref="G42:AD42"/>
    <mergeCell ref="B67:AD67"/>
    <mergeCell ref="B44:F44"/>
    <mergeCell ref="H44:AD44"/>
    <mergeCell ref="B46:AD46"/>
    <mergeCell ref="B47:F47"/>
    <mergeCell ref="G47:AD47"/>
    <mergeCell ref="B48:F48"/>
    <mergeCell ref="H48:AD48"/>
    <mergeCell ref="B49:F49"/>
    <mergeCell ref="H49:AD49"/>
    <mergeCell ref="B50:F50"/>
    <mergeCell ref="H50:AD50"/>
    <mergeCell ref="O7:Q7"/>
    <mergeCell ref="R7:AD7"/>
    <mergeCell ref="H14:AD14"/>
    <mergeCell ref="B30:AD30"/>
    <mergeCell ref="H22:AD22"/>
    <mergeCell ref="B59:AD59"/>
    <mergeCell ref="H29:AD29"/>
    <mergeCell ref="B200:AD200"/>
    <mergeCell ref="B201:AD201"/>
    <mergeCell ref="B202:AD202"/>
    <mergeCell ref="B187:D187"/>
    <mergeCell ref="F186:I186"/>
    <mergeCell ref="F187:I187"/>
    <mergeCell ref="K187:M187"/>
    <mergeCell ref="B134:C134"/>
    <mergeCell ref="B195:AD195"/>
    <mergeCell ref="B196:AD196"/>
    <mergeCell ref="B197:AD197"/>
    <mergeCell ref="B192:AD192"/>
    <mergeCell ref="B193:AD193"/>
    <mergeCell ref="B176:AD176"/>
    <mergeCell ref="B177:AD177"/>
    <mergeCell ref="B179:AD179"/>
    <mergeCell ref="B180:R180"/>
    <mergeCell ref="B181:R181"/>
    <mergeCell ref="B182:R182"/>
    <mergeCell ref="B157:D157"/>
    <mergeCell ref="B160:D160"/>
    <mergeCell ref="V156:X156"/>
    <mergeCell ref="E155:H155"/>
    <mergeCell ref="Q159:S159"/>
    <mergeCell ref="B60:F60"/>
    <mergeCell ref="B61:F61"/>
    <mergeCell ref="R4:AD4"/>
    <mergeCell ref="R5:AD5"/>
    <mergeCell ref="R6:AD6"/>
    <mergeCell ref="O4:Q4"/>
    <mergeCell ref="O5:Q5"/>
    <mergeCell ref="O6:Q6"/>
    <mergeCell ref="B27:F27"/>
    <mergeCell ref="G27:AD27"/>
    <mergeCell ref="H28:AD28"/>
    <mergeCell ref="B20:AD20"/>
    <mergeCell ref="B22:F22"/>
    <mergeCell ref="B23:F23"/>
    <mergeCell ref="H17:AD17"/>
    <mergeCell ref="H23:AD23"/>
    <mergeCell ref="B12:AD12"/>
    <mergeCell ref="B14:F14"/>
    <mergeCell ref="B15:F15"/>
    <mergeCell ref="B13:F13"/>
    <mergeCell ref="G13:AD13"/>
    <mergeCell ref="B24:AD24"/>
    <mergeCell ref="B18:AD18"/>
    <mergeCell ref="B21:F21"/>
    <mergeCell ref="H15:AD15"/>
    <mergeCell ref="G21:AD21"/>
    <mergeCell ref="AA79:AC79"/>
    <mergeCell ref="C109:R109"/>
    <mergeCell ref="B16:F16"/>
    <mergeCell ref="H16:AD16"/>
    <mergeCell ref="B17:F17"/>
    <mergeCell ref="B68:AD68"/>
    <mergeCell ref="B69:AD69"/>
    <mergeCell ref="B54:F54"/>
    <mergeCell ref="G54:AD54"/>
    <mergeCell ref="B55:F55"/>
    <mergeCell ref="H55:AD55"/>
    <mergeCell ref="B56:F56"/>
    <mergeCell ref="H56:AD56"/>
    <mergeCell ref="B31:AD31"/>
    <mergeCell ref="B26:AD26"/>
    <mergeCell ref="B28:F28"/>
    <mergeCell ref="B29:F29"/>
    <mergeCell ref="B57:AD57"/>
    <mergeCell ref="G60:AD60"/>
    <mergeCell ref="H61:AD61"/>
    <mergeCell ref="B51:AC51"/>
    <mergeCell ref="B43:F43"/>
    <mergeCell ref="H43:AD43"/>
    <mergeCell ref="B35:AD35"/>
    <mergeCell ref="B158:D158"/>
    <mergeCell ref="Q156:S156"/>
    <mergeCell ref="E133:I133"/>
    <mergeCell ref="B122:F122"/>
    <mergeCell ref="B133:D133"/>
    <mergeCell ref="B65:AD65"/>
    <mergeCell ref="H62:AD62"/>
    <mergeCell ref="B72:AD72"/>
    <mergeCell ref="B78:E78"/>
    <mergeCell ref="B73:AD73"/>
    <mergeCell ref="B121:F121"/>
    <mergeCell ref="B80:E80"/>
    <mergeCell ref="B81:E81"/>
    <mergeCell ref="B63:AD63"/>
    <mergeCell ref="B71:AD71"/>
    <mergeCell ref="C91:R91"/>
    <mergeCell ref="S91:AA91"/>
    <mergeCell ref="C92:R92"/>
    <mergeCell ref="S99:AA99"/>
    <mergeCell ref="B125:AD125"/>
    <mergeCell ref="B132:AC132"/>
    <mergeCell ref="V157:X157"/>
    <mergeCell ref="V158:X158"/>
    <mergeCell ref="C161:D161"/>
    <mergeCell ref="V160:X160"/>
    <mergeCell ref="Q155:S155"/>
    <mergeCell ref="V155:X155"/>
    <mergeCell ref="I149:K149"/>
    <mergeCell ref="I150:K150"/>
    <mergeCell ref="I151:K151"/>
    <mergeCell ref="I152:K152"/>
    <mergeCell ref="I153:K153"/>
    <mergeCell ref="K159:N159"/>
    <mergeCell ref="K160:N160"/>
    <mergeCell ref="Q153:T153"/>
    <mergeCell ref="V149:Y149"/>
    <mergeCell ref="V150:Y150"/>
    <mergeCell ref="V151:Y151"/>
    <mergeCell ref="B159:D159"/>
    <mergeCell ref="M151:O151"/>
    <mergeCell ref="B153:D153"/>
    <mergeCell ref="B156:D156"/>
    <mergeCell ref="Q160:S160"/>
    <mergeCell ref="K156:N156"/>
    <mergeCell ref="E159:H159"/>
    <mergeCell ref="E160:H160"/>
    <mergeCell ref="Q157:S157"/>
    <mergeCell ref="Q158:S158"/>
    <mergeCell ref="K155:N155"/>
    <mergeCell ref="E156:H156"/>
    <mergeCell ref="E157:H157"/>
    <mergeCell ref="E158:H158"/>
    <mergeCell ref="K157:N157"/>
    <mergeCell ref="K158:N158"/>
    <mergeCell ref="Q151:T151"/>
    <mergeCell ref="V153:Y153"/>
    <mergeCell ref="V148:Z148"/>
    <mergeCell ref="M149:O149"/>
    <mergeCell ref="E149:G149"/>
    <mergeCell ref="AD152:AE152"/>
    <mergeCell ref="AD153:AE153"/>
    <mergeCell ref="M153:O153"/>
    <mergeCell ref="M152:O152"/>
    <mergeCell ref="AA153:AB153"/>
    <mergeCell ref="E150:G150"/>
    <mergeCell ref="E153:G153"/>
    <mergeCell ref="Q150:T150"/>
    <mergeCell ref="Q152:T152"/>
    <mergeCell ref="C171:E171"/>
    <mergeCell ref="C172:E172"/>
    <mergeCell ref="C173:E173"/>
    <mergeCell ref="F169:G169"/>
    <mergeCell ref="F170:G170"/>
    <mergeCell ref="F171:G171"/>
    <mergeCell ref="F172:G172"/>
    <mergeCell ref="F173:G173"/>
    <mergeCell ref="C169:E169"/>
    <mergeCell ref="X173:Z173"/>
    <mergeCell ref="AB168:AD168"/>
    <mergeCell ref="I173:J173"/>
    <mergeCell ref="L169:M169"/>
    <mergeCell ref="L170:M170"/>
    <mergeCell ref="L171:M171"/>
    <mergeCell ref="L172:M172"/>
    <mergeCell ref="L173:M173"/>
    <mergeCell ref="I169:J169"/>
    <mergeCell ref="I170:J170"/>
    <mergeCell ref="I171:J171"/>
    <mergeCell ref="I172:J172"/>
    <mergeCell ref="P172:R172"/>
    <mergeCell ref="P173:R173"/>
    <mergeCell ref="T170:V170"/>
    <mergeCell ref="P169:R169"/>
    <mergeCell ref="T169:V169"/>
    <mergeCell ref="P170:R170"/>
    <mergeCell ref="P171:R171"/>
    <mergeCell ref="T173:V173"/>
    <mergeCell ref="T172:V172"/>
    <mergeCell ref="B143:AD143"/>
    <mergeCell ref="B144:AD144"/>
    <mergeCell ref="G138:H138"/>
    <mergeCell ref="G135:H135"/>
    <mergeCell ref="G137:H137"/>
    <mergeCell ref="G136:H136"/>
    <mergeCell ref="T136:V136"/>
    <mergeCell ref="T137:V137"/>
    <mergeCell ref="B136:D136"/>
    <mergeCell ref="B137:D137"/>
    <mergeCell ref="X136:AB136"/>
    <mergeCell ref="X137:AB137"/>
    <mergeCell ref="Q136:R136"/>
    <mergeCell ref="Q137:R137"/>
    <mergeCell ref="X135:AB135"/>
    <mergeCell ref="AB173:AD173"/>
    <mergeCell ref="T168:V168"/>
    <mergeCell ref="X168:Z168"/>
    <mergeCell ref="X169:Z169"/>
    <mergeCell ref="X170:Z170"/>
    <mergeCell ref="X171:Z171"/>
    <mergeCell ref="X172:Z172"/>
    <mergeCell ref="B64:AD64"/>
    <mergeCell ref="B37:H39"/>
    <mergeCell ref="J37:L39"/>
    <mergeCell ref="AB99:AF99"/>
    <mergeCell ref="AB169:AD169"/>
    <mergeCell ref="AB170:AD170"/>
    <mergeCell ref="AB171:AD171"/>
    <mergeCell ref="AB172:AD172"/>
    <mergeCell ref="B167:AD167"/>
    <mergeCell ref="E161:H161"/>
    <mergeCell ref="B163:AE163"/>
    <mergeCell ref="B164:AE164"/>
    <mergeCell ref="L168:N168"/>
    <mergeCell ref="I168:K168"/>
    <mergeCell ref="F168:H168"/>
    <mergeCell ref="K161:N161"/>
    <mergeCell ref="B165:AD165"/>
    <mergeCell ref="C168:E168"/>
    <mergeCell ref="L138:M138"/>
    <mergeCell ref="L139:M139"/>
    <mergeCell ref="Q135:R135"/>
    <mergeCell ref="P168:R168"/>
    <mergeCell ref="T171:V171"/>
    <mergeCell ref="C170:E170"/>
  </mergeCells>
  <phoneticPr fontId="2"/>
  <conditionalFormatting sqref="B18:AD18">
    <cfRule type="expression" dxfId="29" priority="31">
      <formula>$B$17="〇"</formula>
    </cfRule>
    <cfRule type="expression" dxfId="28" priority="32">
      <formula>$B$16="〇"</formula>
    </cfRule>
    <cfRule type="expression" dxfId="27" priority="33">
      <formula>$B$15="〇"</formula>
    </cfRule>
  </conditionalFormatting>
  <conditionalFormatting sqref="B24:AD24">
    <cfRule type="expression" dxfId="26" priority="30">
      <formula>$B$23="〇"</formula>
    </cfRule>
  </conditionalFormatting>
  <conditionalFormatting sqref="B29:F29 S180:AD182">
    <cfRule type="expression" dxfId="25" priority="29">
      <formula>$B$23="〇"</formula>
    </cfRule>
  </conditionalFormatting>
  <conditionalFormatting sqref="B30:AD30">
    <cfRule type="expression" dxfId="24" priority="28">
      <formula>$B$29="〇"</formula>
    </cfRule>
  </conditionalFormatting>
  <conditionalFormatting sqref="N37:T39">
    <cfRule type="expression" dxfId="23" priority="27">
      <formula>$B$37=$AG$36</formula>
    </cfRule>
  </conditionalFormatting>
  <conditionalFormatting sqref="B37:H39 N37:T39">
    <cfRule type="expression" dxfId="22" priority="26">
      <formula>$B$23="〇"</formula>
    </cfRule>
  </conditionalFormatting>
  <conditionalFormatting sqref="B37:H39 N37:T39">
    <cfRule type="expression" dxfId="21" priority="25">
      <formula>$B$23="〇"</formula>
    </cfRule>
  </conditionalFormatting>
  <conditionalFormatting sqref="B51:AC51">
    <cfRule type="expression" dxfId="20" priority="23">
      <formula>$B$50="〇"</formula>
    </cfRule>
  </conditionalFormatting>
  <conditionalFormatting sqref="B57:AD57">
    <cfRule type="expression" dxfId="19" priority="22">
      <formula>$B$56="〇"</formula>
    </cfRule>
  </conditionalFormatting>
  <conditionalFormatting sqref="B63:AD63">
    <cfRule type="expression" dxfId="18" priority="21">
      <formula>$B$62="〇"</formula>
    </cfRule>
  </conditionalFormatting>
  <conditionalFormatting sqref="B68:AD68">
    <cfRule type="expression" dxfId="17" priority="20">
      <formula>$B$61="〇"</formula>
    </cfRule>
  </conditionalFormatting>
  <conditionalFormatting sqref="B123:AA123">
    <cfRule type="expression" dxfId="16" priority="19">
      <formula>$B$122="〇"</formula>
    </cfRule>
  </conditionalFormatting>
  <conditionalFormatting sqref="B14:F17 B28:F29 B37:H39 N37:T39 B43:F44 B48:F50 B55:F56 B61:F62 B72:AD72 B77:E77 B79:E79 H79:L79 N79:Q79 T79:W79 AA79:AC79 B81:E81 S99:AA99 S116:AA116 B121:F122 B128:K128 N128:V128 B134:C134 G134:H134 L134:M134 Q134:R134 X134:AB134 E135:AC139 B144:AD144 E149:AF153 E156:H161 K156:N161 Q156:S160 V156:X160 B177:AD177 B187:D189 F187:I189 K187:M189 O187:R187 T187:X187 B193:AD193 B196:AD196 B201:AD201 C87:AA98 C104:AA115">
    <cfRule type="expression" dxfId="15" priority="18">
      <formula>$B$23="〇"</formula>
    </cfRule>
  </conditionalFormatting>
  <conditionalFormatting sqref="B14:F17 B22:F23 B28:F29 B37:H39 N37:T39 B43:F44 B55:F56 B61:F62 B72:AD72 B77:E77 B79:E79 H79:L79 N79:Q79 T79:W79 AA79:AC79 B81:E81 S99:AA99 S116:AA116 B121:F122 B128:K128 N128:V128 B134:S134 E135:AC139 X134:AC134 B144:AD144 E149:AF153 E156:H161 K156:N161 Q156:S160 V156:X160 B177:AD177 B187:D189 F187:I189 K187:M189 O187:R187 T187:X187 B193:AD193 B196:AD196 B201:AD201 C87:AA98 C104:AA115 S180:AD182">
    <cfRule type="expression" dxfId="14" priority="17">
      <formula>$B$50="〇"</formula>
    </cfRule>
  </conditionalFormatting>
  <conditionalFormatting sqref="B14:F17 B22:F23 B28:F29 B37:H39 N37:T39 B43:F44 B48:F50 B61:F62 B72:AD72 B77:E77 B79:E79 B81:E81 H79:L79 N79:Q79 T79:W79 AA79:AC79 S99:AA99 S116:AA116 B121:F122 B128:K128 N128:V128 B134:S139 T135:W139 X134:AB139 B144:AD144 E149:AF153 E156:H161 K156:N161 Q156:S160 V156:X160 B177:AD177 B187:D189 F187:I189 K187:M189 O187:R187 T187:X187 B193:AD193 B196:AD196 B201:AD201 C87:AA98 C104:AA115 S180:AD182">
    <cfRule type="expression" dxfId="13" priority="16">
      <formula>$B$56="〇"</formula>
    </cfRule>
  </conditionalFormatting>
  <conditionalFormatting sqref="B14:F17 B22:F23 B28:F29 B37:H39 N37:T39 B43:F44 B48:F50 B55:F56 B72:AD72 B77:E77 B79:E79 H79:L79 N79:Q79 T79:W79 AA79:AC79 B81:E81 S99:AA99 S116:AA116 B121:F122 B128:K128 N128:V128 B134:S139 T135:V139 X134:AC139 B144:AD144 E149:AF153 E156:H161 K156:N161 Q156:S160 V156:X160 B177:AD177 B187:D189 F187:I189 K187:M189 O187:R187 T187:X187 B193:AD193 B196:AD196 B201:AD201 C87:AA98 C104:AA115 S180:AD182">
    <cfRule type="expression" dxfId="12" priority="15">
      <formula>$B$62="〇"</formula>
    </cfRule>
  </conditionalFormatting>
  <conditionalFormatting sqref="B48:F50">
    <cfRule type="expression" dxfId="11" priority="12">
      <formula>$B$43="〇"</formula>
    </cfRule>
  </conditionalFormatting>
  <conditionalFormatting sqref="B61:F62">
    <cfRule type="expression" dxfId="10" priority="11">
      <formula>$B$43="〇"</formula>
    </cfRule>
  </conditionalFormatting>
  <conditionalFormatting sqref="B55:F56">
    <cfRule type="expression" dxfId="9" priority="10">
      <formula>$B$44="〇"</formula>
    </cfRule>
  </conditionalFormatting>
  <conditionalFormatting sqref="B196:AD196">
    <cfRule type="expression" dxfId="8" priority="9">
      <formula>$AG$196="回答不要"</formula>
    </cfRule>
  </conditionalFormatting>
  <conditionalFormatting sqref="O189:R189 T189:X189">
    <cfRule type="expression" dxfId="7" priority="8">
      <formula>$B$23="〇"</formula>
    </cfRule>
  </conditionalFormatting>
  <conditionalFormatting sqref="O189:R189 T189:X189">
    <cfRule type="expression" dxfId="6" priority="7">
      <formula>$B$50="〇"</formula>
    </cfRule>
  </conditionalFormatting>
  <conditionalFormatting sqref="O189:R189 T189:X189">
    <cfRule type="expression" dxfId="5" priority="6">
      <formula>$B$56="〇"</formula>
    </cfRule>
  </conditionalFormatting>
  <conditionalFormatting sqref="O189:R189 T189:X189">
    <cfRule type="expression" dxfId="4" priority="5">
      <formula>$B$62="〇"</formula>
    </cfRule>
  </conditionalFormatting>
  <conditionalFormatting sqref="B82:E82">
    <cfRule type="expression" dxfId="3" priority="4">
      <formula>$B$23="〇"</formula>
    </cfRule>
  </conditionalFormatting>
  <conditionalFormatting sqref="B82:E82">
    <cfRule type="expression" dxfId="2" priority="3">
      <formula>$B$50="〇"</formula>
    </cfRule>
  </conditionalFormatting>
  <conditionalFormatting sqref="B82:E82">
    <cfRule type="expression" dxfId="1" priority="2">
      <formula>$B$56="〇"</formula>
    </cfRule>
  </conditionalFormatting>
  <conditionalFormatting sqref="B82:E82">
    <cfRule type="expression" dxfId="0" priority="1">
      <formula>$B$62="〇"</formula>
    </cfRule>
  </conditionalFormatting>
  <dataValidations count="10">
    <dataValidation type="list" allowBlank="1" showInputMessage="1" showErrorMessage="1" sqref="B43:F45 B28:F28 B48:F49 B121:F122 B22:F22 B14:B17 C14:F14 C17:F17 B55:F55 B61:F61">
      <formula1>"〇"</formula1>
    </dataValidation>
    <dataValidation type="list" allowBlank="1" showInputMessage="1" showErrorMessage="1" promptTitle="注意" prompt="競争的手続き（合い見積もりや入札など）を行わない場合、補助対象外となります。" sqref="B23:F23">
      <formula1>"〇"</formula1>
    </dataValidation>
    <dataValidation type="list" allowBlank="1" showInputMessage="1" showErrorMessage="1" promptTitle="注意" prompt="申請内容によっては、財産処分制限期間の残年数に応じた補助額の返還が必要となります。" sqref="B29:F29">
      <formula1>"〇"</formula1>
    </dataValidation>
    <dataValidation type="list" allowBlank="1" showInputMessage="1" showErrorMessage="1" sqref="N37:T39">
      <formula1>$AG$38:$AG$41</formula1>
    </dataValidation>
    <dataValidation type="list" allowBlank="1" showInputMessage="1" showErrorMessage="1" sqref="B37:H39">
      <formula1>$AG$36:$AG$37</formula1>
    </dataValidation>
    <dataValidation type="list" allowBlank="1" showInputMessage="1" showErrorMessage="1" promptTitle="注意" prompt="医療機関敷地内、医療機関（もしくは開設者）所有の土地以外に整備する場合は、補助対象外となります。" sqref="B50:F50">
      <formula1>"〇"</formula1>
    </dataValidation>
    <dataValidation type="list" allowBlank="1" showInputMessage="1" showErrorMessage="1" promptTitle="注意" prompt="医療機関施設ではない施設を整備する場合は、補助対象外となります。" sqref="B56:F56">
      <formula1>"〇"</formula1>
    </dataValidation>
    <dataValidation type="list" allowBlank="1" showInputMessage="1" showErrorMessage="1" promptTitle="注意" prompt="物置等を建築物としない場合は、補助対象外となります。" sqref="B62:F62">
      <formula1>"〇"</formula1>
    </dataValidation>
    <dataValidation type="date" allowBlank="1" showInputMessage="1" showErrorMessage="1" errorTitle="補助対象外" error="整備事業は、着手予定日以降令和７年３月31日（令和６年度中）に完了してください。" sqref="N128:X128">
      <formula1>45536</formula1>
      <formula2>45747</formula2>
    </dataValidation>
    <dataValidation type="date" errorStyle="information" operator="greaterThan" allowBlank="1" showInputMessage="1" showErrorMessage="1" errorTitle="事前着手はできません" error="実際の事業着手は、神奈川県からの交付決定通知日以降にお願いします。" sqref="B128:L128">
      <formula1>45747</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2"/>
  <rowBreaks count="5" manualBreakCount="5">
    <brk id="45" max="31" man="1"/>
    <brk id="73" max="31" man="1"/>
    <brk id="117" max="31" man="1"/>
    <brk id="145" max="31" man="1"/>
    <brk id="184" max="31" man="1"/>
  </rowBreaks>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X64"/>
  <sheetViews>
    <sheetView showZeros="0" view="pageBreakPreview" zoomScaleNormal="100" zoomScaleSheetLayoutView="100" workbookViewId="0">
      <selection activeCell="D10" sqref="D10:F10"/>
    </sheetView>
  </sheetViews>
  <sheetFormatPr defaultColWidth="8.125" defaultRowHeight="13.5" outlineLevelRow="1"/>
  <cols>
    <col min="1" max="3" width="6.25" style="373" customWidth="1"/>
    <col min="4" max="4" width="6.375" style="373" customWidth="1"/>
    <col min="5" max="6" width="6.75" style="373" customWidth="1"/>
    <col min="7" max="8" width="13.5" style="373" customWidth="1"/>
    <col min="9" max="9" width="16.125" style="373" customWidth="1"/>
    <col min="10" max="23" width="8.125" style="373"/>
    <col min="24" max="24" width="47.125" style="373" hidden="1" customWidth="1"/>
    <col min="25" max="16384" width="8.125" style="373"/>
  </cols>
  <sheetData>
    <row r="1" spans="1:24">
      <c r="A1" s="372" t="s">
        <v>408</v>
      </c>
    </row>
    <row r="2" spans="1:24" ht="19.5" customHeight="1">
      <c r="A2" s="871" t="s">
        <v>409</v>
      </c>
      <c r="B2" s="871"/>
      <c r="C2" s="871"/>
      <c r="D2" s="871"/>
      <c r="E2" s="871"/>
      <c r="F2" s="871"/>
      <c r="G2" s="871"/>
      <c r="H2" s="871"/>
      <c r="I2" s="871"/>
      <c r="X2" s="374" t="s">
        <v>410</v>
      </c>
    </row>
    <row r="3" spans="1:24" ht="7.5" customHeight="1">
      <c r="A3" s="372"/>
      <c r="X3" s="374" t="s">
        <v>486</v>
      </c>
    </row>
    <row r="4" spans="1:24" ht="18.75" customHeight="1">
      <c r="A4" s="872" t="s">
        <v>411</v>
      </c>
      <c r="B4" s="872"/>
      <c r="C4" s="872"/>
      <c r="D4" s="873" t="s">
        <v>410</v>
      </c>
      <c r="E4" s="874"/>
      <c r="F4" s="874"/>
      <c r="G4" s="874"/>
      <c r="H4" s="874"/>
      <c r="I4" s="875"/>
      <c r="X4" s="374" t="s">
        <v>487</v>
      </c>
    </row>
    <row r="5" spans="1:24" ht="18.75" customHeight="1">
      <c r="A5" s="876" t="s">
        <v>412</v>
      </c>
      <c r="B5" s="877"/>
      <c r="C5" s="877"/>
      <c r="D5" s="878" t="s">
        <v>58</v>
      </c>
      <c r="E5" s="879"/>
      <c r="F5" s="879"/>
      <c r="G5" s="880"/>
      <c r="H5" s="876" t="s">
        <v>59</v>
      </c>
      <c r="I5" s="872"/>
      <c r="J5" s="375"/>
      <c r="K5" s="375"/>
    </row>
    <row r="6" spans="1:24" ht="22.5" customHeight="1">
      <c r="A6" s="888">
        <f>'基礎情報入力シート（要入力）'!$D$6</f>
        <v>0</v>
      </c>
      <c r="B6" s="889"/>
      <c r="C6" s="890"/>
      <c r="D6" s="888">
        <f>'基礎情報入力シート（要入力）'!$D$9</f>
        <v>0</v>
      </c>
      <c r="E6" s="889"/>
      <c r="F6" s="889"/>
      <c r="G6" s="890"/>
      <c r="H6" s="891">
        <f>'基礎情報入力シート（要入力）'!$D$5</f>
        <v>0</v>
      </c>
      <c r="I6" s="891"/>
      <c r="J6" s="375"/>
      <c r="K6" s="375"/>
      <c r="X6" s="374" t="s">
        <v>413</v>
      </c>
    </row>
    <row r="7" spans="1:24" ht="14.25" customHeight="1">
      <c r="A7" s="876" t="s">
        <v>415</v>
      </c>
      <c r="B7" s="872"/>
      <c r="C7" s="872"/>
      <c r="D7" s="873">
        <f>'確認書（病室整備）'!N37</f>
        <v>0</v>
      </c>
      <c r="E7" s="874"/>
      <c r="F7" s="874"/>
      <c r="G7" s="874"/>
      <c r="H7" s="874"/>
      <c r="I7" s="875"/>
      <c r="X7" s="374" t="s">
        <v>414</v>
      </c>
    </row>
    <row r="8" spans="1:24" ht="13.5" customHeight="1">
      <c r="A8" s="872" t="s">
        <v>417</v>
      </c>
      <c r="B8" s="872"/>
      <c r="C8" s="872"/>
      <c r="D8" s="892" t="s">
        <v>418</v>
      </c>
      <c r="E8" s="892"/>
      <c r="F8" s="892"/>
      <c r="G8" s="892"/>
      <c r="H8" s="892"/>
      <c r="I8" s="893"/>
      <c r="X8" s="374" t="s">
        <v>416</v>
      </c>
    </row>
    <row r="9" spans="1:24" ht="13.5" customHeight="1">
      <c r="A9" s="872"/>
      <c r="B9" s="872"/>
      <c r="C9" s="872"/>
      <c r="D9" s="376" t="s">
        <v>420</v>
      </c>
      <c r="E9" s="894"/>
      <c r="F9" s="894"/>
      <c r="G9" s="894"/>
      <c r="H9" s="419" t="s">
        <v>421</v>
      </c>
      <c r="I9" s="377"/>
      <c r="J9" s="373" t="s">
        <v>422</v>
      </c>
      <c r="X9" s="374" t="s">
        <v>419</v>
      </c>
    </row>
    <row r="10" spans="1:24" ht="13.5" customHeight="1">
      <c r="A10" s="872"/>
      <c r="B10" s="872"/>
      <c r="C10" s="872"/>
      <c r="D10" s="895" t="s">
        <v>424</v>
      </c>
      <c r="E10" s="896"/>
      <c r="F10" s="896"/>
      <c r="G10" s="420" t="s">
        <v>480</v>
      </c>
      <c r="H10" s="378"/>
      <c r="I10" s="377"/>
      <c r="X10" s="374" t="s">
        <v>423</v>
      </c>
    </row>
    <row r="11" spans="1:24" ht="14.25" customHeight="1">
      <c r="A11" s="872"/>
      <c r="B11" s="872"/>
      <c r="C11" s="872"/>
      <c r="D11" s="897" t="s">
        <v>425</v>
      </c>
      <c r="E11" s="898"/>
      <c r="F11" s="898"/>
      <c r="G11" s="421" t="s">
        <v>480</v>
      </c>
      <c r="H11" s="379"/>
      <c r="I11" s="380"/>
      <c r="X11" s="381"/>
    </row>
    <row r="12" spans="1:24" ht="13.5" customHeight="1">
      <c r="A12" s="878" t="s">
        <v>427</v>
      </c>
      <c r="B12" s="879"/>
      <c r="C12" s="880"/>
      <c r="D12" s="382" t="s">
        <v>428</v>
      </c>
      <c r="E12" s="881">
        <f>'確認書（病室整備）'!$B$105</f>
        <v>0</v>
      </c>
      <c r="F12" s="881"/>
      <c r="G12" s="383" t="s">
        <v>429</v>
      </c>
      <c r="H12" s="384" t="s">
        <v>430</v>
      </c>
      <c r="I12" s="385">
        <f>'確認書（病室整備）'!$Q$105</f>
        <v>0</v>
      </c>
      <c r="X12" s="386" t="s">
        <v>426</v>
      </c>
    </row>
    <row r="13" spans="1:24" ht="13.5" customHeight="1">
      <c r="A13" s="882" t="s">
        <v>432</v>
      </c>
      <c r="B13" s="883"/>
      <c r="C13" s="883"/>
      <c r="D13" s="883"/>
      <c r="E13" s="883"/>
      <c r="F13" s="883"/>
      <c r="G13" s="883"/>
      <c r="H13" s="883"/>
      <c r="I13" s="884"/>
      <c r="X13" s="387" t="s">
        <v>431</v>
      </c>
    </row>
    <row r="14" spans="1:24" ht="14.25" customHeight="1">
      <c r="A14" s="388" t="s">
        <v>434</v>
      </c>
      <c r="B14" s="872" t="s">
        <v>435</v>
      </c>
      <c r="C14" s="872"/>
      <c r="D14" s="878"/>
      <c r="E14" s="872" t="s">
        <v>436</v>
      </c>
      <c r="F14" s="872"/>
      <c r="G14" s="388" t="s">
        <v>437</v>
      </c>
      <c r="H14" s="388" t="s">
        <v>438</v>
      </c>
      <c r="I14" s="389" t="s">
        <v>439</v>
      </c>
      <c r="X14" s="387" t="s">
        <v>433</v>
      </c>
    </row>
    <row r="15" spans="1:24" ht="13.5" customHeight="1">
      <c r="A15" s="390" t="s">
        <v>441</v>
      </c>
      <c r="B15" s="885" t="s">
        <v>442</v>
      </c>
      <c r="C15" s="885"/>
      <c r="D15" s="885"/>
      <c r="E15" s="886" t="s">
        <v>443</v>
      </c>
      <c r="F15" s="887"/>
      <c r="G15" s="391" t="s">
        <v>444</v>
      </c>
      <c r="H15" s="391" t="s">
        <v>445</v>
      </c>
      <c r="I15" s="377" t="s">
        <v>446</v>
      </c>
      <c r="X15" s="387" t="s">
        <v>440</v>
      </c>
    </row>
    <row r="16" spans="1:24" ht="13.5" customHeight="1">
      <c r="A16" s="903" t="s">
        <v>60</v>
      </c>
      <c r="B16" s="902" t="s">
        <v>361</v>
      </c>
      <c r="C16" s="902"/>
      <c r="D16" s="902"/>
      <c r="E16" s="899"/>
      <c r="F16" s="900"/>
      <c r="G16" s="392" t="e">
        <f t="shared" ref="G16:G29" si="0">IF(H16="","",H16/E16)</f>
        <v>#DIV/0!</v>
      </c>
      <c r="H16" s="393">
        <f>'確認書（病室整備）'!$AH$61</f>
        <v>0</v>
      </c>
      <c r="I16" s="377" t="s">
        <v>446</v>
      </c>
      <c r="X16" s="387" t="s">
        <v>447</v>
      </c>
    </row>
    <row r="17" spans="1:24" ht="13.5" customHeight="1">
      <c r="A17" s="903"/>
      <c r="B17" s="901">
        <f>'確認書（病室整備）'!$C$87</f>
        <v>0</v>
      </c>
      <c r="C17" s="902"/>
      <c r="D17" s="902"/>
      <c r="E17" s="899"/>
      <c r="F17" s="900"/>
      <c r="G17" s="392" t="e">
        <f t="shared" si="0"/>
        <v>#DIV/0!</v>
      </c>
      <c r="H17" s="393">
        <f>'確認書（病室整備）'!$S$87</f>
        <v>0</v>
      </c>
      <c r="I17" s="377" t="s">
        <v>446</v>
      </c>
      <c r="X17" s="387" t="s">
        <v>448</v>
      </c>
    </row>
    <row r="18" spans="1:24" ht="13.5" customHeight="1">
      <c r="A18" s="903"/>
      <c r="B18" s="901">
        <f>'確認書（病室整備）'!$C$88</f>
        <v>0</v>
      </c>
      <c r="C18" s="902"/>
      <c r="D18" s="902"/>
      <c r="E18" s="899"/>
      <c r="F18" s="900"/>
      <c r="G18" s="392" t="e">
        <f t="shared" si="0"/>
        <v>#DIV/0!</v>
      </c>
      <c r="H18" s="393">
        <f>'確認書（病室整備）'!$S$88</f>
        <v>0</v>
      </c>
      <c r="I18" s="377" t="s">
        <v>446</v>
      </c>
      <c r="X18" s="387" t="s">
        <v>449</v>
      </c>
    </row>
    <row r="19" spans="1:24" ht="13.5" customHeight="1">
      <c r="A19" s="903"/>
      <c r="B19" s="901">
        <f>'確認書（病室整備）'!$C$89</f>
        <v>0</v>
      </c>
      <c r="C19" s="902"/>
      <c r="D19" s="902"/>
      <c r="E19" s="899"/>
      <c r="F19" s="900"/>
      <c r="G19" s="392" t="e">
        <f>IF(H19="","",H19/E19)</f>
        <v>#DIV/0!</v>
      </c>
      <c r="H19" s="393">
        <f>'確認書（病室整備）'!$S$89</f>
        <v>0</v>
      </c>
      <c r="I19" s="377" t="s">
        <v>446</v>
      </c>
      <c r="X19" s="387" t="s">
        <v>450</v>
      </c>
    </row>
    <row r="20" spans="1:24">
      <c r="A20" s="903"/>
      <c r="B20" s="901">
        <f>'確認書（病室整備）'!$C$90</f>
        <v>0</v>
      </c>
      <c r="C20" s="902"/>
      <c r="D20" s="902"/>
      <c r="E20" s="899"/>
      <c r="F20" s="900"/>
      <c r="G20" s="392" t="e">
        <f t="shared" si="0"/>
        <v>#DIV/0!</v>
      </c>
      <c r="H20" s="393">
        <f>'確認書（病室整備）'!$S$90</f>
        <v>0</v>
      </c>
      <c r="I20" s="377" t="s">
        <v>446</v>
      </c>
    </row>
    <row r="21" spans="1:24" ht="15" customHeight="1">
      <c r="A21" s="903"/>
      <c r="B21" s="901">
        <f>'確認書（病室整備）'!$C$91</f>
        <v>0</v>
      </c>
      <c r="C21" s="902"/>
      <c r="D21" s="902"/>
      <c r="E21" s="899"/>
      <c r="F21" s="900"/>
      <c r="G21" s="392" t="e">
        <f t="shared" si="0"/>
        <v>#DIV/0!</v>
      </c>
      <c r="H21" s="393">
        <f>'確認書（病室整備）'!$S$91</f>
        <v>0</v>
      </c>
      <c r="I21" s="377" t="s">
        <v>446</v>
      </c>
    </row>
    <row r="22" spans="1:24" ht="15" customHeight="1">
      <c r="A22" s="903"/>
      <c r="B22" s="901">
        <f>'確認書（病室整備）'!$C$92</f>
        <v>0</v>
      </c>
      <c r="C22" s="902"/>
      <c r="D22" s="902"/>
      <c r="E22" s="899" t="s">
        <v>442</v>
      </c>
      <c r="F22" s="900"/>
      <c r="G22" s="392" t="e">
        <f t="shared" si="0"/>
        <v>#VALUE!</v>
      </c>
      <c r="H22" s="393">
        <f>'確認書（病室整備）'!$S$92</f>
        <v>0</v>
      </c>
      <c r="I22" s="377" t="s">
        <v>446</v>
      </c>
    </row>
    <row r="23" spans="1:24" ht="15" hidden="1" customHeight="1" outlineLevel="1">
      <c r="A23" s="394"/>
      <c r="B23" s="901">
        <f>'確認書（病室整備）'!$C$93</f>
        <v>0</v>
      </c>
      <c r="C23" s="902"/>
      <c r="D23" s="902"/>
      <c r="E23" s="899" t="s">
        <v>442</v>
      </c>
      <c r="F23" s="900"/>
      <c r="G23" s="392" t="e">
        <f t="shared" si="0"/>
        <v>#VALUE!</v>
      </c>
      <c r="H23" s="393">
        <f>'確認書（病室整備）'!$S$93</f>
        <v>0</v>
      </c>
      <c r="I23" s="377"/>
    </row>
    <row r="24" spans="1:24" ht="15" hidden="1" customHeight="1" outlineLevel="1">
      <c r="A24" s="394"/>
      <c r="B24" s="901">
        <f>'確認書（病室整備）'!$C$94</f>
        <v>0</v>
      </c>
      <c r="C24" s="902"/>
      <c r="D24" s="902"/>
      <c r="E24" s="899" t="s">
        <v>442</v>
      </c>
      <c r="F24" s="900"/>
      <c r="G24" s="392" t="e">
        <f t="shared" si="0"/>
        <v>#VALUE!</v>
      </c>
      <c r="H24" s="393">
        <f>'確認書（病室整備）'!$S$94</f>
        <v>0</v>
      </c>
      <c r="I24" s="377"/>
    </row>
    <row r="25" spans="1:24" ht="15" hidden="1" customHeight="1" outlineLevel="1">
      <c r="A25" s="394"/>
      <c r="B25" s="901">
        <f>'確認書（病室整備）'!$C$95</f>
        <v>0</v>
      </c>
      <c r="C25" s="902"/>
      <c r="D25" s="902"/>
      <c r="E25" s="899" t="s">
        <v>442</v>
      </c>
      <c r="F25" s="900"/>
      <c r="G25" s="392" t="e">
        <f>IF(H25="","",H25/E25)</f>
        <v>#VALUE!</v>
      </c>
      <c r="H25" s="393">
        <f>'確認書（病室整備）'!$S$95</f>
        <v>0</v>
      </c>
      <c r="I25" s="377"/>
    </row>
    <row r="26" spans="1:24" ht="15" hidden="1" customHeight="1" outlineLevel="1">
      <c r="A26" s="394"/>
      <c r="B26" s="901">
        <f>'確認書（病室整備）'!$C$96</f>
        <v>0</v>
      </c>
      <c r="C26" s="902"/>
      <c r="D26" s="902"/>
      <c r="E26" s="899" t="s">
        <v>442</v>
      </c>
      <c r="F26" s="900"/>
      <c r="G26" s="392" t="e">
        <f t="shared" si="0"/>
        <v>#VALUE!</v>
      </c>
      <c r="H26" s="393">
        <f>'確認書（病室整備）'!$S$96</f>
        <v>0</v>
      </c>
      <c r="I26" s="377"/>
    </row>
    <row r="27" spans="1:24" ht="15" hidden="1" customHeight="1" outlineLevel="1">
      <c r="A27" s="394"/>
      <c r="B27" s="901">
        <f>'確認書（病室整備）'!$C$97</f>
        <v>0</v>
      </c>
      <c r="C27" s="902"/>
      <c r="D27" s="902"/>
      <c r="E27" s="899" t="s">
        <v>442</v>
      </c>
      <c r="F27" s="900"/>
      <c r="G27" s="392" t="e">
        <f t="shared" si="0"/>
        <v>#VALUE!</v>
      </c>
      <c r="H27" s="393">
        <f>'確認書（病室整備）'!$S$97</f>
        <v>0</v>
      </c>
      <c r="I27" s="377"/>
    </row>
    <row r="28" spans="1:24" ht="15" hidden="1" customHeight="1" outlineLevel="1">
      <c r="A28" s="394"/>
      <c r="B28" s="901">
        <f>'確認書（病室整備）'!$C$98</f>
        <v>0</v>
      </c>
      <c r="C28" s="902"/>
      <c r="D28" s="902"/>
      <c r="E28" s="899" t="s">
        <v>442</v>
      </c>
      <c r="F28" s="900"/>
      <c r="G28" s="392" t="e">
        <f t="shared" si="0"/>
        <v>#VALUE!</v>
      </c>
      <c r="H28" s="393">
        <f>'確認書（病室整備）'!$S$98</f>
        <v>0</v>
      </c>
      <c r="I28" s="377"/>
    </row>
    <row r="29" spans="1:24" ht="15" customHeight="1" collapsed="1">
      <c r="A29" s="395"/>
      <c r="B29" s="880" t="s">
        <v>451</v>
      </c>
      <c r="C29" s="872"/>
      <c r="D29" s="872"/>
      <c r="E29" s="904" t="str">
        <f>IF(SUM(E16:F28)=0,"",SUM(E16:F28))</f>
        <v/>
      </c>
      <c r="F29" s="904"/>
      <c r="G29" s="396" t="str">
        <f t="shared" si="0"/>
        <v/>
      </c>
      <c r="H29" s="397" t="str">
        <f>IF(SUM(H16:H28)=0,"",SUM(H16:H28))</f>
        <v/>
      </c>
      <c r="I29" s="398"/>
    </row>
    <row r="30" spans="1:24">
      <c r="A30" s="399" t="s">
        <v>441</v>
      </c>
      <c r="B30" s="905" t="s">
        <v>442</v>
      </c>
      <c r="C30" s="892"/>
      <c r="D30" s="893"/>
      <c r="E30" s="906" t="s">
        <v>443</v>
      </c>
      <c r="F30" s="907"/>
      <c r="G30" s="400" t="s">
        <v>444</v>
      </c>
      <c r="H30" s="400" t="s">
        <v>445</v>
      </c>
      <c r="I30" s="377" t="s">
        <v>446</v>
      </c>
      <c r="J30" s="373" t="s">
        <v>452</v>
      </c>
    </row>
    <row r="31" spans="1:24" ht="13.5" customHeight="1">
      <c r="A31" s="908" t="s">
        <v>453</v>
      </c>
      <c r="B31" s="909"/>
      <c r="C31" s="910"/>
      <c r="D31" s="911"/>
      <c r="E31" s="912"/>
      <c r="F31" s="913"/>
      <c r="G31" s="401" t="str">
        <f t="shared" ref="G31:G44" si="1">IF(H31="","",H31/E31)</f>
        <v/>
      </c>
      <c r="H31" s="422"/>
      <c r="I31" s="377" t="s">
        <v>446</v>
      </c>
    </row>
    <row r="32" spans="1:24">
      <c r="A32" s="908"/>
      <c r="B32" s="914"/>
      <c r="C32" s="915"/>
      <c r="D32" s="916"/>
      <c r="E32" s="917"/>
      <c r="F32" s="918"/>
      <c r="G32" s="401" t="str">
        <f>IF(H32="","",H32/E32)</f>
        <v/>
      </c>
      <c r="H32" s="422"/>
      <c r="I32" s="377" t="s">
        <v>446</v>
      </c>
    </row>
    <row r="33" spans="1:16">
      <c r="A33" s="908"/>
      <c r="B33" s="914"/>
      <c r="C33" s="915"/>
      <c r="D33" s="916"/>
      <c r="E33" s="917"/>
      <c r="F33" s="918"/>
      <c r="G33" s="401" t="str">
        <f t="shared" si="1"/>
        <v/>
      </c>
      <c r="H33" s="422"/>
      <c r="I33" s="377" t="s">
        <v>446</v>
      </c>
    </row>
    <row r="34" spans="1:16">
      <c r="A34" s="908"/>
      <c r="B34" s="914"/>
      <c r="C34" s="915"/>
      <c r="D34" s="916"/>
      <c r="E34" s="917"/>
      <c r="F34" s="918"/>
      <c r="G34" s="401" t="str">
        <f t="shared" si="1"/>
        <v/>
      </c>
      <c r="H34" s="422"/>
      <c r="I34" s="377" t="s">
        <v>446</v>
      </c>
    </row>
    <row r="35" spans="1:16">
      <c r="A35" s="908"/>
      <c r="B35" s="914"/>
      <c r="C35" s="915"/>
      <c r="D35" s="916"/>
      <c r="E35" s="917"/>
      <c r="F35" s="918"/>
      <c r="G35" s="401" t="str">
        <f t="shared" si="1"/>
        <v/>
      </c>
      <c r="H35" s="422"/>
      <c r="I35" s="377" t="s">
        <v>446</v>
      </c>
    </row>
    <row r="36" spans="1:16">
      <c r="A36" s="908"/>
      <c r="B36" s="914"/>
      <c r="C36" s="915"/>
      <c r="D36" s="916"/>
      <c r="E36" s="917"/>
      <c r="F36" s="918"/>
      <c r="G36" s="401" t="str">
        <f t="shared" si="1"/>
        <v/>
      </c>
      <c r="H36" s="422"/>
      <c r="I36" s="377" t="s">
        <v>446</v>
      </c>
    </row>
    <row r="37" spans="1:16">
      <c r="A37" s="908"/>
      <c r="B37" s="914"/>
      <c r="C37" s="915"/>
      <c r="D37" s="916"/>
      <c r="E37" s="917"/>
      <c r="F37" s="918"/>
      <c r="G37" s="401" t="str">
        <f t="shared" si="1"/>
        <v/>
      </c>
      <c r="H37" s="422"/>
      <c r="I37" s="377" t="s">
        <v>446</v>
      </c>
    </row>
    <row r="38" spans="1:16">
      <c r="A38" s="402"/>
      <c r="B38" s="914"/>
      <c r="C38" s="915"/>
      <c r="D38" s="916"/>
      <c r="E38" s="917"/>
      <c r="F38" s="918"/>
      <c r="G38" s="401" t="str">
        <f t="shared" si="1"/>
        <v/>
      </c>
      <c r="H38" s="422"/>
      <c r="I38" s="377"/>
    </row>
    <row r="39" spans="1:16">
      <c r="A39" s="402"/>
      <c r="B39" s="914"/>
      <c r="C39" s="915"/>
      <c r="D39" s="916"/>
      <c r="E39" s="917"/>
      <c r="F39" s="918"/>
      <c r="G39" s="401" t="str">
        <f t="shared" si="1"/>
        <v/>
      </c>
      <c r="H39" s="422"/>
      <c r="I39" s="377"/>
    </row>
    <row r="40" spans="1:16">
      <c r="A40" s="402"/>
      <c r="B40" s="914"/>
      <c r="C40" s="915"/>
      <c r="D40" s="916"/>
      <c r="E40" s="917"/>
      <c r="F40" s="918"/>
      <c r="G40" s="401" t="str">
        <f t="shared" si="1"/>
        <v/>
      </c>
      <c r="H40" s="422"/>
      <c r="I40" s="377"/>
    </row>
    <row r="41" spans="1:16">
      <c r="A41" s="402"/>
      <c r="B41" s="914"/>
      <c r="C41" s="915"/>
      <c r="D41" s="916"/>
      <c r="E41" s="917"/>
      <c r="F41" s="918"/>
      <c r="G41" s="401" t="str">
        <f t="shared" si="1"/>
        <v/>
      </c>
      <c r="H41" s="422"/>
      <c r="I41" s="377"/>
    </row>
    <row r="42" spans="1:16">
      <c r="A42" s="402"/>
      <c r="B42" s="914"/>
      <c r="C42" s="915"/>
      <c r="D42" s="916"/>
      <c r="E42" s="917"/>
      <c r="F42" s="918"/>
      <c r="G42" s="401" t="str">
        <f>IF(H42="","",H42/E42)</f>
        <v/>
      </c>
      <c r="H42" s="423"/>
      <c r="I42" s="377"/>
    </row>
    <row r="43" spans="1:16" ht="15" customHeight="1">
      <c r="A43" s="403"/>
      <c r="B43" s="872" t="s">
        <v>451</v>
      </c>
      <c r="C43" s="872"/>
      <c r="D43" s="872"/>
      <c r="E43" s="927" t="str">
        <f>IF(SUM(E31:F42)=0,"",SUM(E31:F42))</f>
        <v/>
      </c>
      <c r="F43" s="928"/>
      <c r="G43" s="396" t="str">
        <f t="shared" si="1"/>
        <v/>
      </c>
      <c r="H43" s="404" t="str">
        <f>IF(SUM(H31:H42)=0,"",SUM(H31:H42))</f>
        <v/>
      </c>
      <c r="I43" s="398"/>
    </row>
    <row r="44" spans="1:16" ht="15" customHeight="1">
      <c r="A44" s="876" t="s">
        <v>61</v>
      </c>
      <c r="B44" s="876"/>
      <c r="C44" s="876"/>
      <c r="D44" s="876"/>
      <c r="E44" s="929" t="str">
        <f>IF(E43="",E29,E29+E43)</f>
        <v/>
      </c>
      <c r="F44" s="930"/>
      <c r="G44" s="405" t="str">
        <f t="shared" si="1"/>
        <v/>
      </c>
      <c r="H44" s="406" t="str">
        <f>IF(H43="",H29,H29+H43)</f>
        <v/>
      </c>
      <c r="I44" s="407"/>
    </row>
    <row r="45" spans="1:16">
      <c r="A45" s="931" t="s">
        <v>454</v>
      </c>
      <c r="B45" s="931"/>
      <c r="C45" s="931"/>
      <c r="D45" s="931"/>
      <c r="E45" s="931"/>
      <c r="F45" s="931"/>
      <c r="G45" s="931"/>
      <c r="H45" s="931"/>
      <c r="I45" s="931"/>
    </row>
    <row r="46" spans="1:16">
      <c r="A46" s="876" t="s">
        <v>62</v>
      </c>
      <c r="B46" s="876"/>
      <c r="C46" s="876"/>
      <c r="D46" s="876"/>
      <c r="E46" s="876" t="s">
        <v>455</v>
      </c>
      <c r="F46" s="876"/>
      <c r="G46" s="876"/>
      <c r="H46" s="876" t="s">
        <v>456</v>
      </c>
      <c r="I46" s="876"/>
    </row>
    <row r="47" spans="1:16" ht="13.5" customHeight="1">
      <c r="A47" s="961"/>
      <c r="B47" s="962"/>
      <c r="C47" s="962"/>
      <c r="D47" s="963"/>
      <c r="E47" s="964" t="s">
        <v>457</v>
      </c>
      <c r="F47" s="965"/>
      <c r="G47" s="966"/>
      <c r="H47" s="961" t="s">
        <v>458</v>
      </c>
      <c r="I47" s="963"/>
    </row>
    <row r="48" spans="1:16" ht="13.5" customHeight="1">
      <c r="A48" s="919" t="s">
        <v>459</v>
      </c>
      <c r="B48" s="920"/>
      <c r="C48" s="920"/>
      <c r="D48" s="921"/>
      <c r="E48" s="922">
        <f>IF(E49="","",E49+E50)</f>
        <v>0</v>
      </c>
      <c r="F48" s="923"/>
      <c r="G48" s="924"/>
      <c r="H48" s="925"/>
      <c r="I48" s="926"/>
      <c r="P48" s="408">
        <f>'確認書（病室整備）'!$B$60</f>
        <v>0</v>
      </c>
    </row>
    <row r="49" spans="1:16" ht="13.5" customHeight="1">
      <c r="A49" s="919" t="s">
        <v>460</v>
      </c>
      <c r="B49" s="920"/>
      <c r="C49" s="920"/>
      <c r="D49" s="921"/>
      <c r="E49" s="943">
        <f>'（別紙1）経費所要額調'!$R$9</f>
        <v>0</v>
      </c>
      <c r="F49" s="944"/>
      <c r="G49" s="945"/>
      <c r="H49" s="959"/>
      <c r="I49" s="960"/>
      <c r="P49" s="408">
        <f>'（別紙1）経費所要額調'!$Q$9</f>
        <v>0</v>
      </c>
    </row>
    <row r="50" spans="1:16" ht="13.5" customHeight="1">
      <c r="A50" s="919" t="s">
        <v>461</v>
      </c>
      <c r="B50" s="920"/>
      <c r="C50" s="920"/>
      <c r="D50" s="921"/>
      <c r="E50" s="943">
        <f>P49-E49</f>
        <v>0</v>
      </c>
      <c r="F50" s="944"/>
      <c r="G50" s="945"/>
      <c r="H50" s="959"/>
      <c r="I50" s="960"/>
      <c r="P50" s="409">
        <f>SUM(E49:G52)</f>
        <v>0</v>
      </c>
    </row>
    <row r="51" spans="1:16" ht="13.5" customHeight="1">
      <c r="A51" s="919" t="s">
        <v>462</v>
      </c>
      <c r="B51" s="920"/>
      <c r="C51" s="920"/>
      <c r="D51" s="921"/>
      <c r="E51" s="943"/>
      <c r="F51" s="944"/>
      <c r="G51" s="945"/>
      <c r="H51" s="959"/>
      <c r="I51" s="960"/>
    </row>
    <row r="52" spans="1:16" ht="13.5" customHeight="1">
      <c r="A52" s="919" t="s">
        <v>463</v>
      </c>
      <c r="B52" s="920"/>
      <c r="C52" s="920"/>
      <c r="D52" s="921"/>
      <c r="E52" s="943">
        <f>'（別紙1）経費所要額調'!$D$9</f>
        <v>0</v>
      </c>
      <c r="F52" s="944"/>
      <c r="G52" s="945"/>
      <c r="H52" s="959"/>
      <c r="I52" s="960"/>
    </row>
    <row r="53" spans="1:16" ht="13.5" customHeight="1">
      <c r="A53" s="919" t="s">
        <v>464</v>
      </c>
      <c r="B53" s="920"/>
      <c r="C53" s="920"/>
      <c r="D53" s="921"/>
      <c r="E53" s="943" t="e">
        <f>H44-P50</f>
        <v>#VALUE!</v>
      </c>
      <c r="F53" s="944"/>
      <c r="G53" s="945"/>
      <c r="H53" s="946"/>
      <c r="I53" s="947"/>
    </row>
    <row r="54" spans="1:16" ht="13.5" customHeight="1">
      <c r="A54" s="410"/>
      <c r="B54" s="411"/>
      <c r="C54" s="411"/>
      <c r="D54" s="412"/>
      <c r="E54" s="413"/>
      <c r="F54" s="414"/>
      <c r="G54" s="415"/>
      <c r="H54" s="413"/>
      <c r="I54" s="415"/>
    </row>
    <row r="55" spans="1:16" ht="15" customHeight="1">
      <c r="A55" s="876" t="s">
        <v>465</v>
      </c>
      <c r="B55" s="876"/>
      <c r="C55" s="876"/>
      <c r="D55" s="876"/>
      <c r="E55" s="948" t="e">
        <f>IF(E49="","",SUM(E48+E51+E52+E53))</f>
        <v>#VALUE!</v>
      </c>
      <c r="F55" s="949"/>
      <c r="G55" s="950"/>
      <c r="H55" s="951" t="e">
        <f>IF(H44=E55,"","←【確認】財源内訳の合計と事業費の合計が不一致")</f>
        <v>#VALUE!</v>
      </c>
      <c r="I55" s="952"/>
      <c r="J55" s="373" t="s">
        <v>466</v>
      </c>
    </row>
    <row r="56" spans="1:16" ht="13.5" customHeight="1">
      <c r="A56" s="953" t="s">
        <v>467</v>
      </c>
      <c r="B56" s="954"/>
      <c r="C56" s="954"/>
      <c r="D56" s="954"/>
      <c r="E56" s="954"/>
      <c r="F56" s="954"/>
      <c r="G56" s="954"/>
      <c r="H56" s="955"/>
      <c r="I56" s="956"/>
      <c r="J56" s="373" t="s">
        <v>468</v>
      </c>
    </row>
    <row r="57" spans="1:16" ht="13.5" customHeight="1">
      <c r="A57" s="957" t="s">
        <v>469</v>
      </c>
      <c r="B57" s="958"/>
      <c r="C57" s="958"/>
      <c r="D57" s="958"/>
      <c r="E57" s="958"/>
      <c r="F57" s="958"/>
      <c r="G57" s="958"/>
      <c r="H57" s="958"/>
      <c r="I57" s="958"/>
    </row>
    <row r="58" spans="1:16">
      <c r="A58" s="932"/>
      <c r="B58" s="933"/>
      <c r="C58" s="933"/>
      <c r="D58" s="933"/>
      <c r="E58" s="933"/>
      <c r="F58" s="933"/>
      <c r="G58" s="933"/>
      <c r="H58" s="933"/>
      <c r="I58" s="934"/>
    </row>
    <row r="59" spans="1:16">
      <c r="A59" s="935"/>
      <c r="B59" s="936"/>
      <c r="C59" s="936"/>
      <c r="D59" s="936"/>
      <c r="E59" s="936"/>
      <c r="F59" s="936"/>
      <c r="G59" s="936"/>
      <c r="H59" s="936"/>
      <c r="I59" s="937"/>
    </row>
    <row r="60" spans="1:16">
      <c r="A60" s="935"/>
      <c r="B60" s="936"/>
      <c r="C60" s="936"/>
      <c r="D60" s="936"/>
      <c r="E60" s="936"/>
      <c r="F60" s="936"/>
      <c r="G60" s="936"/>
      <c r="H60" s="936"/>
      <c r="I60" s="937"/>
    </row>
    <row r="61" spans="1:16">
      <c r="A61" s="938"/>
      <c r="B61" s="939"/>
      <c r="C61" s="939"/>
      <c r="D61" s="939"/>
      <c r="E61" s="939"/>
      <c r="F61" s="939"/>
      <c r="G61" s="939"/>
      <c r="H61" s="939"/>
      <c r="I61" s="940"/>
    </row>
    <row r="62" spans="1:16" ht="14.25" customHeight="1">
      <c r="A62" s="941"/>
      <c r="B62" s="941"/>
      <c r="C62" s="941"/>
      <c r="D62" s="941"/>
      <c r="E62" s="942"/>
      <c r="F62" s="942"/>
      <c r="G62" s="942"/>
      <c r="H62" s="942"/>
      <c r="I62" s="942"/>
    </row>
    <row r="63" spans="1:16">
      <c r="A63" s="372" t="s">
        <v>470</v>
      </c>
      <c r="B63" s="372"/>
    </row>
    <row r="64" spans="1:16">
      <c r="A64" s="416" t="s">
        <v>471</v>
      </c>
      <c r="B64" s="417"/>
      <c r="C64" s="417"/>
      <c r="D64" s="417"/>
      <c r="E64" s="418"/>
      <c r="F64" s="417"/>
      <c r="G64" s="417"/>
      <c r="H64" s="417"/>
      <c r="I64" s="417"/>
    </row>
  </sheetData>
  <sheetProtection sheet="1" objects="1" scenarios="1"/>
  <mergeCells count="118">
    <mergeCell ref="B40:D40"/>
    <mergeCell ref="B41:D41"/>
    <mergeCell ref="B42:D42"/>
    <mergeCell ref="E40:F40"/>
    <mergeCell ref="E41:F41"/>
    <mergeCell ref="E42:F42"/>
    <mergeCell ref="A56:G56"/>
    <mergeCell ref="H56:I56"/>
    <mergeCell ref="A57:I57"/>
    <mergeCell ref="A51:D51"/>
    <mergeCell ref="E51:G51"/>
    <mergeCell ref="H51:I51"/>
    <mergeCell ref="A52:D52"/>
    <mergeCell ref="E52:G52"/>
    <mergeCell ref="H52:I52"/>
    <mergeCell ref="A49:D49"/>
    <mergeCell ref="E49:G49"/>
    <mergeCell ref="H49:I49"/>
    <mergeCell ref="A50:D50"/>
    <mergeCell ref="E50:G50"/>
    <mergeCell ref="H50:I50"/>
    <mergeCell ref="A47:D47"/>
    <mergeCell ref="E47:G47"/>
    <mergeCell ref="H47:I47"/>
    <mergeCell ref="A58:I61"/>
    <mergeCell ref="A62:D62"/>
    <mergeCell ref="E62:G62"/>
    <mergeCell ref="H62:I62"/>
    <mergeCell ref="A53:D53"/>
    <mergeCell ref="E53:G53"/>
    <mergeCell ref="H53:I53"/>
    <mergeCell ref="A55:D55"/>
    <mergeCell ref="E55:G55"/>
    <mergeCell ref="H55:I55"/>
    <mergeCell ref="A48:D48"/>
    <mergeCell ref="E48:G48"/>
    <mergeCell ref="H48:I48"/>
    <mergeCell ref="B43:D43"/>
    <mergeCell ref="E43:F43"/>
    <mergeCell ref="A44:D44"/>
    <mergeCell ref="E44:F44"/>
    <mergeCell ref="A45:I45"/>
    <mergeCell ref="A46:D46"/>
    <mergeCell ref="E46:G46"/>
    <mergeCell ref="H46:I46"/>
    <mergeCell ref="E38:F38"/>
    <mergeCell ref="E39:F39"/>
    <mergeCell ref="B38:D38"/>
    <mergeCell ref="B39:D39"/>
    <mergeCell ref="B33:D33"/>
    <mergeCell ref="E33:F33"/>
    <mergeCell ref="B34:D34"/>
    <mergeCell ref="E34:F34"/>
    <mergeCell ref="B35:D35"/>
    <mergeCell ref="E35:F35"/>
    <mergeCell ref="E24:F24"/>
    <mergeCell ref="B29:D29"/>
    <mergeCell ref="E29:F29"/>
    <mergeCell ref="B30:D30"/>
    <mergeCell ref="E30:F30"/>
    <mergeCell ref="A31:A37"/>
    <mergeCell ref="B31:D31"/>
    <mergeCell ref="E31:F31"/>
    <mergeCell ref="B32:D32"/>
    <mergeCell ref="E32:F32"/>
    <mergeCell ref="B36:D36"/>
    <mergeCell ref="E36:F36"/>
    <mergeCell ref="B37:D37"/>
    <mergeCell ref="E37:F37"/>
    <mergeCell ref="B24:D24"/>
    <mergeCell ref="B25:D25"/>
    <mergeCell ref="B26:D26"/>
    <mergeCell ref="B27:D27"/>
    <mergeCell ref="B28:D28"/>
    <mergeCell ref="E25:F25"/>
    <mergeCell ref="E26:F26"/>
    <mergeCell ref="E27:F27"/>
    <mergeCell ref="E28:F28"/>
    <mergeCell ref="E20:F20"/>
    <mergeCell ref="B21:D21"/>
    <mergeCell ref="E21:F21"/>
    <mergeCell ref="B22:D22"/>
    <mergeCell ref="E22:F22"/>
    <mergeCell ref="E23:F23"/>
    <mergeCell ref="A16:A22"/>
    <mergeCell ref="B16:D16"/>
    <mergeCell ref="E16:F16"/>
    <mergeCell ref="B17:D17"/>
    <mergeCell ref="E17:F17"/>
    <mergeCell ref="B18:D18"/>
    <mergeCell ref="E18:F18"/>
    <mergeCell ref="B19:D19"/>
    <mergeCell ref="E19:F19"/>
    <mergeCell ref="B20:D20"/>
    <mergeCell ref="B23:D23"/>
    <mergeCell ref="B14:D14"/>
    <mergeCell ref="E14:F14"/>
    <mergeCell ref="B15:D15"/>
    <mergeCell ref="E15:F15"/>
    <mergeCell ref="A6:C6"/>
    <mergeCell ref="D6:G6"/>
    <mergeCell ref="H6:I6"/>
    <mergeCell ref="A7:C7"/>
    <mergeCell ref="D7:I7"/>
    <mergeCell ref="A8:C11"/>
    <mergeCell ref="D8:I8"/>
    <mergeCell ref="E9:G9"/>
    <mergeCell ref="D10:F10"/>
    <mergeCell ref="D11:F11"/>
    <mergeCell ref="A2:I2"/>
    <mergeCell ref="A4:C4"/>
    <mergeCell ref="D4:I4"/>
    <mergeCell ref="A5:C5"/>
    <mergeCell ref="D5:G5"/>
    <mergeCell ref="H5:I5"/>
    <mergeCell ref="A12:C12"/>
    <mergeCell ref="E12:F12"/>
    <mergeCell ref="A13:I13"/>
  </mergeCells>
  <phoneticPr fontId="2"/>
  <dataValidations count="4">
    <dataValidation type="list" allowBlank="1" showInputMessage="1" showErrorMessage="1" sqref="D4:I4">
      <formula1>$X$2:$X$4</formula1>
    </dataValidation>
    <dataValidation type="list" allowBlank="1" showInputMessage="1" showErrorMessage="1" sqref="H56">
      <formula1>"有,無"</formula1>
    </dataValidation>
    <dataValidation type="list" allowBlank="1" showInputMessage="1" showErrorMessage="1" sqref="E9:G9">
      <formula1>$X$12:$X$19</formula1>
    </dataValidation>
    <dataValidation type="list" allowBlank="1" showInputMessage="1" showErrorMessage="1" sqref="D7:I7">
      <formula1>$X$6:$X$10</formula1>
    </dataValidation>
  </dataValidations>
  <printOptions horizontalCentered="1"/>
  <pageMargins left="0.51181102362204722" right="0.51181102362204722" top="0.35433070866141736" bottom="0.35433070866141736"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X64"/>
  <sheetViews>
    <sheetView showZeros="0" view="pageBreakPreview" zoomScaleNormal="100" zoomScaleSheetLayoutView="100" workbookViewId="0">
      <selection activeCell="M45" sqref="M45"/>
    </sheetView>
  </sheetViews>
  <sheetFormatPr defaultColWidth="8.125" defaultRowHeight="13.5" outlineLevelRow="1"/>
  <cols>
    <col min="1" max="3" width="6.25" style="373" customWidth="1"/>
    <col min="4" max="4" width="6.375" style="373" customWidth="1"/>
    <col min="5" max="6" width="6.75" style="373" customWidth="1"/>
    <col min="7" max="8" width="13.5" style="373" customWidth="1"/>
    <col min="9" max="9" width="16.125" style="373" customWidth="1"/>
    <col min="10" max="23" width="8.125" style="373"/>
    <col min="24" max="24" width="47.125" style="373" hidden="1" customWidth="1"/>
    <col min="25" max="16384" width="8.125" style="373"/>
  </cols>
  <sheetData>
    <row r="1" spans="1:24">
      <c r="A1" s="372" t="s">
        <v>408</v>
      </c>
    </row>
    <row r="2" spans="1:24" ht="19.5" customHeight="1">
      <c r="A2" s="871" t="s">
        <v>409</v>
      </c>
      <c r="B2" s="871"/>
      <c r="C2" s="871"/>
      <c r="D2" s="871"/>
      <c r="E2" s="871"/>
      <c r="F2" s="871"/>
      <c r="G2" s="871"/>
      <c r="H2" s="871"/>
      <c r="I2" s="871"/>
      <c r="X2" s="374" t="s">
        <v>410</v>
      </c>
    </row>
    <row r="3" spans="1:24" ht="7.5" customHeight="1">
      <c r="A3" s="372"/>
      <c r="X3" s="374" t="s">
        <v>486</v>
      </c>
    </row>
    <row r="4" spans="1:24" ht="18.75" customHeight="1">
      <c r="A4" s="872" t="s">
        <v>411</v>
      </c>
      <c r="B4" s="872"/>
      <c r="C4" s="872"/>
      <c r="D4" s="873" t="s">
        <v>486</v>
      </c>
      <c r="E4" s="874"/>
      <c r="F4" s="874"/>
      <c r="G4" s="874"/>
      <c r="H4" s="874"/>
      <c r="I4" s="875"/>
      <c r="X4" s="374" t="s">
        <v>487</v>
      </c>
    </row>
    <row r="5" spans="1:24" ht="18.75" customHeight="1">
      <c r="A5" s="876" t="s">
        <v>412</v>
      </c>
      <c r="B5" s="877"/>
      <c r="C5" s="877"/>
      <c r="D5" s="878" t="s">
        <v>58</v>
      </c>
      <c r="E5" s="879"/>
      <c r="F5" s="879"/>
      <c r="G5" s="880"/>
      <c r="H5" s="876" t="s">
        <v>59</v>
      </c>
      <c r="I5" s="872"/>
      <c r="J5" s="375"/>
      <c r="K5" s="375"/>
    </row>
    <row r="6" spans="1:24" ht="22.5" customHeight="1">
      <c r="A6" s="888">
        <f>'基礎情報入力シート（要入力）'!$D$6</f>
        <v>0</v>
      </c>
      <c r="B6" s="889"/>
      <c r="C6" s="890"/>
      <c r="D6" s="888">
        <f>'基礎情報入力シート（要入力）'!$D$9</f>
        <v>0</v>
      </c>
      <c r="E6" s="889"/>
      <c r="F6" s="889"/>
      <c r="G6" s="890"/>
      <c r="H6" s="891">
        <f>'基礎情報入力シート（要入力）'!$D$5</f>
        <v>0</v>
      </c>
      <c r="I6" s="891"/>
      <c r="J6" s="375"/>
      <c r="K6" s="375"/>
      <c r="X6" s="374" t="s">
        <v>413</v>
      </c>
    </row>
    <row r="7" spans="1:24" ht="14.25" customHeight="1">
      <c r="A7" s="876" t="s">
        <v>415</v>
      </c>
      <c r="B7" s="872"/>
      <c r="C7" s="872"/>
      <c r="D7" s="873">
        <f>'確認書（病棟整備）'!$N$37</f>
        <v>0</v>
      </c>
      <c r="E7" s="874"/>
      <c r="F7" s="874"/>
      <c r="G7" s="874"/>
      <c r="H7" s="874"/>
      <c r="I7" s="875"/>
      <c r="X7" s="374" t="s">
        <v>414</v>
      </c>
    </row>
    <row r="8" spans="1:24" ht="13.5" customHeight="1">
      <c r="A8" s="872" t="s">
        <v>417</v>
      </c>
      <c r="B8" s="872"/>
      <c r="C8" s="872"/>
      <c r="D8" s="892" t="s">
        <v>418</v>
      </c>
      <c r="E8" s="892"/>
      <c r="F8" s="892"/>
      <c r="G8" s="892"/>
      <c r="H8" s="892"/>
      <c r="I8" s="893"/>
      <c r="X8" s="374" t="s">
        <v>416</v>
      </c>
    </row>
    <row r="9" spans="1:24" ht="13.5" customHeight="1">
      <c r="A9" s="872"/>
      <c r="B9" s="872"/>
      <c r="C9" s="872"/>
      <c r="D9" s="376" t="s">
        <v>420</v>
      </c>
      <c r="E9" s="894"/>
      <c r="F9" s="894"/>
      <c r="G9" s="894"/>
      <c r="H9" s="419" t="s">
        <v>421</v>
      </c>
      <c r="I9" s="377"/>
      <c r="J9" s="373" t="s">
        <v>422</v>
      </c>
      <c r="X9" s="374" t="s">
        <v>419</v>
      </c>
    </row>
    <row r="10" spans="1:24" ht="13.5" customHeight="1">
      <c r="A10" s="872"/>
      <c r="B10" s="872"/>
      <c r="C10" s="872"/>
      <c r="D10" s="895" t="s">
        <v>424</v>
      </c>
      <c r="E10" s="896"/>
      <c r="F10" s="896"/>
      <c r="G10" s="420" t="s">
        <v>480</v>
      </c>
      <c r="H10" s="378"/>
      <c r="I10" s="377"/>
      <c r="X10" s="374" t="s">
        <v>423</v>
      </c>
    </row>
    <row r="11" spans="1:24" ht="14.25" customHeight="1">
      <c r="A11" s="872"/>
      <c r="B11" s="872"/>
      <c r="C11" s="872"/>
      <c r="D11" s="897" t="s">
        <v>425</v>
      </c>
      <c r="E11" s="898"/>
      <c r="F11" s="898"/>
      <c r="G11" s="421" t="s">
        <v>480</v>
      </c>
      <c r="H11" s="379"/>
      <c r="I11" s="380"/>
      <c r="X11" s="381"/>
    </row>
    <row r="12" spans="1:24" ht="13.5" customHeight="1">
      <c r="A12" s="878" t="s">
        <v>427</v>
      </c>
      <c r="B12" s="879"/>
      <c r="C12" s="880"/>
      <c r="D12" s="382" t="s">
        <v>428</v>
      </c>
      <c r="E12" s="881">
        <f>'確認書（病棟整備）'!$B$97</f>
        <v>0</v>
      </c>
      <c r="F12" s="881"/>
      <c r="G12" s="383" t="s">
        <v>429</v>
      </c>
      <c r="H12" s="384" t="s">
        <v>430</v>
      </c>
      <c r="I12" s="385">
        <f>'確認書（病棟整備）'!$Q$97</f>
        <v>0</v>
      </c>
      <c r="X12" s="386" t="s">
        <v>426</v>
      </c>
    </row>
    <row r="13" spans="1:24" ht="13.5" customHeight="1">
      <c r="A13" s="882" t="s">
        <v>432</v>
      </c>
      <c r="B13" s="883"/>
      <c r="C13" s="883"/>
      <c r="D13" s="883"/>
      <c r="E13" s="883"/>
      <c r="F13" s="883"/>
      <c r="G13" s="883"/>
      <c r="H13" s="883"/>
      <c r="I13" s="884"/>
      <c r="X13" s="387" t="s">
        <v>431</v>
      </c>
    </row>
    <row r="14" spans="1:24" ht="14.25" customHeight="1">
      <c r="A14" s="388" t="s">
        <v>434</v>
      </c>
      <c r="B14" s="872" t="s">
        <v>435</v>
      </c>
      <c r="C14" s="872"/>
      <c r="D14" s="878"/>
      <c r="E14" s="872" t="s">
        <v>436</v>
      </c>
      <c r="F14" s="872"/>
      <c r="G14" s="388" t="s">
        <v>437</v>
      </c>
      <c r="H14" s="388" t="s">
        <v>438</v>
      </c>
      <c r="I14" s="389" t="s">
        <v>439</v>
      </c>
      <c r="X14" s="387" t="s">
        <v>433</v>
      </c>
    </row>
    <row r="15" spans="1:24" ht="13.5" customHeight="1">
      <c r="A15" s="390" t="s">
        <v>441</v>
      </c>
      <c r="B15" s="885" t="s">
        <v>442</v>
      </c>
      <c r="C15" s="885"/>
      <c r="D15" s="885"/>
      <c r="E15" s="886" t="s">
        <v>443</v>
      </c>
      <c r="F15" s="887"/>
      <c r="G15" s="391" t="s">
        <v>444</v>
      </c>
      <c r="H15" s="391" t="s">
        <v>445</v>
      </c>
      <c r="I15" s="377" t="s">
        <v>446</v>
      </c>
      <c r="X15" s="387" t="s">
        <v>440</v>
      </c>
    </row>
    <row r="16" spans="1:24" ht="13.5" customHeight="1">
      <c r="A16" s="903" t="s">
        <v>60</v>
      </c>
      <c r="B16" s="967" t="s">
        <v>488</v>
      </c>
      <c r="C16" s="967"/>
      <c r="D16" s="967"/>
      <c r="E16" s="899"/>
      <c r="F16" s="900"/>
      <c r="G16" s="392" t="e">
        <f t="shared" ref="G16:G29" si="0">IF(H16="","",H16/E16)</f>
        <v>#DIV/0!</v>
      </c>
      <c r="H16" s="393">
        <f>'確認書（病棟整備）'!$AH$53</f>
        <v>0</v>
      </c>
      <c r="I16" s="377" t="s">
        <v>446</v>
      </c>
      <c r="X16" s="387" t="s">
        <v>447</v>
      </c>
    </row>
    <row r="17" spans="1:24" ht="13.5" customHeight="1">
      <c r="A17" s="903"/>
      <c r="B17" s="901">
        <f>'確認書（病棟整備）'!$C$79</f>
        <v>0</v>
      </c>
      <c r="C17" s="902"/>
      <c r="D17" s="902"/>
      <c r="E17" s="899"/>
      <c r="F17" s="900"/>
      <c r="G17" s="392" t="e">
        <f t="shared" si="0"/>
        <v>#DIV/0!</v>
      </c>
      <c r="H17" s="393">
        <f>'確認書（病棟整備）'!$S$79</f>
        <v>0</v>
      </c>
      <c r="I17" s="377" t="s">
        <v>446</v>
      </c>
      <c r="X17" s="387" t="s">
        <v>448</v>
      </c>
    </row>
    <row r="18" spans="1:24" ht="13.5" customHeight="1">
      <c r="A18" s="903"/>
      <c r="B18" s="901">
        <f>'確認書（病棟整備）'!$C$80</f>
        <v>0</v>
      </c>
      <c r="C18" s="902"/>
      <c r="D18" s="902"/>
      <c r="E18" s="899"/>
      <c r="F18" s="900"/>
      <c r="G18" s="392" t="e">
        <f t="shared" si="0"/>
        <v>#DIV/0!</v>
      </c>
      <c r="H18" s="393">
        <f>'確認書（病棟整備）'!$S$80</f>
        <v>0</v>
      </c>
      <c r="I18" s="377" t="s">
        <v>446</v>
      </c>
      <c r="X18" s="387" t="s">
        <v>449</v>
      </c>
    </row>
    <row r="19" spans="1:24" ht="13.5" customHeight="1">
      <c r="A19" s="903"/>
      <c r="B19" s="901">
        <f>'確認書（病棟整備）'!$C$81</f>
        <v>0</v>
      </c>
      <c r="C19" s="902"/>
      <c r="D19" s="902"/>
      <c r="E19" s="899"/>
      <c r="F19" s="900"/>
      <c r="G19" s="392" t="e">
        <f t="shared" si="0"/>
        <v>#DIV/0!</v>
      </c>
      <c r="H19" s="393">
        <f>'確認書（病棟整備）'!$S$81</f>
        <v>0</v>
      </c>
      <c r="I19" s="377" t="s">
        <v>446</v>
      </c>
      <c r="X19" s="387" t="s">
        <v>450</v>
      </c>
    </row>
    <row r="20" spans="1:24">
      <c r="A20" s="903"/>
      <c r="B20" s="901">
        <f>'確認書（病棟整備）'!$C$82</f>
        <v>0</v>
      </c>
      <c r="C20" s="902"/>
      <c r="D20" s="902"/>
      <c r="E20" s="899"/>
      <c r="F20" s="900"/>
      <c r="G20" s="392" t="e">
        <f t="shared" si="0"/>
        <v>#DIV/0!</v>
      </c>
      <c r="H20" s="393">
        <f>'確認書（病棟整備）'!$S$82</f>
        <v>0</v>
      </c>
      <c r="I20" s="377" t="s">
        <v>446</v>
      </c>
    </row>
    <row r="21" spans="1:24" ht="15" customHeight="1">
      <c r="A21" s="903"/>
      <c r="B21" s="901">
        <f>'確認書（病棟整備）'!$C$83</f>
        <v>0</v>
      </c>
      <c r="C21" s="902"/>
      <c r="D21" s="902"/>
      <c r="E21" s="899"/>
      <c r="F21" s="900"/>
      <c r="G21" s="392" t="e">
        <f t="shared" si="0"/>
        <v>#DIV/0!</v>
      </c>
      <c r="H21" s="393">
        <f>'確認書（病棟整備）'!$S$83</f>
        <v>0</v>
      </c>
      <c r="I21" s="377" t="s">
        <v>446</v>
      </c>
    </row>
    <row r="22" spans="1:24" ht="15" customHeight="1">
      <c r="A22" s="903"/>
      <c r="B22" s="901">
        <f>'確認書（病棟整備）'!$C$84</f>
        <v>0</v>
      </c>
      <c r="C22" s="902"/>
      <c r="D22" s="902"/>
      <c r="E22" s="899"/>
      <c r="F22" s="900"/>
      <c r="G22" s="392" t="e">
        <f t="shared" si="0"/>
        <v>#DIV/0!</v>
      </c>
      <c r="H22" s="393">
        <f>'確認書（病棟整備）'!$S$84</f>
        <v>0</v>
      </c>
      <c r="I22" s="377" t="s">
        <v>446</v>
      </c>
    </row>
    <row r="23" spans="1:24" ht="15" hidden="1" customHeight="1" outlineLevel="1">
      <c r="A23" s="394"/>
      <c r="B23" s="901">
        <f>'確認書（病棟整備）'!$C$85</f>
        <v>0</v>
      </c>
      <c r="C23" s="902"/>
      <c r="D23" s="902"/>
      <c r="E23" s="899"/>
      <c r="F23" s="900"/>
      <c r="G23" s="392" t="e">
        <f t="shared" si="0"/>
        <v>#DIV/0!</v>
      </c>
      <c r="H23" s="393">
        <f>'確認書（病棟整備）'!$S$85</f>
        <v>0</v>
      </c>
      <c r="I23" s="377"/>
    </row>
    <row r="24" spans="1:24" ht="15" hidden="1" customHeight="1" outlineLevel="1">
      <c r="A24" s="394"/>
      <c r="B24" s="901">
        <f>'確認書（病棟整備）'!$C$86</f>
        <v>0</v>
      </c>
      <c r="C24" s="902"/>
      <c r="D24" s="902"/>
      <c r="E24" s="899"/>
      <c r="F24" s="900"/>
      <c r="G24" s="392" t="e">
        <f t="shared" si="0"/>
        <v>#DIV/0!</v>
      </c>
      <c r="H24" s="393">
        <f>'確認書（病棟整備）'!$S$86</f>
        <v>0</v>
      </c>
      <c r="I24" s="377"/>
    </row>
    <row r="25" spans="1:24" ht="15" hidden="1" customHeight="1" outlineLevel="1">
      <c r="A25" s="394"/>
      <c r="B25" s="901">
        <f>'確認書（病棟整備）'!C87</f>
        <v>0</v>
      </c>
      <c r="C25" s="902"/>
      <c r="D25" s="902"/>
      <c r="E25" s="899"/>
      <c r="F25" s="900"/>
      <c r="G25" s="392" t="e">
        <f t="shared" si="0"/>
        <v>#DIV/0!</v>
      </c>
      <c r="H25" s="393">
        <f>'確認書（病棟整備）'!$S$87</f>
        <v>0</v>
      </c>
      <c r="I25" s="377"/>
    </row>
    <row r="26" spans="1:24" ht="15" hidden="1" customHeight="1" outlineLevel="1">
      <c r="A26" s="394"/>
      <c r="B26" s="901">
        <f>'確認書（病棟整備）'!C88</f>
        <v>0</v>
      </c>
      <c r="C26" s="902"/>
      <c r="D26" s="902"/>
      <c r="E26" s="899"/>
      <c r="F26" s="900"/>
      <c r="G26" s="392" t="e">
        <f t="shared" si="0"/>
        <v>#DIV/0!</v>
      </c>
      <c r="H26" s="393">
        <f>'確認書（病棟整備）'!$S$88</f>
        <v>0</v>
      </c>
      <c r="I26" s="377"/>
    </row>
    <row r="27" spans="1:24" ht="15" hidden="1" customHeight="1" outlineLevel="1">
      <c r="A27" s="394"/>
      <c r="B27" s="901">
        <f>'確認書（病棟整備）'!C89</f>
        <v>0</v>
      </c>
      <c r="C27" s="902"/>
      <c r="D27" s="902"/>
      <c r="E27" s="899"/>
      <c r="F27" s="900"/>
      <c r="G27" s="392" t="e">
        <f t="shared" si="0"/>
        <v>#DIV/0!</v>
      </c>
      <c r="H27" s="393">
        <f>'確認書（病棟整備）'!$S$89</f>
        <v>0</v>
      </c>
      <c r="I27" s="377"/>
    </row>
    <row r="28" spans="1:24" ht="15" hidden="1" customHeight="1" outlineLevel="1">
      <c r="A28" s="394"/>
      <c r="B28" s="901">
        <f>'確認書（病棟整備）'!C90</f>
        <v>0</v>
      </c>
      <c r="C28" s="902"/>
      <c r="D28" s="902"/>
      <c r="E28" s="899"/>
      <c r="F28" s="900"/>
      <c r="G28" s="392" t="e">
        <f t="shared" si="0"/>
        <v>#DIV/0!</v>
      </c>
      <c r="H28" s="393">
        <f>'確認書（病棟整備）'!$S$90</f>
        <v>0</v>
      </c>
      <c r="I28" s="377"/>
    </row>
    <row r="29" spans="1:24" ht="15" customHeight="1" collapsed="1">
      <c r="A29" s="395"/>
      <c r="B29" s="880" t="s">
        <v>451</v>
      </c>
      <c r="C29" s="872"/>
      <c r="D29" s="872"/>
      <c r="E29" s="904" t="str">
        <f>IF(SUM(E16:F28)=0,"",SUM(E16:F28))</f>
        <v/>
      </c>
      <c r="F29" s="904"/>
      <c r="G29" s="396" t="str">
        <f t="shared" si="0"/>
        <v/>
      </c>
      <c r="H29" s="404" t="str">
        <f>IF(SUM(H16:H28)=0,"",SUM(H16:H28))</f>
        <v/>
      </c>
      <c r="I29" s="398"/>
    </row>
    <row r="30" spans="1:24">
      <c r="A30" s="399" t="s">
        <v>441</v>
      </c>
      <c r="B30" s="905" t="s">
        <v>442</v>
      </c>
      <c r="C30" s="892"/>
      <c r="D30" s="893"/>
      <c r="E30" s="906" t="s">
        <v>443</v>
      </c>
      <c r="F30" s="907"/>
      <c r="G30" s="400" t="s">
        <v>444</v>
      </c>
      <c r="H30" s="400" t="s">
        <v>445</v>
      </c>
      <c r="I30" s="377" t="s">
        <v>446</v>
      </c>
      <c r="J30" s="373" t="s">
        <v>452</v>
      </c>
    </row>
    <row r="31" spans="1:24" ht="13.5" customHeight="1">
      <c r="A31" s="908" t="s">
        <v>453</v>
      </c>
      <c r="B31" s="909"/>
      <c r="C31" s="910"/>
      <c r="D31" s="911"/>
      <c r="E31" s="912"/>
      <c r="F31" s="913"/>
      <c r="G31" s="401" t="str">
        <f t="shared" ref="G31:G44" si="1">IF(H31="","",H31/E31)</f>
        <v/>
      </c>
      <c r="H31" s="422"/>
      <c r="I31" s="377" t="s">
        <v>446</v>
      </c>
    </row>
    <row r="32" spans="1:24">
      <c r="A32" s="908"/>
      <c r="B32" s="914"/>
      <c r="C32" s="915"/>
      <c r="D32" s="916"/>
      <c r="E32" s="917"/>
      <c r="F32" s="918"/>
      <c r="G32" s="401" t="str">
        <f>IF(H32="","",H32/E32)</f>
        <v/>
      </c>
      <c r="H32" s="422"/>
      <c r="I32" s="377" t="s">
        <v>446</v>
      </c>
    </row>
    <row r="33" spans="1:16">
      <c r="A33" s="908"/>
      <c r="B33" s="914"/>
      <c r="C33" s="915"/>
      <c r="D33" s="916"/>
      <c r="E33" s="917"/>
      <c r="F33" s="918"/>
      <c r="G33" s="401" t="str">
        <f t="shared" si="1"/>
        <v/>
      </c>
      <c r="H33" s="422"/>
      <c r="I33" s="377" t="s">
        <v>446</v>
      </c>
    </row>
    <row r="34" spans="1:16">
      <c r="A34" s="908"/>
      <c r="B34" s="914"/>
      <c r="C34" s="915"/>
      <c r="D34" s="916"/>
      <c r="E34" s="917"/>
      <c r="F34" s="918"/>
      <c r="G34" s="401" t="str">
        <f t="shared" si="1"/>
        <v/>
      </c>
      <c r="H34" s="422"/>
      <c r="I34" s="377" t="s">
        <v>446</v>
      </c>
    </row>
    <row r="35" spans="1:16">
      <c r="A35" s="908"/>
      <c r="B35" s="914"/>
      <c r="C35" s="915"/>
      <c r="D35" s="916"/>
      <c r="E35" s="917"/>
      <c r="F35" s="918"/>
      <c r="G35" s="401" t="str">
        <f t="shared" si="1"/>
        <v/>
      </c>
      <c r="H35" s="422"/>
      <c r="I35" s="377" t="s">
        <v>446</v>
      </c>
    </row>
    <row r="36" spans="1:16">
      <c r="A36" s="908"/>
      <c r="B36" s="914"/>
      <c r="C36" s="915"/>
      <c r="D36" s="916"/>
      <c r="E36" s="917"/>
      <c r="F36" s="918"/>
      <c r="G36" s="401" t="str">
        <f t="shared" si="1"/>
        <v/>
      </c>
      <c r="H36" s="422"/>
      <c r="I36" s="377" t="s">
        <v>446</v>
      </c>
    </row>
    <row r="37" spans="1:16">
      <c r="A37" s="908"/>
      <c r="B37" s="914"/>
      <c r="C37" s="915"/>
      <c r="D37" s="916"/>
      <c r="E37" s="917"/>
      <c r="F37" s="918"/>
      <c r="G37" s="401" t="str">
        <f t="shared" si="1"/>
        <v/>
      </c>
      <c r="H37" s="422"/>
      <c r="I37" s="377" t="s">
        <v>446</v>
      </c>
    </row>
    <row r="38" spans="1:16">
      <c r="A38" s="402"/>
      <c r="B38" s="914"/>
      <c r="C38" s="915"/>
      <c r="D38" s="916"/>
      <c r="E38" s="917"/>
      <c r="F38" s="918"/>
      <c r="G38" s="401" t="str">
        <f t="shared" si="1"/>
        <v/>
      </c>
      <c r="H38" s="422"/>
      <c r="I38" s="377"/>
    </row>
    <row r="39" spans="1:16">
      <c r="A39" s="402"/>
      <c r="B39" s="914"/>
      <c r="C39" s="915"/>
      <c r="D39" s="916"/>
      <c r="E39" s="917"/>
      <c r="F39" s="918"/>
      <c r="G39" s="401" t="str">
        <f t="shared" si="1"/>
        <v/>
      </c>
      <c r="H39" s="422"/>
      <c r="I39" s="377"/>
    </row>
    <row r="40" spans="1:16">
      <c r="A40" s="402"/>
      <c r="B40" s="914"/>
      <c r="C40" s="915"/>
      <c r="D40" s="916"/>
      <c r="E40" s="917"/>
      <c r="F40" s="918"/>
      <c r="G40" s="401" t="str">
        <f t="shared" si="1"/>
        <v/>
      </c>
      <c r="H40" s="422"/>
      <c r="I40" s="377"/>
    </row>
    <row r="41" spans="1:16">
      <c r="A41" s="402"/>
      <c r="B41" s="914"/>
      <c r="C41" s="915"/>
      <c r="D41" s="916"/>
      <c r="E41" s="917"/>
      <c r="F41" s="918"/>
      <c r="G41" s="401" t="str">
        <f t="shared" si="1"/>
        <v/>
      </c>
      <c r="H41" s="422"/>
      <c r="I41" s="377"/>
    </row>
    <row r="42" spans="1:16">
      <c r="A42" s="402"/>
      <c r="B42" s="914"/>
      <c r="C42" s="915"/>
      <c r="D42" s="916"/>
      <c r="E42" s="917"/>
      <c r="F42" s="918"/>
      <c r="G42" s="401" t="str">
        <f>IF(H42="","",H42/E42)</f>
        <v/>
      </c>
      <c r="H42" s="423"/>
      <c r="I42" s="377"/>
    </row>
    <row r="43" spans="1:16" ht="15" customHeight="1">
      <c r="A43" s="403"/>
      <c r="B43" s="872" t="s">
        <v>451</v>
      </c>
      <c r="C43" s="872"/>
      <c r="D43" s="872"/>
      <c r="E43" s="927" t="str">
        <f>IF(SUM(E31:F42)=0,"",SUM(E31:F42))</f>
        <v/>
      </c>
      <c r="F43" s="928"/>
      <c r="G43" s="396" t="str">
        <f t="shared" si="1"/>
        <v/>
      </c>
      <c r="H43" s="404" t="str">
        <f>IF(SUM(H31:H42)=0,"",SUM(H31:H42))</f>
        <v/>
      </c>
      <c r="I43" s="398"/>
    </row>
    <row r="44" spans="1:16" ht="15" customHeight="1">
      <c r="A44" s="876" t="s">
        <v>61</v>
      </c>
      <c r="B44" s="876"/>
      <c r="C44" s="876"/>
      <c r="D44" s="876"/>
      <c r="E44" s="929" t="str">
        <f>IF(E43="",E29,E29+E43)</f>
        <v/>
      </c>
      <c r="F44" s="930"/>
      <c r="G44" s="405" t="str">
        <f t="shared" si="1"/>
        <v/>
      </c>
      <c r="H44" s="406" t="str">
        <f>IF(H43="",H29,H29+H43)</f>
        <v/>
      </c>
      <c r="I44" s="407"/>
    </row>
    <row r="45" spans="1:16">
      <c r="A45" s="931" t="s">
        <v>454</v>
      </c>
      <c r="B45" s="931"/>
      <c r="C45" s="931"/>
      <c r="D45" s="931"/>
      <c r="E45" s="931"/>
      <c r="F45" s="931"/>
      <c r="G45" s="931"/>
      <c r="H45" s="931"/>
      <c r="I45" s="931"/>
    </row>
    <row r="46" spans="1:16">
      <c r="A46" s="876" t="s">
        <v>62</v>
      </c>
      <c r="B46" s="876"/>
      <c r="C46" s="876"/>
      <c r="D46" s="876"/>
      <c r="E46" s="876" t="s">
        <v>455</v>
      </c>
      <c r="F46" s="876"/>
      <c r="G46" s="876"/>
      <c r="H46" s="876" t="s">
        <v>456</v>
      </c>
      <c r="I46" s="876"/>
    </row>
    <row r="47" spans="1:16" ht="13.5" customHeight="1">
      <c r="A47" s="961"/>
      <c r="B47" s="962"/>
      <c r="C47" s="962"/>
      <c r="D47" s="963"/>
      <c r="E47" s="964" t="s">
        <v>457</v>
      </c>
      <c r="F47" s="965"/>
      <c r="G47" s="966"/>
      <c r="H47" s="961" t="s">
        <v>458</v>
      </c>
      <c r="I47" s="963"/>
    </row>
    <row r="48" spans="1:16" ht="13.5" customHeight="1">
      <c r="A48" s="919" t="s">
        <v>459</v>
      </c>
      <c r="B48" s="920"/>
      <c r="C48" s="920"/>
      <c r="D48" s="921"/>
      <c r="E48" s="922">
        <f>IF(E49="","",E49+E50)</f>
        <v>0</v>
      </c>
      <c r="F48" s="923"/>
      <c r="G48" s="924"/>
      <c r="H48" s="925"/>
      <c r="I48" s="926"/>
      <c r="P48" s="424">
        <f>'確認書（病棟整備）'!$B$52</f>
        <v>0</v>
      </c>
    </row>
    <row r="49" spans="1:16" ht="13.5" customHeight="1">
      <c r="A49" s="919" t="s">
        <v>460</v>
      </c>
      <c r="B49" s="920"/>
      <c r="C49" s="920"/>
      <c r="D49" s="921"/>
      <c r="E49" s="943">
        <f>'（別紙1）経費所要額調'!$R$11</f>
        <v>0</v>
      </c>
      <c r="F49" s="944"/>
      <c r="G49" s="945"/>
      <c r="H49" s="959"/>
      <c r="I49" s="960"/>
      <c r="P49" s="425">
        <f>'（別紙1）経費所要額調'!$Q$11</f>
        <v>0</v>
      </c>
    </row>
    <row r="50" spans="1:16" ht="13.5" customHeight="1">
      <c r="A50" s="919" t="s">
        <v>461</v>
      </c>
      <c r="B50" s="920"/>
      <c r="C50" s="920"/>
      <c r="D50" s="921"/>
      <c r="E50" s="943">
        <f>P49-E49</f>
        <v>0</v>
      </c>
      <c r="F50" s="944"/>
      <c r="G50" s="945"/>
      <c r="H50" s="959"/>
      <c r="I50" s="960"/>
      <c r="P50" s="409">
        <f>SUM(E49:G52)</f>
        <v>0</v>
      </c>
    </row>
    <row r="51" spans="1:16" ht="13.5" customHeight="1">
      <c r="A51" s="919" t="s">
        <v>462</v>
      </c>
      <c r="B51" s="920"/>
      <c r="C51" s="920"/>
      <c r="D51" s="921"/>
      <c r="E51" s="943"/>
      <c r="F51" s="944"/>
      <c r="G51" s="945"/>
      <c r="H51" s="959"/>
      <c r="I51" s="960"/>
    </row>
    <row r="52" spans="1:16" ht="13.5" customHeight="1">
      <c r="A52" s="919" t="s">
        <v>463</v>
      </c>
      <c r="B52" s="920"/>
      <c r="C52" s="920"/>
      <c r="D52" s="921"/>
      <c r="E52" s="943">
        <f>'（別紙1）経費所要額調'!$D$11</f>
        <v>0</v>
      </c>
      <c r="F52" s="944"/>
      <c r="G52" s="945"/>
      <c r="H52" s="959"/>
      <c r="I52" s="960"/>
    </row>
    <row r="53" spans="1:16" ht="13.5" customHeight="1">
      <c r="A53" s="919" t="s">
        <v>464</v>
      </c>
      <c r="B53" s="920"/>
      <c r="C53" s="920"/>
      <c r="D53" s="921"/>
      <c r="E53" s="943" t="e">
        <f>H44-P50</f>
        <v>#VALUE!</v>
      </c>
      <c r="F53" s="944"/>
      <c r="G53" s="945"/>
      <c r="H53" s="946"/>
      <c r="I53" s="947"/>
    </row>
    <row r="54" spans="1:16" ht="13.5" customHeight="1">
      <c r="A54" s="410"/>
      <c r="B54" s="411"/>
      <c r="C54" s="411"/>
      <c r="D54" s="412"/>
      <c r="E54" s="413"/>
      <c r="F54" s="414"/>
      <c r="G54" s="415"/>
      <c r="H54" s="413"/>
      <c r="I54" s="415"/>
    </row>
    <row r="55" spans="1:16" ht="15" customHeight="1">
      <c r="A55" s="876" t="s">
        <v>465</v>
      </c>
      <c r="B55" s="876"/>
      <c r="C55" s="876"/>
      <c r="D55" s="876"/>
      <c r="E55" s="948" t="e">
        <f>IF(E49="","",SUM(E48+E51+E52+E53))</f>
        <v>#VALUE!</v>
      </c>
      <c r="F55" s="949"/>
      <c r="G55" s="950"/>
      <c r="H55" s="951" t="e">
        <f>IF(H44=E55,"","←【確認】財源内訳の合計と事業費の合計が不一致")</f>
        <v>#VALUE!</v>
      </c>
      <c r="I55" s="952"/>
      <c r="J55" s="373" t="s">
        <v>466</v>
      </c>
    </row>
    <row r="56" spans="1:16" ht="13.5" customHeight="1">
      <c r="A56" s="953" t="s">
        <v>467</v>
      </c>
      <c r="B56" s="954"/>
      <c r="C56" s="954"/>
      <c r="D56" s="954"/>
      <c r="E56" s="954"/>
      <c r="F56" s="954"/>
      <c r="G56" s="954"/>
      <c r="H56" s="955"/>
      <c r="I56" s="956"/>
      <c r="J56" s="373" t="s">
        <v>468</v>
      </c>
    </row>
    <row r="57" spans="1:16" ht="13.5" customHeight="1">
      <c r="A57" s="957" t="s">
        <v>469</v>
      </c>
      <c r="B57" s="958"/>
      <c r="C57" s="958"/>
      <c r="D57" s="958"/>
      <c r="E57" s="958"/>
      <c r="F57" s="958"/>
      <c r="G57" s="958"/>
      <c r="H57" s="958"/>
      <c r="I57" s="958"/>
    </row>
    <row r="58" spans="1:16">
      <c r="A58" s="932"/>
      <c r="B58" s="933"/>
      <c r="C58" s="933"/>
      <c r="D58" s="933"/>
      <c r="E58" s="933"/>
      <c r="F58" s="933"/>
      <c r="G58" s="933"/>
      <c r="H58" s="933"/>
      <c r="I58" s="934"/>
    </row>
    <row r="59" spans="1:16">
      <c r="A59" s="935"/>
      <c r="B59" s="936"/>
      <c r="C59" s="936"/>
      <c r="D59" s="936"/>
      <c r="E59" s="936"/>
      <c r="F59" s="936"/>
      <c r="G59" s="936"/>
      <c r="H59" s="936"/>
      <c r="I59" s="937"/>
    </row>
    <row r="60" spans="1:16">
      <c r="A60" s="935"/>
      <c r="B60" s="936"/>
      <c r="C60" s="936"/>
      <c r="D60" s="936"/>
      <c r="E60" s="936"/>
      <c r="F60" s="936"/>
      <c r="G60" s="936"/>
      <c r="H60" s="936"/>
      <c r="I60" s="937"/>
    </row>
    <row r="61" spans="1:16">
      <c r="A61" s="938"/>
      <c r="B61" s="939"/>
      <c r="C61" s="939"/>
      <c r="D61" s="939"/>
      <c r="E61" s="939"/>
      <c r="F61" s="939"/>
      <c r="G61" s="939"/>
      <c r="H61" s="939"/>
      <c r="I61" s="940"/>
    </row>
    <row r="62" spans="1:16" ht="14.25" customHeight="1">
      <c r="A62" s="941"/>
      <c r="B62" s="941"/>
      <c r="C62" s="941"/>
      <c r="D62" s="941"/>
      <c r="E62" s="942"/>
      <c r="F62" s="942"/>
      <c r="G62" s="942"/>
      <c r="H62" s="942"/>
      <c r="I62" s="942"/>
    </row>
    <row r="63" spans="1:16">
      <c r="A63" s="372" t="s">
        <v>470</v>
      </c>
      <c r="B63" s="372"/>
    </row>
    <row r="64" spans="1:16">
      <c r="A64" s="416" t="s">
        <v>471</v>
      </c>
      <c r="B64" s="417"/>
      <c r="C64" s="417"/>
      <c r="D64" s="417"/>
      <c r="E64" s="418"/>
      <c r="F64" s="417"/>
      <c r="G64" s="417"/>
      <c r="H64" s="417"/>
      <c r="I64" s="417"/>
    </row>
  </sheetData>
  <sheetProtection sheet="1" objects="1" scenarios="1"/>
  <mergeCells count="118">
    <mergeCell ref="A2:I2"/>
    <mergeCell ref="A4:C4"/>
    <mergeCell ref="D4:I4"/>
    <mergeCell ref="A5:C5"/>
    <mergeCell ref="D5:G5"/>
    <mergeCell ref="H5:I5"/>
    <mergeCell ref="A12:C12"/>
    <mergeCell ref="E12:F12"/>
    <mergeCell ref="A13:I13"/>
    <mergeCell ref="B14:D14"/>
    <mergeCell ref="E14:F14"/>
    <mergeCell ref="B15:D15"/>
    <mergeCell ref="E15:F15"/>
    <mergeCell ref="A6:C6"/>
    <mergeCell ref="D6:G6"/>
    <mergeCell ref="H6:I6"/>
    <mergeCell ref="A7:C7"/>
    <mergeCell ref="D7:I7"/>
    <mergeCell ref="A8:C11"/>
    <mergeCell ref="D8:I8"/>
    <mergeCell ref="E9:G9"/>
    <mergeCell ref="D10:F10"/>
    <mergeCell ref="D11:F11"/>
    <mergeCell ref="E20:F20"/>
    <mergeCell ref="B21:D21"/>
    <mergeCell ref="E21:F21"/>
    <mergeCell ref="B22:D22"/>
    <mergeCell ref="E22:F22"/>
    <mergeCell ref="E23:F23"/>
    <mergeCell ref="A16:A22"/>
    <mergeCell ref="B16:D16"/>
    <mergeCell ref="E16:F16"/>
    <mergeCell ref="B17:D17"/>
    <mergeCell ref="E17:F17"/>
    <mergeCell ref="B18:D18"/>
    <mergeCell ref="E18:F18"/>
    <mergeCell ref="B19:D19"/>
    <mergeCell ref="E19:F19"/>
    <mergeCell ref="B20:D20"/>
    <mergeCell ref="B23:D23"/>
    <mergeCell ref="E24:F24"/>
    <mergeCell ref="B29:D29"/>
    <mergeCell ref="E29:F29"/>
    <mergeCell ref="B30:D30"/>
    <mergeCell ref="E30:F30"/>
    <mergeCell ref="A31:A37"/>
    <mergeCell ref="B31:D31"/>
    <mergeCell ref="E31:F31"/>
    <mergeCell ref="B32:D32"/>
    <mergeCell ref="E32:F32"/>
    <mergeCell ref="B36:D36"/>
    <mergeCell ref="E36:F36"/>
    <mergeCell ref="B37:D37"/>
    <mergeCell ref="E37:F37"/>
    <mergeCell ref="B24:D24"/>
    <mergeCell ref="B25:D25"/>
    <mergeCell ref="B26:D26"/>
    <mergeCell ref="B27:D27"/>
    <mergeCell ref="B28:D28"/>
    <mergeCell ref="E25:F25"/>
    <mergeCell ref="E26:F26"/>
    <mergeCell ref="E27:F27"/>
    <mergeCell ref="E28:F28"/>
    <mergeCell ref="B38:D38"/>
    <mergeCell ref="E38:F38"/>
    <mergeCell ref="B33:D33"/>
    <mergeCell ref="E33:F33"/>
    <mergeCell ref="B34:D34"/>
    <mergeCell ref="E34:F34"/>
    <mergeCell ref="B35:D35"/>
    <mergeCell ref="E35:F35"/>
    <mergeCell ref="B42:D42"/>
    <mergeCell ref="E42:F42"/>
    <mergeCell ref="B43:D43"/>
    <mergeCell ref="E43:F43"/>
    <mergeCell ref="A44:D44"/>
    <mergeCell ref="E44:F44"/>
    <mergeCell ref="B39:D39"/>
    <mergeCell ref="E39:F39"/>
    <mergeCell ref="B40:D40"/>
    <mergeCell ref="E40:F40"/>
    <mergeCell ref="B41:D41"/>
    <mergeCell ref="E41:F41"/>
    <mergeCell ref="A48:D48"/>
    <mergeCell ref="E48:G48"/>
    <mergeCell ref="H48:I48"/>
    <mergeCell ref="A49:D49"/>
    <mergeCell ref="E49:G49"/>
    <mergeCell ref="H49:I49"/>
    <mergeCell ref="A45:I45"/>
    <mergeCell ref="A46:D46"/>
    <mergeCell ref="E46:G46"/>
    <mergeCell ref="H46:I46"/>
    <mergeCell ref="A47:D47"/>
    <mergeCell ref="E47:G47"/>
    <mergeCell ref="H47:I47"/>
    <mergeCell ref="A52:D52"/>
    <mergeCell ref="E52:G52"/>
    <mergeCell ref="H52:I52"/>
    <mergeCell ref="A53:D53"/>
    <mergeCell ref="E53:G53"/>
    <mergeCell ref="H53:I53"/>
    <mergeCell ref="A50:D50"/>
    <mergeCell ref="E50:G50"/>
    <mergeCell ref="H50:I50"/>
    <mergeCell ref="A51:D51"/>
    <mergeCell ref="E51:G51"/>
    <mergeCell ref="H51:I51"/>
    <mergeCell ref="A58:I61"/>
    <mergeCell ref="A62:D62"/>
    <mergeCell ref="E62:G62"/>
    <mergeCell ref="H62:I62"/>
    <mergeCell ref="A55:D55"/>
    <mergeCell ref="E55:G55"/>
    <mergeCell ref="H55:I55"/>
    <mergeCell ref="A56:G56"/>
    <mergeCell ref="H56:I56"/>
    <mergeCell ref="A57:I57"/>
  </mergeCells>
  <phoneticPr fontId="2"/>
  <dataValidations count="4">
    <dataValidation type="list" allowBlank="1" showInputMessage="1" showErrorMessage="1" sqref="D7:I7">
      <formula1>$X$6:$X$10</formula1>
    </dataValidation>
    <dataValidation type="list" allowBlank="1" showInputMessage="1" showErrorMessage="1" sqref="E9:G9">
      <formula1>$X$12:$X$19</formula1>
    </dataValidation>
    <dataValidation type="list" allowBlank="1" showInputMessage="1" showErrorMessage="1" sqref="H56">
      <formula1>"有,無"</formula1>
    </dataValidation>
    <dataValidation type="list" allowBlank="1" showInputMessage="1" showErrorMessage="1" sqref="D4:I4">
      <formula1>$X$2:$X$4</formula1>
    </dataValidation>
  </dataValidations>
  <printOptions horizontalCentered="1"/>
  <pageMargins left="0.51181102362204722" right="0.51181102362204722" top="0.35433070866141736" bottom="0.35433070866141736" header="0.31496062992125984" footer="0.31496062992125984"/>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X64"/>
  <sheetViews>
    <sheetView showZeros="0" view="pageBreakPreview" zoomScaleNormal="100" zoomScaleSheetLayoutView="100" workbookViewId="0">
      <selection activeCell="I35" sqref="I35"/>
    </sheetView>
  </sheetViews>
  <sheetFormatPr defaultColWidth="8.125" defaultRowHeight="13.5" outlineLevelRow="1"/>
  <cols>
    <col min="1" max="3" width="6.25" style="373" customWidth="1"/>
    <col min="4" max="4" width="6.375" style="373" customWidth="1"/>
    <col min="5" max="6" width="6.75" style="373" customWidth="1"/>
    <col min="7" max="8" width="13.5" style="373" customWidth="1"/>
    <col min="9" max="9" width="16.125" style="373" customWidth="1"/>
    <col min="10" max="23" width="8.125" style="373"/>
    <col min="24" max="24" width="47.125" style="373" hidden="1" customWidth="1"/>
    <col min="25" max="16384" width="8.125" style="373"/>
  </cols>
  <sheetData>
    <row r="1" spans="1:24">
      <c r="A1" s="372" t="s">
        <v>408</v>
      </c>
    </row>
    <row r="2" spans="1:24" ht="19.5" customHeight="1">
      <c r="A2" s="871" t="s">
        <v>409</v>
      </c>
      <c r="B2" s="871"/>
      <c r="C2" s="871"/>
      <c r="D2" s="871"/>
      <c r="E2" s="871"/>
      <c r="F2" s="871"/>
      <c r="G2" s="871"/>
      <c r="H2" s="871"/>
      <c r="I2" s="871"/>
      <c r="X2" s="374" t="s">
        <v>410</v>
      </c>
    </row>
    <row r="3" spans="1:24" ht="7.5" customHeight="1">
      <c r="A3" s="372"/>
      <c r="X3" s="374" t="s">
        <v>486</v>
      </c>
    </row>
    <row r="4" spans="1:24" ht="18.75" customHeight="1">
      <c r="A4" s="872" t="s">
        <v>411</v>
      </c>
      <c r="B4" s="872"/>
      <c r="C4" s="872"/>
      <c r="D4" s="873" t="s">
        <v>487</v>
      </c>
      <c r="E4" s="874"/>
      <c r="F4" s="874"/>
      <c r="G4" s="874"/>
      <c r="H4" s="874"/>
      <c r="I4" s="875"/>
      <c r="X4" s="374" t="s">
        <v>487</v>
      </c>
    </row>
    <row r="5" spans="1:24" ht="18.75" customHeight="1">
      <c r="A5" s="876" t="s">
        <v>412</v>
      </c>
      <c r="B5" s="877"/>
      <c r="C5" s="877"/>
      <c r="D5" s="878" t="s">
        <v>58</v>
      </c>
      <c r="E5" s="879"/>
      <c r="F5" s="879"/>
      <c r="G5" s="880"/>
      <c r="H5" s="876" t="s">
        <v>59</v>
      </c>
      <c r="I5" s="872"/>
      <c r="J5" s="375"/>
      <c r="K5" s="375"/>
    </row>
    <row r="6" spans="1:24" ht="22.5" customHeight="1">
      <c r="A6" s="888">
        <f>'基礎情報入力シート（要入力）'!$D$6</f>
        <v>0</v>
      </c>
      <c r="B6" s="889"/>
      <c r="C6" s="890"/>
      <c r="D6" s="888">
        <f>'基礎情報入力シート（要入力）'!$D$9</f>
        <v>0</v>
      </c>
      <c r="E6" s="889"/>
      <c r="F6" s="889"/>
      <c r="G6" s="890"/>
      <c r="H6" s="891">
        <f>'基礎情報入力シート（要入力）'!$D$5</f>
        <v>0</v>
      </c>
      <c r="I6" s="891"/>
      <c r="J6" s="375"/>
      <c r="K6" s="375"/>
      <c r="X6" s="374" t="s">
        <v>413</v>
      </c>
    </row>
    <row r="7" spans="1:24" ht="14.25" customHeight="1">
      <c r="A7" s="876" t="s">
        <v>415</v>
      </c>
      <c r="B7" s="872"/>
      <c r="C7" s="872"/>
      <c r="D7" s="873">
        <f>'確認書（個人防護具保管庫）'!$N$37</f>
        <v>0</v>
      </c>
      <c r="E7" s="874"/>
      <c r="F7" s="874"/>
      <c r="G7" s="874"/>
      <c r="H7" s="874"/>
      <c r="I7" s="875"/>
      <c r="X7" s="374" t="s">
        <v>414</v>
      </c>
    </row>
    <row r="8" spans="1:24" ht="13.5" customHeight="1">
      <c r="A8" s="872" t="s">
        <v>417</v>
      </c>
      <c r="B8" s="872"/>
      <c r="C8" s="872"/>
      <c r="D8" s="892" t="s">
        <v>418</v>
      </c>
      <c r="E8" s="892"/>
      <c r="F8" s="892"/>
      <c r="G8" s="892"/>
      <c r="H8" s="892"/>
      <c r="I8" s="893"/>
      <c r="X8" s="374" t="s">
        <v>416</v>
      </c>
    </row>
    <row r="9" spans="1:24" ht="13.5" customHeight="1">
      <c r="A9" s="872"/>
      <c r="B9" s="872"/>
      <c r="C9" s="872"/>
      <c r="D9" s="376" t="s">
        <v>420</v>
      </c>
      <c r="E9" s="894"/>
      <c r="F9" s="894"/>
      <c r="G9" s="894"/>
      <c r="H9" s="419" t="s">
        <v>421</v>
      </c>
      <c r="I9" s="377"/>
      <c r="J9" s="373" t="s">
        <v>422</v>
      </c>
      <c r="X9" s="374" t="s">
        <v>419</v>
      </c>
    </row>
    <row r="10" spans="1:24" ht="13.5" customHeight="1">
      <c r="A10" s="872"/>
      <c r="B10" s="872"/>
      <c r="C10" s="872"/>
      <c r="D10" s="895" t="s">
        <v>424</v>
      </c>
      <c r="E10" s="896"/>
      <c r="F10" s="896"/>
      <c r="G10" s="420" t="s">
        <v>480</v>
      </c>
      <c r="H10" s="378"/>
      <c r="I10" s="377"/>
      <c r="X10" s="374" t="s">
        <v>423</v>
      </c>
    </row>
    <row r="11" spans="1:24" ht="14.25" customHeight="1">
      <c r="A11" s="872"/>
      <c r="B11" s="872"/>
      <c r="C11" s="872"/>
      <c r="D11" s="897" t="s">
        <v>425</v>
      </c>
      <c r="E11" s="898"/>
      <c r="F11" s="898"/>
      <c r="G11" s="421" t="s">
        <v>480</v>
      </c>
      <c r="H11" s="379"/>
      <c r="I11" s="380"/>
      <c r="X11" s="381"/>
    </row>
    <row r="12" spans="1:24" ht="13.5" customHeight="1">
      <c r="A12" s="878" t="s">
        <v>427</v>
      </c>
      <c r="B12" s="879"/>
      <c r="C12" s="880"/>
      <c r="D12" s="382" t="s">
        <v>428</v>
      </c>
      <c r="E12" s="881">
        <f>'確認書（個人防護具保管庫）'!$B$128</f>
        <v>0</v>
      </c>
      <c r="F12" s="881"/>
      <c r="G12" s="383" t="s">
        <v>429</v>
      </c>
      <c r="H12" s="384" t="s">
        <v>430</v>
      </c>
      <c r="I12" s="385">
        <f>'確認書（個人防護具保管庫）'!$N$128</f>
        <v>0</v>
      </c>
      <c r="X12" s="386" t="s">
        <v>426</v>
      </c>
    </row>
    <row r="13" spans="1:24" ht="13.5" customHeight="1">
      <c r="A13" s="882" t="s">
        <v>432</v>
      </c>
      <c r="B13" s="883"/>
      <c r="C13" s="883"/>
      <c r="D13" s="883"/>
      <c r="E13" s="883"/>
      <c r="F13" s="883"/>
      <c r="G13" s="883"/>
      <c r="H13" s="883"/>
      <c r="I13" s="884"/>
      <c r="X13" s="387" t="s">
        <v>431</v>
      </c>
    </row>
    <row r="14" spans="1:24" ht="14.25" customHeight="1">
      <c r="A14" s="388" t="s">
        <v>434</v>
      </c>
      <c r="B14" s="872" t="s">
        <v>435</v>
      </c>
      <c r="C14" s="872"/>
      <c r="D14" s="878"/>
      <c r="E14" s="872" t="s">
        <v>436</v>
      </c>
      <c r="F14" s="872"/>
      <c r="G14" s="388" t="s">
        <v>437</v>
      </c>
      <c r="H14" s="388" t="s">
        <v>438</v>
      </c>
      <c r="I14" s="389" t="s">
        <v>439</v>
      </c>
      <c r="X14" s="387" t="s">
        <v>433</v>
      </c>
    </row>
    <row r="15" spans="1:24" ht="13.5" customHeight="1">
      <c r="A15" s="390" t="s">
        <v>441</v>
      </c>
      <c r="B15" s="885" t="s">
        <v>442</v>
      </c>
      <c r="C15" s="885"/>
      <c r="D15" s="885"/>
      <c r="E15" s="886" t="s">
        <v>443</v>
      </c>
      <c r="F15" s="887"/>
      <c r="G15" s="391" t="s">
        <v>444</v>
      </c>
      <c r="H15" s="391" t="s">
        <v>445</v>
      </c>
      <c r="I15" s="377" t="s">
        <v>446</v>
      </c>
      <c r="X15" s="387" t="s">
        <v>440</v>
      </c>
    </row>
    <row r="16" spans="1:24" ht="13.5" customHeight="1">
      <c r="A16" s="903" t="s">
        <v>60</v>
      </c>
      <c r="B16" s="967" t="s">
        <v>472</v>
      </c>
      <c r="C16" s="967"/>
      <c r="D16" s="967"/>
      <c r="E16" s="968">
        <f>'確認書（個人防護具保管庫）'!$AA$79</f>
        <v>0</v>
      </c>
      <c r="F16" s="969"/>
      <c r="G16" s="392" t="e">
        <f t="shared" ref="G16:G29" si="0">IF(H16="","",H16/E16)</f>
        <v>#DIV/0!</v>
      </c>
      <c r="H16" s="393">
        <f>'確認書（個人防護具保管庫）'!$AH$78</f>
        <v>0</v>
      </c>
      <c r="I16" s="377" t="s">
        <v>446</v>
      </c>
      <c r="X16" s="387" t="s">
        <v>447</v>
      </c>
    </row>
    <row r="17" spans="1:24" ht="13.5" customHeight="1">
      <c r="A17" s="903"/>
      <c r="B17" s="902">
        <f>'確認書（個人防護具保管庫）'!$C$104</f>
        <v>0</v>
      </c>
      <c r="C17" s="902"/>
      <c r="D17" s="902"/>
      <c r="E17" s="899"/>
      <c r="F17" s="900"/>
      <c r="G17" s="392" t="e">
        <f t="shared" si="0"/>
        <v>#DIV/0!</v>
      </c>
      <c r="H17" s="393">
        <f>'確認書（個人防護具保管庫）'!$S$104</f>
        <v>0</v>
      </c>
      <c r="I17" s="377" t="s">
        <v>446</v>
      </c>
      <c r="X17" s="387" t="s">
        <v>448</v>
      </c>
    </row>
    <row r="18" spans="1:24" ht="13.5" customHeight="1">
      <c r="A18" s="903"/>
      <c r="B18" s="902">
        <f>'確認書（個人防護具保管庫）'!$C$105</f>
        <v>0</v>
      </c>
      <c r="C18" s="902"/>
      <c r="D18" s="902"/>
      <c r="E18" s="899"/>
      <c r="F18" s="900"/>
      <c r="G18" s="392" t="e">
        <f t="shared" si="0"/>
        <v>#DIV/0!</v>
      </c>
      <c r="H18" s="393">
        <f>'確認書（個人防護具保管庫）'!$S$105</f>
        <v>0</v>
      </c>
      <c r="I18" s="377" t="s">
        <v>446</v>
      </c>
      <c r="X18" s="387" t="s">
        <v>449</v>
      </c>
    </row>
    <row r="19" spans="1:24" ht="13.5" customHeight="1">
      <c r="A19" s="903"/>
      <c r="B19" s="902">
        <f>'確認書（個人防護具保管庫）'!$C$106</f>
        <v>0</v>
      </c>
      <c r="C19" s="902"/>
      <c r="D19" s="902"/>
      <c r="E19" s="899"/>
      <c r="F19" s="900"/>
      <c r="G19" s="392" t="e">
        <f t="shared" si="0"/>
        <v>#DIV/0!</v>
      </c>
      <c r="H19" s="393">
        <f>'確認書（個人防護具保管庫）'!$S$106</f>
        <v>0</v>
      </c>
      <c r="I19" s="377" t="s">
        <v>446</v>
      </c>
      <c r="X19" s="387" t="s">
        <v>450</v>
      </c>
    </row>
    <row r="20" spans="1:24">
      <c r="A20" s="903"/>
      <c r="B20" s="902">
        <f>'確認書（個人防護具保管庫）'!$C$107</f>
        <v>0</v>
      </c>
      <c r="C20" s="902"/>
      <c r="D20" s="902"/>
      <c r="E20" s="899"/>
      <c r="F20" s="900"/>
      <c r="G20" s="392" t="e">
        <f t="shared" si="0"/>
        <v>#DIV/0!</v>
      </c>
      <c r="H20" s="393">
        <f>'確認書（個人防護具保管庫）'!$S$107</f>
        <v>0</v>
      </c>
      <c r="I20" s="377" t="s">
        <v>446</v>
      </c>
    </row>
    <row r="21" spans="1:24" ht="15" customHeight="1">
      <c r="A21" s="903"/>
      <c r="B21" s="902">
        <f>'確認書（個人防護具保管庫）'!$C$108</f>
        <v>0</v>
      </c>
      <c r="C21" s="902"/>
      <c r="D21" s="902"/>
      <c r="E21" s="899"/>
      <c r="F21" s="900"/>
      <c r="G21" s="392" t="e">
        <f t="shared" si="0"/>
        <v>#DIV/0!</v>
      </c>
      <c r="H21" s="393">
        <f>'確認書（個人防護具保管庫）'!$S$108</f>
        <v>0</v>
      </c>
      <c r="I21" s="377" t="s">
        <v>446</v>
      </c>
    </row>
    <row r="22" spans="1:24" ht="15" customHeight="1">
      <c r="A22" s="903"/>
      <c r="B22" s="902">
        <f>'確認書（個人防護具保管庫）'!$C$109</f>
        <v>0</v>
      </c>
      <c r="C22" s="902"/>
      <c r="D22" s="902"/>
      <c r="E22" s="899"/>
      <c r="F22" s="900"/>
      <c r="G22" s="392" t="e">
        <f t="shared" si="0"/>
        <v>#DIV/0!</v>
      </c>
      <c r="H22" s="393">
        <f>'確認書（個人防護具保管庫）'!$S$109</f>
        <v>0</v>
      </c>
      <c r="I22" s="377" t="s">
        <v>446</v>
      </c>
    </row>
    <row r="23" spans="1:24" ht="15" hidden="1" customHeight="1" outlineLevel="1">
      <c r="A23" s="394"/>
      <c r="B23" s="902">
        <f>'確認書（個人防護具保管庫）'!$C$110</f>
        <v>0</v>
      </c>
      <c r="C23" s="902"/>
      <c r="D23" s="902"/>
      <c r="E23" s="899"/>
      <c r="F23" s="900"/>
      <c r="G23" s="392" t="e">
        <f t="shared" si="0"/>
        <v>#DIV/0!</v>
      </c>
      <c r="H23" s="393">
        <f>'確認書（個人防護具保管庫）'!$S$110</f>
        <v>0</v>
      </c>
      <c r="I23" s="377"/>
    </row>
    <row r="24" spans="1:24" ht="15" hidden="1" customHeight="1" outlineLevel="1">
      <c r="A24" s="394"/>
      <c r="B24" s="902">
        <f>'確認書（個人防護具保管庫）'!$C$111</f>
        <v>0</v>
      </c>
      <c r="C24" s="902"/>
      <c r="D24" s="902"/>
      <c r="E24" s="899"/>
      <c r="F24" s="900"/>
      <c r="G24" s="392" t="e">
        <f>IF(H24="","",H24/E24)</f>
        <v>#DIV/0!</v>
      </c>
      <c r="H24" s="393">
        <f>'確認書（個人防護具保管庫）'!$S$111</f>
        <v>0</v>
      </c>
      <c r="I24" s="377"/>
    </row>
    <row r="25" spans="1:24" ht="15" hidden="1" customHeight="1" outlineLevel="1">
      <c r="A25" s="394"/>
      <c r="B25" s="902">
        <f>'確認書（個人防護具保管庫）'!$C$112</f>
        <v>0</v>
      </c>
      <c r="C25" s="902"/>
      <c r="D25" s="902"/>
      <c r="E25" s="899"/>
      <c r="F25" s="900"/>
      <c r="G25" s="392" t="e">
        <f t="shared" ref="G25:G28" si="1">IF(H25="","",H25/E25)</f>
        <v>#DIV/0!</v>
      </c>
      <c r="H25" s="393">
        <f>'確認書（個人防護具保管庫）'!$S$112</f>
        <v>0</v>
      </c>
      <c r="I25" s="377"/>
    </row>
    <row r="26" spans="1:24" ht="15" hidden="1" customHeight="1" outlineLevel="1">
      <c r="A26" s="394"/>
      <c r="B26" s="902">
        <f>'確認書（個人防護具保管庫）'!$C$113</f>
        <v>0</v>
      </c>
      <c r="C26" s="902"/>
      <c r="D26" s="902"/>
      <c r="E26" s="899"/>
      <c r="F26" s="900"/>
      <c r="G26" s="392" t="e">
        <f t="shared" si="1"/>
        <v>#DIV/0!</v>
      </c>
      <c r="H26" s="393">
        <f>'確認書（個人防護具保管庫）'!$S$113</f>
        <v>0</v>
      </c>
      <c r="I26" s="377"/>
    </row>
    <row r="27" spans="1:24" ht="15" hidden="1" customHeight="1" outlineLevel="1">
      <c r="A27" s="394"/>
      <c r="B27" s="902">
        <f>'確認書（個人防護具保管庫）'!$C$114</f>
        <v>0</v>
      </c>
      <c r="C27" s="902"/>
      <c r="D27" s="902"/>
      <c r="E27" s="899"/>
      <c r="F27" s="900"/>
      <c r="G27" s="392" t="e">
        <f t="shared" si="1"/>
        <v>#DIV/0!</v>
      </c>
      <c r="H27" s="393">
        <f>'確認書（個人防護具保管庫）'!$S$114</f>
        <v>0</v>
      </c>
      <c r="I27" s="377"/>
    </row>
    <row r="28" spans="1:24" ht="15" hidden="1" customHeight="1" outlineLevel="1">
      <c r="A28" s="394"/>
      <c r="B28" s="902">
        <f>'確認書（個人防護具保管庫）'!$C$115</f>
        <v>0</v>
      </c>
      <c r="C28" s="902"/>
      <c r="D28" s="902"/>
      <c r="E28" s="899"/>
      <c r="F28" s="900"/>
      <c r="G28" s="392" t="e">
        <f t="shared" si="1"/>
        <v>#DIV/0!</v>
      </c>
      <c r="H28" s="393">
        <f>'確認書（個人防護具保管庫）'!$S$115</f>
        <v>0</v>
      </c>
      <c r="I28" s="377"/>
    </row>
    <row r="29" spans="1:24" ht="15" customHeight="1" collapsed="1">
      <c r="A29" s="395"/>
      <c r="B29" s="880" t="s">
        <v>451</v>
      </c>
      <c r="C29" s="872"/>
      <c r="D29" s="872"/>
      <c r="E29" s="904" t="str">
        <f>IF(SUM(E16:F28)=0,"",SUM(E16:F28))</f>
        <v/>
      </c>
      <c r="F29" s="904"/>
      <c r="G29" s="396" t="str">
        <f t="shared" si="0"/>
        <v/>
      </c>
      <c r="H29" s="404" t="str">
        <f>IF(SUM(H16:H28)=0,"",SUM(H16:H28))</f>
        <v/>
      </c>
      <c r="I29" s="398"/>
    </row>
    <row r="30" spans="1:24">
      <c r="A30" s="399" t="s">
        <v>441</v>
      </c>
      <c r="B30" s="905" t="s">
        <v>442</v>
      </c>
      <c r="C30" s="892"/>
      <c r="D30" s="893"/>
      <c r="E30" s="906" t="s">
        <v>443</v>
      </c>
      <c r="F30" s="907"/>
      <c r="G30" s="400" t="s">
        <v>444</v>
      </c>
      <c r="H30" s="400" t="s">
        <v>445</v>
      </c>
      <c r="I30" s="377" t="s">
        <v>446</v>
      </c>
      <c r="J30" s="373" t="s">
        <v>452</v>
      </c>
    </row>
    <row r="31" spans="1:24" ht="13.5" customHeight="1">
      <c r="A31" s="908" t="s">
        <v>453</v>
      </c>
      <c r="B31" s="909"/>
      <c r="C31" s="910"/>
      <c r="D31" s="911"/>
      <c r="E31" s="917"/>
      <c r="F31" s="918"/>
      <c r="G31" s="392" t="str">
        <f t="shared" ref="G31:G44" si="2">IF(H31="","",H31/E31)</f>
        <v/>
      </c>
      <c r="H31" s="1004"/>
      <c r="I31" s="377" t="s">
        <v>446</v>
      </c>
      <c r="P31" s="426"/>
    </row>
    <row r="32" spans="1:24">
      <c r="A32" s="908"/>
      <c r="B32" s="914"/>
      <c r="C32" s="915"/>
      <c r="D32" s="916"/>
      <c r="E32" s="917"/>
      <c r="F32" s="918"/>
      <c r="G32" s="401" t="str">
        <f>IF(H32="","",H32/E32)</f>
        <v/>
      </c>
      <c r="H32" s="422"/>
      <c r="I32" s="377" t="s">
        <v>446</v>
      </c>
    </row>
    <row r="33" spans="1:16">
      <c r="A33" s="908"/>
      <c r="B33" s="914"/>
      <c r="C33" s="915"/>
      <c r="D33" s="916"/>
      <c r="E33" s="917"/>
      <c r="F33" s="918"/>
      <c r="G33" s="401" t="str">
        <f t="shared" si="2"/>
        <v/>
      </c>
      <c r="H33" s="422"/>
      <c r="I33" s="377" t="s">
        <v>446</v>
      </c>
    </row>
    <row r="34" spans="1:16">
      <c r="A34" s="908"/>
      <c r="B34" s="914"/>
      <c r="C34" s="915"/>
      <c r="D34" s="916"/>
      <c r="E34" s="917"/>
      <c r="F34" s="918"/>
      <c r="G34" s="401" t="str">
        <f t="shared" si="2"/>
        <v/>
      </c>
      <c r="H34" s="422"/>
      <c r="I34" s="377" t="s">
        <v>446</v>
      </c>
    </row>
    <row r="35" spans="1:16">
      <c r="A35" s="908"/>
      <c r="B35" s="914"/>
      <c r="C35" s="915"/>
      <c r="D35" s="916"/>
      <c r="E35" s="917"/>
      <c r="F35" s="918"/>
      <c r="G35" s="401" t="str">
        <f t="shared" si="2"/>
        <v/>
      </c>
      <c r="H35" s="422"/>
      <c r="I35" s="377" t="s">
        <v>446</v>
      </c>
    </row>
    <row r="36" spans="1:16">
      <c r="A36" s="908"/>
      <c r="B36" s="914"/>
      <c r="C36" s="915"/>
      <c r="D36" s="916"/>
      <c r="E36" s="917"/>
      <c r="F36" s="918"/>
      <c r="G36" s="401" t="str">
        <f t="shared" si="2"/>
        <v/>
      </c>
      <c r="H36" s="422"/>
      <c r="I36" s="377" t="s">
        <v>446</v>
      </c>
    </row>
    <row r="37" spans="1:16">
      <c r="A37" s="908"/>
      <c r="B37" s="914"/>
      <c r="C37" s="915"/>
      <c r="D37" s="916"/>
      <c r="E37" s="917"/>
      <c r="F37" s="918"/>
      <c r="G37" s="401" t="str">
        <f t="shared" si="2"/>
        <v/>
      </c>
      <c r="H37" s="422"/>
      <c r="I37" s="377" t="s">
        <v>446</v>
      </c>
    </row>
    <row r="38" spans="1:16">
      <c r="A38" s="402"/>
      <c r="B38" s="914"/>
      <c r="C38" s="915"/>
      <c r="D38" s="916"/>
      <c r="E38" s="917"/>
      <c r="F38" s="918"/>
      <c r="G38" s="401" t="str">
        <f t="shared" si="2"/>
        <v/>
      </c>
      <c r="H38" s="422"/>
      <c r="I38" s="377"/>
    </row>
    <row r="39" spans="1:16">
      <c r="A39" s="402"/>
      <c r="B39" s="914"/>
      <c r="C39" s="915"/>
      <c r="D39" s="916"/>
      <c r="E39" s="917"/>
      <c r="F39" s="918"/>
      <c r="G39" s="401" t="str">
        <f t="shared" si="2"/>
        <v/>
      </c>
      <c r="H39" s="422"/>
      <c r="I39" s="377"/>
    </row>
    <row r="40" spans="1:16">
      <c r="A40" s="402"/>
      <c r="B40" s="914"/>
      <c r="C40" s="915"/>
      <c r="D40" s="916"/>
      <c r="E40" s="917"/>
      <c r="F40" s="918"/>
      <c r="G40" s="401" t="str">
        <f t="shared" si="2"/>
        <v/>
      </c>
      <c r="H40" s="422"/>
      <c r="I40" s="377"/>
    </row>
    <row r="41" spans="1:16">
      <c r="A41" s="402"/>
      <c r="B41" s="914"/>
      <c r="C41" s="915"/>
      <c r="D41" s="916"/>
      <c r="E41" s="917"/>
      <c r="F41" s="918"/>
      <c r="G41" s="401" t="str">
        <f t="shared" si="2"/>
        <v/>
      </c>
      <c r="H41" s="422"/>
      <c r="I41" s="377"/>
    </row>
    <row r="42" spans="1:16">
      <c r="A42" s="402"/>
      <c r="B42" s="914"/>
      <c r="C42" s="915"/>
      <c r="D42" s="916"/>
      <c r="E42" s="917"/>
      <c r="F42" s="918"/>
      <c r="G42" s="401" t="str">
        <f>IF(H42="","",H42/E42)</f>
        <v/>
      </c>
      <c r="H42" s="423"/>
      <c r="I42" s="377"/>
    </row>
    <row r="43" spans="1:16" ht="15" customHeight="1">
      <c r="A43" s="403"/>
      <c r="B43" s="872" t="s">
        <v>451</v>
      </c>
      <c r="C43" s="872"/>
      <c r="D43" s="872"/>
      <c r="E43" s="927" t="str">
        <f>IF(SUM(E31:F42)=0,"",SUM(E31:F42))</f>
        <v/>
      </c>
      <c r="F43" s="928"/>
      <c r="G43" s="396" t="str">
        <f t="shared" si="2"/>
        <v/>
      </c>
      <c r="H43" s="404" t="str">
        <f>IF(SUM(H31:H42)=0,"",SUM(H31:H42))</f>
        <v/>
      </c>
      <c r="I43" s="398"/>
    </row>
    <row r="44" spans="1:16" ht="15" customHeight="1">
      <c r="A44" s="876" t="s">
        <v>61</v>
      </c>
      <c r="B44" s="876"/>
      <c r="C44" s="876"/>
      <c r="D44" s="876"/>
      <c r="E44" s="929" t="str">
        <f>IF(E43="",E29,E29+E43)</f>
        <v/>
      </c>
      <c r="F44" s="930"/>
      <c r="G44" s="405" t="str">
        <f t="shared" si="2"/>
        <v/>
      </c>
      <c r="H44" s="406" t="str">
        <f>IF(H43="",H29,H29+H43)</f>
        <v/>
      </c>
      <c r="I44" s="407"/>
    </row>
    <row r="45" spans="1:16">
      <c r="A45" s="931" t="s">
        <v>454</v>
      </c>
      <c r="B45" s="931"/>
      <c r="C45" s="931"/>
      <c r="D45" s="931"/>
      <c r="E45" s="931"/>
      <c r="F45" s="931"/>
      <c r="G45" s="931"/>
      <c r="H45" s="931"/>
      <c r="I45" s="931"/>
    </row>
    <row r="46" spans="1:16">
      <c r="A46" s="876" t="s">
        <v>62</v>
      </c>
      <c r="B46" s="876"/>
      <c r="C46" s="876"/>
      <c r="D46" s="876"/>
      <c r="E46" s="876" t="s">
        <v>455</v>
      </c>
      <c r="F46" s="876"/>
      <c r="G46" s="876"/>
      <c r="H46" s="876" t="s">
        <v>456</v>
      </c>
      <c r="I46" s="876"/>
    </row>
    <row r="47" spans="1:16" ht="13.5" customHeight="1">
      <c r="A47" s="961"/>
      <c r="B47" s="962"/>
      <c r="C47" s="962"/>
      <c r="D47" s="963"/>
      <c r="E47" s="964" t="s">
        <v>457</v>
      </c>
      <c r="F47" s="965"/>
      <c r="G47" s="966"/>
      <c r="H47" s="961" t="s">
        <v>458</v>
      </c>
      <c r="I47" s="963"/>
    </row>
    <row r="48" spans="1:16" ht="13.5" customHeight="1">
      <c r="A48" s="919" t="s">
        <v>459</v>
      </c>
      <c r="B48" s="920"/>
      <c r="C48" s="920"/>
      <c r="D48" s="921"/>
      <c r="E48" s="922">
        <f>IF(E49="","",E49+E50)</f>
        <v>0</v>
      </c>
      <c r="F48" s="923"/>
      <c r="G48" s="924"/>
      <c r="H48" s="925"/>
      <c r="I48" s="926"/>
      <c r="P48" s="424">
        <f>'確認書（個人防護具保管庫）'!$B$77</f>
        <v>0</v>
      </c>
    </row>
    <row r="49" spans="1:16" ht="13.5" customHeight="1">
      <c r="A49" s="919" t="s">
        <v>460</v>
      </c>
      <c r="B49" s="920"/>
      <c r="C49" s="920"/>
      <c r="D49" s="921"/>
      <c r="E49" s="943">
        <f>'（別紙1）経費所要額調'!$R$13</f>
        <v>0</v>
      </c>
      <c r="F49" s="944"/>
      <c r="G49" s="945"/>
      <c r="H49" s="959"/>
      <c r="I49" s="960"/>
      <c r="P49" s="425">
        <f>'（別紙1）経費所要額調'!$Q$13</f>
        <v>0</v>
      </c>
    </row>
    <row r="50" spans="1:16" ht="13.5" customHeight="1">
      <c r="A50" s="919" t="s">
        <v>461</v>
      </c>
      <c r="B50" s="920"/>
      <c r="C50" s="920"/>
      <c r="D50" s="921"/>
      <c r="E50" s="943">
        <f>P49-E49</f>
        <v>0</v>
      </c>
      <c r="F50" s="944"/>
      <c r="G50" s="945"/>
      <c r="H50" s="959"/>
      <c r="I50" s="960"/>
      <c r="P50" s="409">
        <f>SUM(E49:G52)</f>
        <v>0</v>
      </c>
    </row>
    <row r="51" spans="1:16" ht="13.5" customHeight="1">
      <c r="A51" s="919" t="s">
        <v>462</v>
      </c>
      <c r="B51" s="920"/>
      <c r="C51" s="920"/>
      <c r="D51" s="921"/>
      <c r="E51" s="943"/>
      <c r="F51" s="944"/>
      <c r="G51" s="945"/>
      <c r="H51" s="959"/>
      <c r="I51" s="960"/>
    </row>
    <row r="52" spans="1:16" ht="13.5" customHeight="1">
      <c r="A52" s="919" t="s">
        <v>463</v>
      </c>
      <c r="B52" s="920"/>
      <c r="C52" s="920"/>
      <c r="D52" s="921"/>
      <c r="E52" s="943">
        <f>'（別紙1）経費所要額調'!$D$13</f>
        <v>0</v>
      </c>
      <c r="F52" s="944"/>
      <c r="G52" s="945"/>
      <c r="H52" s="959"/>
      <c r="I52" s="960"/>
    </row>
    <row r="53" spans="1:16" ht="13.5" customHeight="1">
      <c r="A53" s="919" t="s">
        <v>464</v>
      </c>
      <c r="B53" s="920"/>
      <c r="C53" s="920"/>
      <c r="D53" s="921"/>
      <c r="E53" s="943" t="e">
        <f>H44-P50</f>
        <v>#VALUE!</v>
      </c>
      <c r="F53" s="944"/>
      <c r="G53" s="945"/>
      <c r="H53" s="946"/>
      <c r="I53" s="947"/>
    </row>
    <row r="54" spans="1:16" ht="13.5" customHeight="1">
      <c r="A54" s="410"/>
      <c r="B54" s="411"/>
      <c r="C54" s="411"/>
      <c r="D54" s="412"/>
      <c r="E54" s="413"/>
      <c r="F54" s="414"/>
      <c r="G54" s="415"/>
      <c r="H54" s="413"/>
      <c r="I54" s="415"/>
    </row>
    <row r="55" spans="1:16" ht="15" customHeight="1">
      <c r="A55" s="876" t="s">
        <v>465</v>
      </c>
      <c r="B55" s="876"/>
      <c r="C55" s="876"/>
      <c r="D55" s="876"/>
      <c r="E55" s="948" t="e">
        <f>IF(E49="","",SUM(E48+E51+E52+E53))</f>
        <v>#VALUE!</v>
      </c>
      <c r="F55" s="949"/>
      <c r="G55" s="950"/>
      <c r="H55" s="951" t="e">
        <f>IF(H44=E55,"","←【確認】財源内訳の合計と事業費の合計が不一致")</f>
        <v>#VALUE!</v>
      </c>
      <c r="I55" s="952"/>
      <c r="J55" s="373" t="s">
        <v>466</v>
      </c>
    </row>
    <row r="56" spans="1:16" ht="13.5" customHeight="1">
      <c r="A56" s="953" t="s">
        <v>467</v>
      </c>
      <c r="B56" s="954"/>
      <c r="C56" s="954"/>
      <c r="D56" s="954"/>
      <c r="E56" s="954"/>
      <c r="F56" s="954"/>
      <c r="G56" s="954"/>
      <c r="H56" s="955"/>
      <c r="I56" s="956"/>
      <c r="J56" s="373" t="s">
        <v>468</v>
      </c>
    </row>
    <row r="57" spans="1:16" ht="13.5" customHeight="1">
      <c r="A57" s="957" t="s">
        <v>469</v>
      </c>
      <c r="B57" s="958"/>
      <c r="C57" s="958"/>
      <c r="D57" s="958"/>
      <c r="E57" s="958"/>
      <c r="F57" s="958"/>
      <c r="G57" s="958"/>
      <c r="H57" s="958"/>
      <c r="I57" s="958"/>
    </row>
    <row r="58" spans="1:16">
      <c r="A58" s="932"/>
      <c r="B58" s="933"/>
      <c r="C58" s="933"/>
      <c r="D58" s="933"/>
      <c r="E58" s="933"/>
      <c r="F58" s="933"/>
      <c r="G58" s="933"/>
      <c r="H58" s="933"/>
      <c r="I58" s="934"/>
    </row>
    <row r="59" spans="1:16">
      <c r="A59" s="935"/>
      <c r="B59" s="936"/>
      <c r="C59" s="936"/>
      <c r="D59" s="936"/>
      <c r="E59" s="936"/>
      <c r="F59" s="936"/>
      <c r="G59" s="936"/>
      <c r="H59" s="936"/>
      <c r="I59" s="937"/>
    </row>
    <row r="60" spans="1:16">
      <c r="A60" s="935"/>
      <c r="B60" s="936"/>
      <c r="C60" s="936"/>
      <c r="D60" s="936"/>
      <c r="E60" s="936"/>
      <c r="F60" s="936"/>
      <c r="G60" s="936"/>
      <c r="H60" s="936"/>
      <c r="I60" s="937"/>
    </row>
    <row r="61" spans="1:16">
      <c r="A61" s="938"/>
      <c r="B61" s="939"/>
      <c r="C61" s="939"/>
      <c r="D61" s="939"/>
      <c r="E61" s="939"/>
      <c r="F61" s="939"/>
      <c r="G61" s="939"/>
      <c r="H61" s="939"/>
      <c r="I61" s="940"/>
    </row>
    <row r="62" spans="1:16" ht="14.25" customHeight="1">
      <c r="A62" s="941"/>
      <c r="B62" s="941"/>
      <c r="C62" s="941"/>
      <c r="D62" s="941"/>
      <c r="E62" s="942"/>
      <c r="F62" s="942"/>
      <c r="G62" s="942"/>
      <c r="H62" s="942"/>
      <c r="I62" s="942"/>
    </row>
    <row r="63" spans="1:16">
      <c r="A63" s="372" t="s">
        <v>470</v>
      </c>
      <c r="B63" s="372"/>
    </row>
    <row r="64" spans="1:16">
      <c r="A64" s="416" t="s">
        <v>471</v>
      </c>
      <c r="B64" s="417"/>
      <c r="C64" s="417"/>
      <c r="D64" s="417"/>
      <c r="E64" s="418"/>
      <c r="F64" s="417"/>
      <c r="G64" s="417"/>
      <c r="H64" s="417"/>
      <c r="I64" s="417"/>
    </row>
  </sheetData>
  <sheetProtection sheet="1" objects="1" scenarios="1"/>
  <mergeCells count="118">
    <mergeCell ref="A2:I2"/>
    <mergeCell ref="A4:C4"/>
    <mergeCell ref="D4:I4"/>
    <mergeCell ref="A5:C5"/>
    <mergeCell ref="D5:G5"/>
    <mergeCell ref="H5:I5"/>
    <mergeCell ref="A12:C12"/>
    <mergeCell ref="E12:F12"/>
    <mergeCell ref="A13:I13"/>
    <mergeCell ref="B14:D14"/>
    <mergeCell ref="E14:F14"/>
    <mergeCell ref="B15:D15"/>
    <mergeCell ref="E15:F15"/>
    <mergeCell ref="A6:C6"/>
    <mergeCell ref="D6:G6"/>
    <mergeCell ref="H6:I6"/>
    <mergeCell ref="A7:C7"/>
    <mergeCell ref="D7:I7"/>
    <mergeCell ref="A8:C11"/>
    <mergeCell ref="D8:I8"/>
    <mergeCell ref="E9:G9"/>
    <mergeCell ref="D10:F10"/>
    <mergeCell ref="D11:F11"/>
    <mergeCell ref="E20:F20"/>
    <mergeCell ref="B21:D21"/>
    <mergeCell ref="E21:F21"/>
    <mergeCell ref="B22:D22"/>
    <mergeCell ref="E22:F22"/>
    <mergeCell ref="E23:F23"/>
    <mergeCell ref="A16:A22"/>
    <mergeCell ref="B16:D16"/>
    <mergeCell ref="E16:F16"/>
    <mergeCell ref="B17:D17"/>
    <mergeCell ref="E17:F17"/>
    <mergeCell ref="B18:D18"/>
    <mergeCell ref="E18:F18"/>
    <mergeCell ref="B19:D19"/>
    <mergeCell ref="E19:F19"/>
    <mergeCell ref="B20:D20"/>
    <mergeCell ref="B23:D23"/>
    <mergeCell ref="E24:F24"/>
    <mergeCell ref="B29:D29"/>
    <mergeCell ref="E29:F29"/>
    <mergeCell ref="B30:D30"/>
    <mergeCell ref="E30:F30"/>
    <mergeCell ref="A31:A37"/>
    <mergeCell ref="B31:D31"/>
    <mergeCell ref="E31:F31"/>
    <mergeCell ref="B32:D32"/>
    <mergeCell ref="E32:F32"/>
    <mergeCell ref="B36:D36"/>
    <mergeCell ref="E36:F36"/>
    <mergeCell ref="B37:D37"/>
    <mergeCell ref="E37:F37"/>
    <mergeCell ref="B24:D24"/>
    <mergeCell ref="B25:D25"/>
    <mergeCell ref="B26:D26"/>
    <mergeCell ref="B27:D27"/>
    <mergeCell ref="B28:D28"/>
    <mergeCell ref="E25:F25"/>
    <mergeCell ref="E26:F26"/>
    <mergeCell ref="E27:F27"/>
    <mergeCell ref="E28:F28"/>
    <mergeCell ref="B38:D38"/>
    <mergeCell ref="E38:F38"/>
    <mergeCell ref="B33:D33"/>
    <mergeCell ref="E33:F33"/>
    <mergeCell ref="B34:D34"/>
    <mergeCell ref="E34:F34"/>
    <mergeCell ref="B35:D35"/>
    <mergeCell ref="E35:F35"/>
    <mergeCell ref="B42:D42"/>
    <mergeCell ref="E42:F42"/>
    <mergeCell ref="B43:D43"/>
    <mergeCell ref="E43:F43"/>
    <mergeCell ref="A44:D44"/>
    <mergeCell ref="E44:F44"/>
    <mergeCell ref="B39:D39"/>
    <mergeCell ref="E39:F39"/>
    <mergeCell ref="B40:D40"/>
    <mergeCell ref="E40:F40"/>
    <mergeCell ref="B41:D41"/>
    <mergeCell ref="E41:F41"/>
    <mergeCell ref="A48:D48"/>
    <mergeCell ref="E48:G48"/>
    <mergeCell ref="H48:I48"/>
    <mergeCell ref="A49:D49"/>
    <mergeCell ref="E49:G49"/>
    <mergeCell ref="H49:I49"/>
    <mergeCell ref="A45:I45"/>
    <mergeCell ref="A46:D46"/>
    <mergeCell ref="E46:G46"/>
    <mergeCell ref="H46:I46"/>
    <mergeCell ref="A47:D47"/>
    <mergeCell ref="E47:G47"/>
    <mergeCell ref="H47:I47"/>
    <mergeCell ref="A52:D52"/>
    <mergeCell ref="E52:G52"/>
    <mergeCell ref="H52:I52"/>
    <mergeCell ref="A53:D53"/>
    <mergeCell ref="E53:G53"/>
    <mergeCell ref="H53:I53"/>
    <mergeCell ref="A50:D50"/>
    <mergeCell ref="E50:G50"/>
    <mergeCell ref="H50:I50"/>
    <mergeCell ref="A51:D51"/>
    <mergeCell ref="E51:G51"/>
    <mergeCell ref="H51:I51"/>
    <mergeCell ref="A58:I61"/>
    <mergeCell ref="A62:D62"/>
    <mergeCell ref="E62:G62"/>
    <mergeCell ref="H62:I62"/>
    <mergeCell ref="A55:D55"/>
    <mergeCell ref="E55:G55"/>
    <mergeCell ref="H55:I55"/>
    <mergeCell ref="A56:G56"/>
    <mergeCell ref="H56:I56"/>
    <mergeCell ref="A57:I57"/>
  </mergeCells>
  <phoneticPr fontId="2"/>
  <dataValidations count="4">
    <dataValidation type="list" allowBlank="1" showInputMessage="1" showErrorMessage="1" sqref="D4:I4">
      <formula1>$X$2:$X$4</formula1>
    </dataValidation>
    <dataValidation type="list" allowBlank="1" showInputMessage="1" showErrorMessage="1" sqref="H56">
      <formula1>"有,無"</formula1>
    </dataValidation>
    <dataValidation type="list" allowBlank="1" showInputMessage="1" showErrorMessage="1" sqref="E9:G9">
      <formula1>$X$12:$X$19</formula1>
    </dataValidation>
    <dataValidation type="list" allowBlank="1" showInputMessage="1" showErrorMessage="1" sqref="D7:I7">
      <formula1>$X$6:$X$10</formula1>
    </dataValidation>
  </dataValidations>
  <printOptions horizontalCentered="1"/>
  <pageMargins left="0.51181102362204722" right="0.51181102362204722" top="0.35433070866141736" bottom="0.35433070866141736"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E43"/>
  <sheetViews>
    <sheetView showZeros="0" view="pageBreakPreview" zoomScaleNormal="100" zoomScaleSheetLayoutView="100" workbookViewId="0">
      <selection activeCell="S6" sqref="S6:AE7"/>
    </sheetView>
  </sheetViews>
  <sheetFormatPr defaultRowHeight="14.25"/>
  <cols>
    <col min="1" max="19" width="2.625" style="173" customWidth="1"/>
    <col min="20" max="20" width="5.5" style="173" customWidth="1"/>
    <col min="21" max="23" width="2.625" style="173" customWidth="1"/>
    <col min="24" max="24" width="4.75" style="173" customWidth="1"/>
    <col min="25" max="48" width="2.625" style="173" customWidth="1"/>
    <col min="49" max="16384" width="9" style="173"/>
  </cols>
  <sheetData>
    <row r="1" spans="1:31" ht="20.100000000000001" customHeight="1">
      <c r="A1" s="974" t="s">
        <v>37</v>
      </c>
      <c r="B1" s="975"/>
      <c r="C1" s="975"/>
      <c r="D1" s="975"/>
      <c r="E1" s="975"/>
      <c r="F1" s="975"/>
      <c r="G1" s="975"/>
      <c r="H1" s="975"/>
      <c r="I1" s="975"/>
      <c r="J1" s="975"/>
      <c r="K1" s="975"/>
      <c r="L1" s="975"/>
      <c r="M1" s="975"/>
      <c r="N1" s="975"/>
      <c r="O1" s="975"/>
      <c r="P1" s="975"/>
      <c r="Q1" s="975"/>
      <c r="R1" s="975"/>
      <c r="S1" s="427"/>
      <c r="T1" s="427"/>
      <c r="U1" s="427"/>
      <c r="V1" s="427"/>
      <c r="W1" s="427"/>
      <c r="X1" s="427"/>
      <c r="Y1" s="427"/>
      <c r="Z1" s="427"/>
      <c r="AA1" s="427"/>
      <c r="AB1" s="427"/>
      <c r="AC1" s="427"/>
      <c r="AD1" s="427"/>
      <c r="AE1" s="427"/>
    </row>
    <row r="2" spans="1:31" ht="20.100000000000001" customHeight="1">
      <c r="A2" s="427"/>
      <c r="B2" s="427"/>
      <c r="C2" s="427"/>
      <c r="D2" s="427"/>
      <c r="E2" s="427"/>
      <c r="F2" s="427"/>
      <c r="G2" s="427"/>
      <c r="H2" s="427"/>
      <c r="I2" s="427"/>
      <c r="J2" s="427"/>
      <c r="K2" s="427"/>
      <c r="L2" s="427"/>
      <c r="M2" s="427"/>
      <c r="N2" s="427"/>
      <c r="O2" s="427"/>
      <c r="P2" s="427"/>
      <c r="Q2" s="427"/>
      <c r="R2" s="427"/>
      <c r="S2" s="427"/>
      <c r="T2" s="427"/>
      <c r="U2" s="427"/>
      <c r="V2" s="427"/>
      <c r="W2" s="976" t="str">
        <f>IF('基礎情報入力シート（要入力）'!D3="","",'基礎情報入力シート（要入力）'!D3)</f>
        <v/>
      </c>
      <c r="X2" s="976"/>
      <c r="Y2" s="976"/>
      <c r="Z2" s="976"/>
      <c r="AA2" s="976"/>
      <c r="AB2" s="976"/>
      <c r="AC2" s="976"/>
      <c r="AD2" s="976"/>
      <c r="AE2" s="976"/>
    </row>
    <row r="3" spans="1:31" ht="20.100000000000001" customHeight="1">
      <c r="A3" s="427"/>
      <c r="B3" s="427"/>
      <c r="C3" s="427"/>
      <c r="D3" s="427"/>
      <c r="E3" s="427"/>
      <c r="F3" s="427"/>
      <c r="G3" s="427"/>
      <c r="H3" s="427"/>
      <c r="I3" s="427"/>
      <c r="J3" s="427"/>
      <c r="K3" s="427"/>
      <c r="L3" s="427"/>
      <c r="M3" s="427"/>
      <c r="N3" s="427"/>
      <c r="O3" s="427"/>
      <c r="P3" s="427"/>
      <c r="Q3" s="427"/>
      <c r="R3" s="427"/>
      <c r="S3" s="427"/>
      <c r="T3" s="427"/>
      <c r="U3" s="427"/>
      <c r="V3" s="427"/>
      <c r="W3" s="976"/>
      <c r="X3" s="976"/>
      <c r="Y3" s="976"/>
      <c r="Z3" s="976"/>
      <c r="AA3" s="976"/>
      <c r="AB3" s="976"/>
      <c r="AC3" s="976"/>
      <c r="AD3" s="976"/>
      <c r="AE3" s="976"/>
    </row>
    <row r="4" spans="1:31" ht="20.100000000000001" customHeight="1">
      <c r="A4" s="977" t="s">
        <v>12</v>
      </c>
      <c r="B4" s="977"/>
      <c r="C4" s="977"/>
      <c r="D4" s="977"/>
      <c r="E4" s="977"/>
      <c r="F4" s="977"/>
      <c r="G4" s="977"/>
      <c r="H4" s="977"/>
      <c r="I4" s="427"/>
      <c r="J4" s="427"/>
      <c r="K4" s="427"/>
      <c r="L4" s="427"/>
      <c r="M4" s="427"/>
      <c r="N4" s="427"/>
      <c r="O4" s="427"/>
      <c r="P4" s="427"/>
      <c r="Q4" s="427"/>
      <c r="R4" s="427"/>
      <c r="S4" s="427"/>
      <c r="T4" s="427"/>
      <c r="U4" s="427"/>
      <c r="V4" s="427"/>
      <c r="W4" s="427"/>
      <c r="X4" s="427"/>
      <c r="Y4" s="427"/>
      <c r="Z4" s="427"/>
      <c r="AA4" s="427"/>
      <c r="AB4" s="427"/>
      <c r="AC4" s="427"/>
      <c r="AD4" s="427"/>
      <c r="AE4" s="427"/>
    </row>
    <row r="5" spans="1:31" ht="20.100000000000001" customHeight="1">
      <c r="A5" s="977"/>
      <c r="B5" s="977"/>
      <c r="C5" s="977"/>
      <c r="D5" s="977"/>
      <c r="E5" s="977"/>
      <c r="F5" s="977"/>
      <c r="G5" s="977"/>
      <c r="H5" s="977"/>
      <c r="I5" s="427"/>
      <c r="J5" s="427"/>
      <c r="K5" s="427"/>
      <c r="L5" s="427"/>
      <c r="M5" s="427"/>
      <c r="N5" s="427"/>
      <c r="O5" s="427"/>
      <c r="P5" s="427"/>
      <c r="Q5" s="427"/>
      <c r="R5" s="427"/>
      <c r="S5" s="427"/>
      <c r="T5" s="427"/>
      <c r="U5" s="427"/>
      <c r="V5" s="427"/>
      <c r="W5" s="427"/>
      <c r="X5" s="427"/>
      <c r="Y5" s="427"/>
      <c r="Z5" s="427"/>
      <c r="AA5" s="427"/>
      <c r="AB5" s="427"/>
      <c r="AC5" s="427"/>
      <c r="AD5" s="427"/>
      <c r="AE5" s="427"/>
    </row>
    <row r="6" spans="1:31" ht="20.100000000000001" customHeight="1">
      <c r="A6" s="427"/>
      <c r="B6" s="427"/>
      <c r="C6" s="427"/>
      <c r="D6" s="427"/>
      <c r="E6" s="427"/>
      <c r="F6" s="427"/>
      <c r="G6" s="427"/>
      <c r="H6" s="427"/>
      <c r="I6" s="427"/>
      <c r="J6" s="427"/>
      <c r="K6" s="427"/>
      <c r="L6" s="427"/>
      <c r="M6" s="427"/>
      <c r="N6" s="977" t="s">
        <v>13</v>
      </c>
      <c r="O6" s="977"/>
      <c r="P6" s="977"/>
      <c r="Q6" s="977"/>
      <c r="R6" s="977"/>
      <c r="S6" s="978">
        <f>'基礎情報入力シート（要入力）'!$D$4</f>
        <v>0</v>
      </c>
      <c r="T6" s="978"/>
      <c r="U6" s="978"/>
      <c r="V6" s="978"/>
      <c r="W6" s="978"/>
      <c r="X6" s="978"/>
      <c r="Y6" s="978"/>
      <c r="Z6" s="978"/>
      <c r="AA6" s="978"/>
      <c r="AB6" s="978"/>
      <c r="AC6" s="978"/>
      <c r="AD6" s="978"/>
      <c r="AE6" s="978"/>
    </row>
    <row r="7" spans="1:31" ht="20.100000000000001" customHeight="1">
      <c r="A7" s="427"/>
      <c r="B7" s="427"/>
      <c r="C7" s="427"/>
      <c r="D7" s="427"/>
      <c r="E7" s="427"/>
      <c r="F7" s="427"/>
      <c r="G7" s="427"/>
      <c r="H7" s="427"/>
      <c r="I7" s="427"/>
      <c r="J7" s="427"/>
      <c r="K7" s="427"/>
      <c r="L7" s="427"/>
      <c r="M7" s="427"/>
      <c r="N7" s="977"/>
      <c r="O7" s="977"/>
      <c r="P7" s="977"/>
      <c r="Q7" s="977"/>
      <c r="R7" s="977"/>
      <c r="S7" s="978"/>
      <c r="T7" s="978"/>
      <c r="U7" s="978"/>
      <c r="V7" s="978"/>
      <c r="W7" s="978"/>
      <c r="X7" s="978"/>
      <c r="Y7" s="978"/>
      <c r="Z7" s="978"/>
      <c r="AA7" s="978"/>
      <c r="AB7" s="978"/>
      <c r="AC7" s="978"/>
      <c r="AD7" s="978"/>
      <c r="AE7" s="978"/>
    </row>
    <row r="8" spans="1:31" ht="20.100000000000001" customHeight="1">
      <c r="A8" s="427"/>
      <c r="B8" s="427"/>
      <c r="C8" s="427"/>
      <c r="D8" s="427"/>
      <c r="E8" s="427"/>
      <c r="F8" s="427"/>
      <c r="G8" s="427"/>
      <c r="H8" s="427"/>
      <c r="I8" s="427"/>
      <c r="J8" s="427"/>
      <c r="K8" s="427"/>
      <c r="L8" s="427"/>
      <c r="M8" s="427"/>
      <c r="N8" s="979" t="s">
        <v>7</v>
      </c>
      <c r="O8" s="977"/>
      <c r="P8" s="977"/>
      <c r="Q8" s="977"/>
      <c r="R8" s="977"/>
      <c r="S8" s="980">
        <f>'基礎情報入力シート（要入力）'!$D$5</f>
        <v>0</v>
      </c>
      <c r="T8" s="980"/>
      <c r="U8" s="980"/>
      <c r="V8" s="980"/>
      <c r="W8" s="980"/>
      <c r="X8" s="980"/>
      <c r="Y8" s="980"/>
      <c r="Z8" s="980"/>
      <c r="AA8" s="980"/>
      <c r="AB8" s="980"/>
      <c r="AC8" s="980"/>
      <c r="AD8" s="980"/>
      <c r="AE8" s="980"/>
    </row>
    <row r="9" spans="1:31" ht="20.100000000000001" customHeight="1">
      <c r="A9" s="427"/>
      <c r="B9" s="427"/>
      <c r="C9" s="427"/>
      <c r="D9" s="427"/>
      <c r="E9" s="427"/>
      <c r="F9" s="427"/>
      <c r="G9" s="427"/>
      <c r="H9" s="427"/>
      <c r="I9" s="427"/>
      <c r="J9" s="427"/>
      <c r="K9" s="427"/>
      <c r="L9" s="427"/>
      <c r="M9" s="427"/>
      <c r="N9" s="977"/>
      <c r="O9" s="977"/>
      <c r="P9" s="977"/>
      <c r="Q9" s="977"/>
      <c r="R9" s="977"/>
      <c r="S9" s="980"/>
      <c r="T9" s="980"/>
      <c r="U9" s="980"/>
      <c r="V9" s="980"/>
      <c r="W9" s="980"/>
      <c r="X9" s="980"/>
      <c r="Y9" s="980"/>
      <c r="Z9" s="980"/>
      <c r="AA9" s="980"/>
      <c r="AB9" s="980"/>
      <c r="AC9" s="980"/>
      <c r="AD9" s="980"/>
      <c r="AE9" s="980"/>
    </row>
    <row r="10" spans="1:31" ht="20.100000000000001" customHeight="1">
      <c r="A10" s="427"/>
      <c r="B10" s="427"/>
      <c r="C10" s="427"/>
      <c r="D10" s="427"/>
      <c r="E10" s="427"/>
      <c r="F10" s="427"/>
      <c r="G10" s="427"/>
      <c r="H10" s="427"/>
      <c r="I10" s="427"/>
      <c r="J10" s="427"/>
      <c r="K10" s="427"/>
      <c r="L10" s="427"/>
      <c r="M10" s="427"/>
      <c r="N10" s="981" t="s">
        <v>14</v>
      </c>
      <c r="O10" s="977"/>
      <c r="P10" s="977"/>
      <c r="Q10" s="977"/>
      <c r="R10" s="977"/>
      <c r="S10" s="980">
        <f>'基礎情報入力シート（要入力）'!D6</f>
        <v>0</v>
      </c>
      <c r="T10" s="980"/>
      <c r="U10" s="980"/>
      <c r="V10" s="980"/>
      <c r="W10" s="980"/>
      <c r="X10" s="980"/>
      <c r="Y10" s="980"/>
      <c r="Z10" s="980"/>
      <c r="AA10" s="980"/>
      <c r="AB10" s="980"/>
      <c r="AC10" s="980"/>
      <c r="AD10" s="980"/>
      <c r="AE10" s="980"/>
    </row>
    <row r="11" spans="1:31" ht="20.100000000000001" customHeight="1">
      <c r="A11" s="427"/>
      <c r="B11" s="427"/>
      <c r="C11" s="427"/>
      <c r="D11" s="427"/>
      <c r="E11" s="427"/>
      <c r="F11" s="427"/>
      <c r="G11" s="427"/>
      <c r="H11" s="427"/>
      <c r="I11" s="427"/>
      <c r="J11" s="427"/>
      <c r="K11" s="427"/>
      <c r="L11" s="427"/>
      <c r="M11" s="427"/>
      <c r="N11" s="977"/>
      <c r="O11" s="977"/>
      <c r="P11" s="977"/>
      <c r="Q11" s="977"/>
      <c r="R11" s="977"/>
      <c r="S11" s="980"/>
      <c r="T11" s="980"/>
      <c r="U11" s="980"/>
      <c r="V11" s="980"/>
      <c r="W11" s="980"/>
      <c r="X11" s="980"/>
      <c r="Y11" s="980"/>
      <c r="Z11" s="980"/>
      <c r="AA11" s="980"/>
      <c r="AB11" s="980"/>
      <c r="AC11" s="980"/>
      <c r="AD11" s="980"/>
      <c r="AE11" s="980"/>
    </row>
    <row r="12" spans="1:31" ht="36.6" customHeight="1">
      <c r="A12" s="427"/>
      <c r="B12" s="427"/>
      <c r="C12" s="427"/>
      <c r="D12" s="427"/>
      <c r="E12" s="427"/>
      <c r="F12" s="427"/>
      <c r="G12" s="427"/>
      <c r="H12" s="427"/>
      <c r="I12" s="427"/>
      <c r="J12" s="427"/>
      <c r="K12" s="427"/>
      <c r="L12" s="427"/>
      <c r="M12" s="427"/>
      <c r="N12" s="427"/>
      <c r="O12" s="427"/>
      <c r="P12" s="427"/>
      <c r="Q12" s="427"/>
      <c r="R12" s="427"/>
      <c r="S12" s="980">
        <f>'基礎情報入力シート（要入力）'!D7</f>
        <v>0</v>
      </c>
      <c r="T12" s="980"/>
      <c r="U12" s="980"/>
      <c r="V12" s="980"/>
      <c r="W12" s="980"/>
      <c r="X12" s="980"/>
      <c r="Y12" s="980"/>
      <c r="Z12" s="980"/>
      <c r="AA12" s="980"/>
      <c r="AB12" s="980"/>
      <c r="AC12" s="980"/>
      <c r="AD12" s="980"/>
      <c r="AE12" s="980"/>
    </row>
    <row r="13" spans="1:31" ht="33.6" customHeight="1">
      <c r="A13" s="427"/>
      <c r="B13" s="427"/>
      <c r="C13" s="427"/>
      <c r="D13" s="427"/>
      <c r="E13" s="427"/>
      <c r="F13" s="427"/>
      <c r="G13" s="427"/>
      <c r="H13" s="427"/>
      <c r="I13" s="427"/>
      <c r="J13" s="427"/>
      <c r="K13" s="427"/>
      <c r="L13" s="427"/>
      <c r="M13" s="427"/>
      <c r="N13" s="427"/>
      <c r="O13" s="427"/>
      <c r="P13" s="427"/>
      <c r="Q13" s="427"/>
      <c r="R13" s="427"/>
      <c r="S13" s="983"/>
      <c r="T13" s="983"/>
      <c r="U13" s="983"/>
      <c r="V13" s="983"/>
      <c r="W13" s="983"/>
      <c r="X13" s="983"/>
      <c r="Y13" s="983"/>
      <c r="Z13" s="983"/>
      <c r="AA13" s="983"/>
      <c r="AB13" s="983"/>
      <c r="AC13" s="983"/>
      <c r="AD13" s="983"/>
      <c r="AE13" s="983"/>
    </row>
    <row r="14" spans="1:31" ht="3.6" customHeight="1">
      <c r="A14" s="427"/>
      <c r="B14" s="427"/>
      <c r="C14" s="427"/>
      <c r="D14" s="427"/>
      <c r="E14" s="427"/>
      <c r="F14" s="427"/>
      <c r="G14" s="427"/>
      <c r="H14" s="427"/>
      <c r="I14" s="427"/>
      <c r="J14" s="427"/>
      <c r="K14" s="427"/>
      <c r="L14" s="427"/>
      <c r="M14" s="427"/>
      <c r="N14" s="427"/>
      <c r="O14" s="427"/>
      <c r="P14" s="427"/>
      <c r="Q14" s="427"/>
      <c r="R14" s="427"/>
      <c r="S14" s="980"/>
      <c r="T14" s="980"/>
      <c r="U14" s="980"/>
      <c r="V14" s="980"/>
      <c r="W14" s="980"/>
      <c r="X14" s="980"/>
      <c r="Y14" s="980"/>
      <c r="Z14" s="980"/>
      <c r="AA14" s="980"/>
      <c r="AB14" s="980"/>
      <c r="AC14" s="980"/>
      <c r="AD14" s="980"/>
      <c r="AE14" s="980"/>
    </row>
    <row r="15" spans="1:31" ht="3.6" customHeight="1">
      <c r="A15" s="427"/>
      <c r="B15" s="427"/>
      <c r="C15" s="427"/>
      <c r="D15" s="427"/>
      <c r="E15" s="427"/>
      <c r="F15" s="427"/>
      <c r="G15" s="427"/>
      <c r="H15" s="427"/>
      <c r="I15" s="427"/>
      <c r="J15" s="427"/>
      <c r="K15" s="427"/>
      <c r="L15" s="427"/>
      <c r="M15" s="427"/>
      <c r="N15" s="427"/>
      <c r="O15" s="427"/>
      <c r="P15" s="427"/>
      <c r="Q15" s="427"/>
      <c r="R15" s="427"/>
      <c r="S15" s="980"/>
      <c r="T15" s="980"/>
      <c r="U15" s="980"/>
      <c r="V15" s="980"/>
      <c r="W15" s="980"/>
      <c r="X15" s="980"/>
      <c r="Y15" s="980"/>
      <c r="Z15" s="980"/>
      <c r="AA15" s="980"/>
      <c r="AB15" s="980"/>
      <c r="AC15" s="980"/>
      <c r="AD15" s="980"/>
      <c r="AE15" s="980"/>
    </row>
    <row r="16" spans="1:31" ht="20.100000000000001" customHeight="1">
      <c r="A16" s="982" t="s">
        <v>207</v>
      </c>
      <c r="B16" s="970"/>
      <c r="C16" s="970"/>
      <c r="D16" s="970"/>
      <c r="E16" s="970"/>
      <c r="F16" s="970"/>
      <c r="G16" s="970"/>
      <c r="H16" s="970"/>
      <c r="I16" s="970"/>
      <c r="J16" s="970"/>
      <c r="K16" s="970"/>
      <c r="L16" s="970"/>
      <c r="M16" s="970"/>
      <c r="N16" s="970"/>
      <c r="O16" s="970"/>
      <c r="P16" s="970"/>
      <c r="Q16" s="970"/>
      <c r="R16" s="970"/>
      <c r="S16" s="970"/>
      <c r="T16" s="970"/>
      <c r="U16" s="970"/>
      <c r="V16" s="970"/>
      <c r="W16" s="970"/>
      <c r="X16" s="970"/>
      <c r="Y16" s="970"/>
      <c r="Z16" s="970"/>
      <c r="AA16" s="970"/>
      <c r="AB16" s="970"/>
      <c r="AC16" s="970"/>
      <c r="AD16" s="970"/>
      <c r="AE16" s="970"/>
    </row>
    <row r="17" spans="1:31" ht="20.100000000000001" customHeight="1">
      <c r="A17" s="970"/>
      <c r="B17" s="970"/>
      <c r="C17" s="970"/>
      <c r="D17" s="970"/>
      <c r="E17" s="970"/>
      <c r="F17" s="970"/>
      <c r="G17" s="970"/>
      <c r="H17" s="970"/>
      <c r="I17" s="970"/>
      <c r="J17" s="970"/>
      <c r="K17" s="970"/>
      <c r="L17" s="970"/>
      <c r="M17" s="970"/>
      <c r="N17" s="970"/>
      <c r="O17" s="970"/>
      <c r="P17" s="970"/>
      <c r="Q17" s="970"/>
      <c r="R17" s="970"/>
      <c r="S17" s="970"/>
      <c r="T17" s="970"/>
      <c r="U17" s="970"/>
      <c r="V17" s="970"/>
      <c r="W17" s="970"/>
      <c r="X17" s="970"/>
      <c r="Y17" s="970"/>
      <c r="Z17" s="970"/>
      <c r="AA17" s="970"/>
      <c r="AB17" s="970"/>
      <c r="AC17" s="970"/>
      <c r="AD17" s="970"/>
      <c r="AE17" s="970"/>
    </row>
    <row r="18" spans="1:31" ht="20.100000000000001" customHeight="1">
      <c r="A18" s="970"/>
      <c r="B18" s="970"/>
      <c r="C18" s="970"/>
      <c r="D18" s="970"/>
      <c r="E18" s="970"/>
      <c r="F18" s="970"/>
      <c r="G18" s="970"/>
      <c r="H18" s="970"/>
      <c r="I18" s="970"/>
      <c r="J18" s="970"/>
      <c r="K18" s="970"/>
      <c r="L18" s="970"/>
      <c r="M18" s="970"/>
      <c r="N18" s="970"/>
      <c r="O18" s="970"/>
      <c r="P18" s="970"/>
      <c r="Q18" s="970"/>
      <c r="R18" s="970"/>
      <c r="S18" s="970"/>
      <c r="T18" s="970"/>
      <c r="U18" s="970"/>
      <c r="V18" s="970"/>
      <c r="W18" s="970"/>
      <c r="X18" s="970"/>
      <c r="Y18" s="970"/>
      <c r="Z18" s="970"/>
      <c r="AA18" s="970"/>
      <c r="AB18" s="970"/>
      <c r="AC18" s="970"/>
      <c r="AD18" s="970"/>
      <c r="AE18" s="970"/>
    </row>
    <row r="19" spans="1:31" ht="20.100000000000001" customHeight="1">
      <c r="A19" s="970"/>
      <c r="B19" s="970"/>
      <c r="C19" s="970"/>
      <c r="D19" s="970"/>
      <c r="E19" s="970"/>
      <c r="F19" s="970"/>
      <c r="G19" s="970"/>
      <c r="H19" s="970"/>
      <c r="I19" s="970"/>
      <c r="J19" s="970"/>
      <c r="K19" s="970"/>
      <c r="L19" s="970"/>
      <c r="M19" s="970"/>
      <c r="N19" s="970"/>
      <c r="O19" s="970"/>
      <c r="P19" s="970"/>
      <c r="Q19" s="970"/>
      <c r="R19" s="970"/>
      <c r="S19" s="970"/>
      <c r="T19" s="970"/>
      <c r="U19" s="970"/>
      <c r="V19" s="970"/>
      <c r="W19" s="970"/>
      <c r="X19" s="970"/>
      <c r="Y19" s="970"/>
      <c r="Z19" s="970"/>
      <c r="AA19" s="970"/>
      <c r="AB19" s="970"/>
      <c r="AC19" s="970"/>
      <c r="AD19" s="970"/>
      <c r="AE19" s="970"/>
    </row>
    <row r="20" spans="1:31" ht="20.100000000000001" customHeight="1">
      <c r="A20" s="428"/>
      <c r="B20" s="428"/>
      <c r="C20" s="428"/>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row>
    <row r="21" spans="1:31" ht="20.100000000000001" customHeight="1">
      <c r="A21" s="429"/>
      <c r="B21" s="429" t="s">
        <v>280</v>
      </c>
      <c r="C21" s="429"/>
      <c r="D21" s="429"/>
      <c r="E21" s="429"/>
      <c r="F21" s="429"/>
      <c r="G21" s="429"/>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7"/>
    </row>
    <row r="22" spans="1:31" ht="20.100000000000001" customHeight="1">
      <c r="A22" s="429" t="s">
        <v>15</v>
      </c>
      <c r="B22" s="429" t="s">
        <v>38</v>
      </c>
      <c r="C22" s="429"/>
      <c r="D22" s="429"/>
      <c r="E22" s="429"/>
      <c r="F22" s="429"/>
      <c r="G22" s="429"/>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7"/>
    </row>
    <row r="23" spans="1:31" ht="20.100000000000001" customHeight="1">
      <c r="A23" s="427"/>
      <c r="B23" s="429"/>
      <c r="C23" s="429"/>
      <c r="D23" s="429"/>
      <c r="E23" s="429"/>
      <c r="F23" s="429"/>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7"/>
      <c r="AE23" s="427"/>
    </row>
    <row r="24" spans="1:31" ht="20.100000000000001" customHeight="1">
      <c r="A24" s="427"/>
      <c r="B24" s="429"/>
      <c r="C24" s="429"/>
      <c r="D24" s="429"/>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7"/>
      <c r="AE24" s="427"/>
    </row>
    <row r="25" spans="1:31" ht="40.15" customHeight="1">
      <c r="A25" s="427"/>
      <c r="B25" s="429" t="s">
        <v>41</v>
      </c>
      <c r="C25" s="429"/>
      <c r="D25" s="429"/>
      <c r="E25" s="429"/>
      <c r="F25" s="429"/>
      <c r="G25" s="429"/>
      <c r="H25" s="429"/>
      <c r="I25" s="429"/>
      <c r="J25" s="429"/>
      <c r="K25" s="429"/>
      <c r="L25" s="429"/>
      <c r="M25" s="429" t="s">
        <v>16</v>
      </c>
      <c r="N25" s="973">
        <f>'（別紙1）経費所要額調'!$Q$15</f>
        <v>0</v>
      </c>
      <c r="O25" s="973"/>
      <c r="P25" s="973"/>
      <c r="Q25" s="973"/>
      <c r="R25" s="973"/>
      <c r="S25" s="973"/>
      <c r="T25" s="973"/>
      <c r="U25" s="973"/>
      <c r="V25" s="973"/>
      <c r="W25" s="973"/>
      <c r="X25" s="973"/>
      <c r="Y25" s="429" t="s">
        <v>1</v>
      </c>
      <c r="Z25" s="429"/>
      <c r="AA25" s="429"/>
      <c r="AB25" s="429"/>
      <c r="AC25" s="429"/>
      <c r="AD25" s="427"/>
      <c r="AE25" s="427"/>
    </row>
    <row r="26" spans="1:31" ht="20.100000000000001" customHeight="1">
      <c r="A26" s="427"/>
      <c r="B26" s="429"/>
      <c r="C26" s="429"/>
      <c r="D26" s="429"/>
      <c r="E26" s="429"/>
      <c r="F26" s="429"/>
      <c r="G26" s="429"/>
      <c r="H26" s="429"/>
      <c r="I26" s="429"/>
      <c r="J26" s="429"/>
      <c r="K26" s="429"/>
      <c r="L26" s="429"/>
      <c r="M26" s="429"/>
      <c r="N26" s="429"/>
      <c r="O26" s="429"/>
      <c r="P26" s="429"/>
      <c r="Q26" s="429"/>
      <c r="R26" s="429"/>
      <c r="S26" s="429"/>
      <c r="T26" s="429"/>
      <c r="U26" s="429"/>
      <c r="V26" s="429"/>
      <c r="W26" s="429"/>
      <c r="X26" s="429"/>
      <c r="Y26" s="429"/>
      <c r="Z26" s="429"/>
      <c r="AA26" s="429"/>
      <c r="AB26" s="429"/>
      <c r="AC26" s="429"/>
      <c r="AD26" s="427"/>
      <c r="AE26" s="427"/>
    </row>
    <row r="27" spans="1:31" ht="20.100000000000001" customHeight="1">
      <c r="A27" s="427"/>
      <c r="B27" s="429" t="s">
        <v>39</v>
      </c>
      <c r="C27" s="429"/>
      <c r="D27" s="429"/>
      <c r="E27" s="429"/>
      <c r="F27" s="429"/>
      <c r="G27" s="429"/>
      <c r="H27" s="429"/>
      <c r="I27" s="429"/>
      <c r="J27" s="429"/>
      <c r="K27" s="429"/>
      <c r="L27" s="429"/>
      <c r="M27" s="429"/>
      <c r="N27" s="970">
        <f>'基礎情報入力シート（要入力）'!$D$9</f>
        <v>0</v>
      </c>
      <c r="O27" s="970"/>
      <c r="P27" s="970"/>
      <c r="Q27" s="970"/>
      <c r="R27" s="970"/>
      <c r="S27" s="970"/>
      <c r="T27" s="970"/>
      <c r="U27" s="970"/>
      <c r="V27" s="970"/>
      <c r="W27" s="970"/>
      <c r="X27" s="970"/>
      <c r="Y27" s="429"/>
      <c r="Z27" s="429"/>
      <c r="AA27" s="429"/>
      <c r="AB27" s="429"/>
      <c r="AC27" s="429"/>
      <c r="AD27" s="427"/>
      <c r="AE27" s="427"/>
    </row>
    <row r="28" spans="1:31" ht="16.899999999999999" customHeight="1">
      <c r="A28" s="427"/>
      <c r="B28" s="429"/>
      <c r="C28" s="429"/>
      <c r="D28" s="429"/>
      <c r="E28" s="42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7"/>
      <c r="AE28" s="427"/>
    </row>
    <row r="29" spans="1:31" ht="30" customHeight="1">
      <c r="A29" s="427"/>
      <c r="B29" s="429" t="s">
        <v>40</v>
      </c>
      <c r="C29" s="429"/>
      <c r="D29" s="429"/>
      <c r="E29" s="429"/>
      <c r="F29" s="429"/>
      <c r="G29" s="429"/>
      <c r="H29" s="429"/>
      <c r="I29" s="429"/>
      <c r="J29" s="429"/>
      <c r="K29" s="429"/>
      <c r="L29" s="429"/>
      <c r="M29" s="429"/>
      <c r="N29" s="971" t="s">
        <v>205</v>
      </c>
      <c r="O29" s="972"/>
      <c r="P29" s="972"/>
      <c r="Q29" s="972"/>
      <c r="R29" s="972"/>
      <c r="S29" s="972"/>
      <c r="T29" s="972"/>
      <c r="U29" s="972"/>
      <c r="V29" s="972"/>
      <c r="W29" s="972"/>
      <c r="X29" s="972"/>
      <c r="Y29" s="429"/>
      <c r="Z29" s="429"/>
      <c r="AA29" s="429"/>
      <c r="AB29" s="429"/>
      <c r="AC29" s="429"/>
      <c r="AD29" s="427"/>
      <c r="AE29" s="427"/>
    </row>
    <row r="30" spans="1:31" ht="20.100000000000001" customHeight="1">
      <c r="A30" s="427"/>
      <c r="B30" s="430"/>
      <c r="C30" s="429"/>
      <c r="D30" s="429"/>
      <c r="E30" s="42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7"/>
      <c r="AE30" s="427"/>
    </row>
    <row r="31" spans="1:31" s="430" customFormat="1" ht="20.100000000000001" customHeight="1">
      <c r="A31" s="429"/>
      <c r="B31" s="430" t="s">
        <v>185</v>
      </c>
      <c r="L31" s="431"/>
      <c r="N31" s="431"/>
      <c r="O31" s="431"/>
      <c r="P31" s="431"/>
      <c r="Q31" s="431"/>
      <c r="R31" s="431" t="s">
        <v>186</v>
      </c>
      <c r="S31" s="431"/>
      <c r="T31" s="431"/>
      <c r="U31" s="431"/>
      <c r="V31" s="431"/>
      <c r="AD31" s="429"/>
      <c r="AE31" s="429"/>
    </row>
    <row r="32" spans="1:31" s="430" customFormat="1" ht="20.100000000000001" customHeight="1">
      <c r="A32" s="429"/>
      <c r="L32" s="431"/>
      <c r="N32" s="431"/>
      <c r="O32" s="431"/>
      <c r="P32" s="431"/>
      <c r="Q32" s="431"/>
      <c r="R32" s="431"/>
      <c r="S32" s="431"/>
      <c r="T32" s="431"/>
      <c r="U32" s="431"/>
      <c r="V32" s="431"/>
      <c r="AD32" s="429"/>
      <c r="AE32" s="429"/>
    </row>
    <row r="33" spans="1:31" s="433" customFormat="1" ht="20.100000000000001" customHeight="1">
      <c r="A33" s="432"/>
      <c r="B33" s="430" t="s">
        <v>206</v>
      </c>
      <c r="C33" s="430"/>
      <c r="D33" s="430"/>
      <c r="E33" s="430"/>
      <c r="F33" s="430"/>
      <c r="G33" s="430"/>
      <c r="H33" s="430"/>
      <c r="I33" s="430"/>
      <c r="J33" s="430"/>
      <c r="K33" s="430"/>
      <c r="L33" s="430"/>
      <c r="M33" s="430"/>
      <c r="N33" s="430"/>
      <c r="O33" s="430"/>
      <c r="P33" s="430"/>
      <c r="Q33" s="430"/>
      <c r="R33" s="431" t="s">
        <v>65</v>
      </c>
      <c r="S33" s="430"/>
      <c r="T33" s="430"/>
      <c r="U33" s="430"/>
      <c r="V33" s="430"/>
      <c r="W33" s="430"/>
      <c r="X33" s="430"/>
      <c r="Y33" s="430"/>
      <c r="Z33" s="430"/>
      <c r="AA33" s="430"/>
      <c r="AB33" s="430"/>
      <c r="AC33" s="430"/>
      <c r="AD33" s="432"/>
      <c r="AE33" s="432"/>
    </row>
    <row r="34" spans="1:31" ht="20.100000000000001" customHeight="1">
      <c r="A34" s="427"/>
      <c r="B34" s="429"/>
      <c r="C34" s="429"/>
      <c r="D34" s="429"/>
      <c r="E34" s="429"/>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7"/>
      <c r="AE34" s="427"/>
    </row>
    <row r="35" spans="1:31" s="430" customFormat="1" ht="20.100000000000001" customHeight="1">
      <c r="A35" s="429"/>
      <c r="B35" s="430" t="s">
        <v>187</v>
      </c>
      <c r="AD35" s="429"/>
      <c r="AE35" s="429"/>
    </row>
    <row r="36" spans="1:31" s="430" customFormat="1" ht="20.100000000000001" customHeight="1">
      <c r="A36" s="429"/>
      <c r="C36" s="434" t="s">
        <v>494</v>
      </c>
      <c r="D36" s="435"/>
      <c r="E36" s="431"/>
      <c r="F36" s="431"/>
      <c r="G36" s="431"/>
      <c r="H36" s="431"/>
      <c r="I36" s="431"/>
      <c r="J36" s="431"/>
      <c r="K36" s="431"/>
      <c r="L36" s="431"/>
      <c r="M36" s="431"/>
      <c r="N36" s="431"/>
      <c r="O36" s="431"/>
      <c r="P36" s="431"/>
      <c r="Q36" s="431"/>
      <c r="R36" s="431"/>
      <c r="S36" s="431"/>
      <c r="T36" s="431"/>
      <c r="U36" s="431"/>
      <c r="V36" s="431"/>
      <c r="W36" s="431"/>
      <c r="X36" s="431"/>
      <c r="Y36" s="431"/>
      <c r="Z36" s="431"/>
      <c r="AD36" s="429"/>
      <c r="AE36" s="429"/>
    </row>
    <row r="37" spans="1:31" s="430" customFormat="1" ht="20.45" customHeight="1">
      <c r="A37" s="429"/>
      <c r="C37" s="436" t="s">
        <v>495</v>
      </c>
      <c r="D37" s="435"/>
      <c r="E37" s="431"/>
      <c r="F37" s="437"/>
      <c r="G37" s="437"/>
      <c r="H37" s="437"/>
      <c r="I37" s="437"/>
      <c r="J37" s="437"/>
      <c r="K37" s="437"/>
      <c r="L37" s="437"/>
      <c r="M37" s="437"/>
      <c r="N37" s="437"/>
      <c r="O37" s="437"/>
      <c r="P37" s="437"/>
      <c r="Q37" s="437"/>
      <c r="R37" s="437"/>
      <c r="S37" s="437"/>
      <c r="T37" s="437"/>
      <c r="U37" s="437"/>
      <c r="V37" s="437"/>
      <c r="W37" s="437"/>
      <c r="X37" s="437"/>
      <c r="Y37" s="437"/>
      <c r="Z37" s="437"/>
      <c r="AA37" s="438"/>
      <c r="AB37" s="438"/>
      <c r="AC37" s="438"/>
      <c r="AD37" s="438"/>
      <c r="AE37" s="429"/>
    </row>
    <row r="38" spans="1:31" s="430" customFormat="1" ht="20.45" customHeight="1">
      <c r="C38" s="434" t="s">
        <v>496</v>
      </c>
      <c r="D38" s="435"/>
      <c r="E38" s="431"/>
      <c r="F38" s="431"/>
      <c r="G38" s="431"/>
      <c r="H38" s="431"/>
      <c r="I38" s="431"/>
      <c r="J38" s="431"/>
      <c r="K38" s="431"/>
      <c r="L38" s="431"/>
      <c r="M38" s="431"/>
      <c r="N38" s="431"/>
      <c r="O38" s="431"/>
      <c r="P38" s="431"/>
      <c r="Q38" s="431"/>
      <c r="R38" s="431"/>
      <c r="S38" s="431"/>
      <c r="T38" s="431"/>
      <c r="U38" s="431"/>
      <c r="V38" s="431"/>
      <c r="W38" s="431"/>
      <c r="X38" s="431"/>
      <c r="Y38" s="431"/>
      <c r="Z38" s="431"/>
    </row>
    <row r="39" spans="1:31" s="430" customFormat="1" ht="20.45" customHeight="1">
      <c r="C39" s="434" t="s">
        <v>497</v>
      </c>
      <c r="D39" s="439"/>
      <c r="E39" s="437"/>
      <c r="F39" s="431"/>
      <c r="G39" s="431"/>
      <c r="H39" s="431"/>
      <c r="I39" s="431"/>
      <c r="J39" s="431"/>
      <c r="K39" s="431"/>
      <c r="L39" s="431"/>
      <c r="M39" s="431"/>
      <c r="N39" s="431"/>
      <c r="O39" s="431"/>
      <c r="P39" s="431"/>
      <c r="Q39" s="431"/>
      <c r="R39" s="431"/>
      <c r="S39" s="431"/>
      <c r="T39" s="431"/>
      <c r="U39" s="431"/>
      <c r="V39" s="431"/>
      <c r="W39" s="431"/>
      <c r="X39" s="431"/>
      <c r="Y39" s="431"/>
      <c r="Z39" s="431"/>
    </row>
    <row r="40" spans="1:31" s="430" customFormat="1" ht="20.45" customHeight="1">
      <c r="C40" s="434" t="s">
        <v>498</v>
      </c>
      <c r="D40" s="435"/>
      <c r="E40" s="431"/>
      <c r="F40" s="431"/>
      <c r="G40" s="431"/>
      <c r="H40" s="431"/>
      <c r="I40" s="431"/>
      <c r="J40" s="431"/>
      <c r="K40" s="431"/>
      <c r="L40" s="431"/>
      <c r="M40" s="431"/>
      <c r="N40" s="431"/>
      <c r="O40" s="431"/>
      <c r="P40" s="431"/>
      <c r="Q40" s="431"/>
      <c r="R40" s="431"/>
      <c r="S40" s="431"/>
      <c r="T40" s="431"/>
      <c r="U40" s="431"/>
      <c r="V40" s="431"/>
      <c r="W40" s="431"/>
      <c r="X40" s="431"/>
      <c r="Y40" s="431"/>
      <c r="Z40" s="431"/>
    </row>
    <row r="41" spans="1:31" s="430" customFormat="1" ht="20.45" customHeight="1">
      <c r="C41" s="431"/>
      <c r="D41" s="431"/>
      <c r="E41" s="431"/>
    </row>
    <row r="42" spans="1:31" s="430" customFormat="1" ht="20.45" customHeight="1"/>
    <row r="43" spans="1:31" ht="20.45" customHeight="1"/>
  </sheetData>
  <sheetProtection algorithmName="SHA-512" hashValue="QLgoKZcSHQREaR57Oh3WvFJUYJGLp4ILPbhlMCEWXc61elzzWhjm13Qj6oqsUex+oLVVJX/Y9GNy1G+NkHzm4w==" saltValue="sZHTANomZzdln5vrOLwYKA==" spinCount="100000" sheet="1" objects="1" scenarios="1"/>
  <customSheetViews>
    <customSheetView guid="{9EA9614F-2E1B-408A-94DE-883A46E7B9CA}" showPageBreaks="1" fitToPage="1" printArea="1" view="pageBreakPreview" topLeftCell="A28">
      <selection activeCell="Q21" sqref="Q21"/>
      <pageMargins left="0.7" right="0.7" top="0.75" bottom="0.75" header="0.3" footer="0.3"/>
      <pageSetup paperSize="9" scale="88" orientation="portrait" r:id="rId1"/>
    </customSheetView>
  </customSheetViews>
  <mergeCells count="16">
    <mergeCell ref="N27:X27"/>
    <mergeCell ref="N29:X29"/>
    <mergeCell ref="N25:X25"/>
    <mergeCell ref="A1:R1"/>
    <mergeCell ref="W2:AE3"/>
    <mergeCell ref="A4:H5"/>
    <mergeCell ref="N6:R7"/>
    <mergeCell ref="S6:AE7"/>
    <mergeCell ref="N8:R9"/>
    <mergeCell ref="S8:AE9"/>
    <mergeCell ref="N10:R11"/>
    <mergeCell ref="S10:AE11"/>
    <mergeCell ref="S14:AE15"/>
    <mergeCell ref="A16:AE19"/>
    <mergeCell ref="S12:AE12"/>
    <mergeCell ref="S13:AE13"/>
  </mergeCells>
  <phoneticPr fontId="2"/>
  <pageMargins left="0.7" right="0.7" top="0.75" bottom="0.75" header="0.3" footer="0.3"/>
  <pageSetup paperSize="9" scale="87"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はじめにお読みください。</vt:lpstr>
      <vt:lpstr>基礎情報入力シート（要入力）</vt:lpstr>
      <vt:lpstr>確認書（病室整備）</vt:lpstr>
      <vt:lpstr>確認書（病棟整備）</vt:lpstr>
      <vt:lpstr>確認書（個人防護具保管庫）</vt:lpstr>
      <vt:lpstr>（別紙2）事業計画書（病室整備）</vt:lpstr>
      <vt:lpstr>（別紙2）事業計画書（病棟整備）</vt:lpstr>
      <vt:lpstr>（別紙2）事業計画書（個人防護具保管庫）</vt:lpstr>
      <vt:lpstr>第１号様式（交付申請書）</vt:lpstr>
      <vt:lpstr>（別紙1）経費所要額調</vt:lpstr>
      <vt:lpstr>（別紙3）歳入歳出予算書抄本</vt:lpstr>
      <vt:lpstr>'（別紙1）経費所要額調'!Print_Area</vt:lpstr>
      <vt:lpstr>'（別紙2）事業計画書（個人防護具保管庫）'!Print_Area</vt:lpstr>
      <vt:lpstr>'（別紙2）事業計画書（病室整備）'!Print_Area</vt:lpstr>
      <vt:lpstr>'（別紙2）事業計画書（病棟整備）'!Print_Area</vt:lpstr>
      <vt:lpstr>'（別紙3）歳入歳出予算書抄本'!Print_Area</vt:lpstr>
      <vt:lpstr>はじめにお読みください。!Print_Area</vt:lpstr>
      <vt:lpstr>'確認書（個人防護具保管庫）'!Print_Area</vt:lpstr>
      <vt:lpstr>'確認書（病室整備）'!Print_Area</vt:lpstr>
      <vt:lpstr>'確認書（病棟整備）'!Print_Area</vt:lpstr>
      <vt:lpstr>'基礎情報入力シート（要入力）'!Print_Area</vt:lpstr>
      <vt:lpstr>'第１号様式（交付申請書）'!Print_Area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隆嗣</dc:creator>
  <cp:lastModifiedBy>morikawa</cp:lastModifiedBy>
  <cp:lastPrinted>2024-08-14T05:30:37Z</cp:lastPrinted>
  <dcterms:created xsi:type="dcterms:W3CDTF">2021-12-09T06:55:13Z</dcterms:created>
  <dcterms:modified xsi:type="dcterms:W3CDTF">2024-08-16T06:46:45Z</dcterms:modified>
</cp:coreProperties>
</file>