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3_歯科衛生士\"/>
    </mc:Choice>
  </mc:AlternateContent>
  <workbookProtection workbookAlgorithmName="SHA-512" workbookHashValue="ZRLy21VobCzQR/KI04Aio5874eJ424Q6fsXtYywtAqJi4aRG1+RxZa7IPh0tiADEg8RzEydIdxC4Neu0jJ4dQQ==" workbookSaltValue="XiPUBbYjDvIJ37IG/IuCXA==" workbookSpinCount="100000" lockStructure="1"/>
  <bookViews>
    <workbookView xWindow="0" yWindow="0" windowWidth="21570" windowHeight="815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P99" i="19" s="1"/>
  <c r="Y99" i="19" s="1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P88" i="19"/>
  <c r="Y88" i="19" s="1"/>
  <c r="N88" i="19"/>
  <c r="M88" i="19"/>
  <c r="A88" i="19"/>
  <c r="W87" i="19"/>
  <c r="N87" i="19"/>
  <c r="P87" i="19" s="1"/>
  <c r="Y87" i="19" s="1"/>
  <c r="M87" i="19"/>
  <c r="O87" i="19" s="1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P82" i="19" s="1"/>
  <c r="M82" i="19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P76" i="19" s="1"/>
  <c r="Y76" i="19" s="1"/>
  <c r="A76" i="19"/>
  <c r="W75" i="19"/>
  <c r="N75" i="19"/>
  <c r="P75" i="19" s="1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N72" i="19"/>
  <c r="P72" i="19" s="1"/>
  <c r="Y72" i="19" s="1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M67" i="19"/>
  <c r="A67" i="19"/>
  <c r="W66" i="19"/>
  <c r="N66" i="19"/>
  <c r="P66" i="19" s="1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P55" i="19" s="1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M47" i="19"/>
  <c r="A47" i="19"/>
  <c r="W46" i="19"/>
  <c r="N46" i="19"/>
  <c r="P46" i="19" s="1"/>
  <c r="Y46" i="19" s="1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M24" i="19"/>
  <c r="P24" i="19" s="1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1" i="19" l="1"/>
  <c r="O76" i="19"/>
  <c r="O86" i="19"/>
  <c r="X86" i="19" s="1"/>
  <c r="AA86" i="19" s="1"/>
  <c r="P91" i="19"/>
  <c r="Y91" i="19" s="1"/>
  <c r="O101" i="19"/>
  <c r="P32" i="19"/>
  <c r="X42" i="19"/>
  <c r="O19" i="19"/>
  <c r="O48" i="19"/>
  <c r="P51" i="19"/>
  <c r="O63" i="19"/>
  <c r="X63" i="19" s="1"/>
  <c r="AA63" i="19" s="1"/>
  <c r="P74" i="19"/>
  <c r="P79" i="19"/>
  <c r="Y79" i="19" s="1"/>
  <c r="P96" i="19"/>
  <c r="Y96" i="19" s="1"/>
  <c r="O34" i="19"/>
  <c r="X34" i="19" s="1"/>
  <c r="AA34" i="19" s="1"/>
  <c r="O37" i="19"/>
  <c r="O72" i="19"/>
  <c r="P84" i="19"/>
  <c r="Y84" i="19" s="1"/>
  <c r="O102" i="19"/>
  <c r="P26" i="19"/>
  <c r="Y31" i="19"/>
  <c r="O49" i="19"/>
  <c r="O82" i="19"/>
  <c r="X82" i="19" s="1"/>
  <c r="AA82" i="19" s="1"/>
  <c r="P92" i="19"/>
  <c r="Y92" i="19" s="1"/>
  <c r="X70" i="19"/>
  <c r="AA70" i="19" s="1"/>
  <c r="Y75" i="19"/>
  <c r="O23" i="19"/>
  <c r="P58" i="19"/>
  <c r="P64" i="19"/>
  <c r="P67" i="19"/>
  <c r="Y67" i="19" s="1"/>
  <c r="Y95" i="19"/>
  <c r="O100" i="19"/>
  <c r="P38" i="19"/>
  <c r="P80" i="19"/>
  <c r="Y80" i="19" s="1"/>
  <c r="O18" i="19"/>
  <c r="X18" i="19" s="1"/>
  <c r="AA18" i="19" s="1"/>
  <c r="P41" i="19"/>
  <c r="P47" i="19"/>
  <c r="P50" i="19"/>
  <c r="Y50" i="19" s="1"/>
  <c r="P53" i="19"/>
  <c r="Y53" i="19" s="1"/>
  <c r="O65" i="19"/>
  <c r="P78" i="19"/>
  <c r="P83" i="19"/>
  <c r="Y83" i="19" s="1"/>
  <c r="O88" i="19"/>
  <c r="O93" i="19"/>
  <c r="O98" i="19"/>
  <c r="P8" i="19"/>
  <c r="O6" i="19"/>
  <c r="X6" i="19" s="1"/>
  <c r="AA6" i="19" s="1"/>
  <c r="P9" i="19"/>
  <c r="P17" i="19"/>
  <c r="P49" i="19"/>
  <c r="Y49" i="19" s="1"/>
  <c r="O53" i="19"/>
  <c r="X53" i="19" s="1"/>
  <c r="AA53" i="19" s="1"/>
  <c r="P23" i="19"/>
  <c r="Y23" i="19" s="1"/>
  <c r="O27" i="19"/>
  <c r="O29" i="19"/>
  <c r="O31" i="19"/>
  <c r="O33" i="19"/>
  <c r="P40" i="19"/>
  <c r="P57" i="19"/>
  <c r="Y57" i="19" s="1"/>
  <c r="P59" i="19"/>
  <c r="P63" i="19"/>
  <c r="Y63" i="19" s="1"/>
  <c r="O67" i="19"/>
  <c r="X67" i="19" s="1"/>
  <c r="AA67" i="19" s="1"/>
  <c r="O8" i="19"/>
  <c r="P65" i="19"/>
  <c r="Y65" i="19" s="1"/>
  <c r="P16" i="19"/>
  <c r="P35" i="19"/>
  <c r="Y35" i="19" s="1"/>
  <c r="P48" i="19"/>
  <c r="P22" i="19"/>
  <c r="O24" i="19"/>
  <c r="X24" i="19" s="1"/>
  <c r="P39" i="19"/>
  <c r="Y39" i="19" s="1"/>
  <c r="O43" i="19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AA47" i="19" s="1"/>
  <c r="O17" i="19"/>
  <c r="O40" i="19"/>
  <c r="Y51" i="19"/>
  <c r="Y59" i="19"/>
  <c r="P61" i="19"/>
  <c r="Y61" i="19" s="1"/>
  <c r="P37" i="19"/>
  <c r="P42" i="19"/>
  <c r="Y42" i="19" s="1"/>
  <c r="O61" i="19"/>
  <c r="X61" i="19" s="1"/>
  <c r="AA61" i="19" s="1"/>
  <c r="O16" i="19"/>
  <c r="O21" i="19"/>
  <c r="X21" i="19" s="1"/>
  <c r="P29" i="19"/>
  <c r="P34" i="19"/>
  <c r="Y34" i="19" s="1"/>
  <c r="O44" i="19"/>
  <c r="O46" i="19"/>
  <c r="X46" i="19" s="1"/>
  <c r="AA46" i="19" s="1"/>
  <c r="O58" i="19"/>
  <c r="P18" i="19"/>
  <c r="Y18" i="19" s="1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O25" i="19"/>
  <c r="P30" i="19"/>
  <c r="Y30" i="19" s="1"/>
  <c r="P33" i="19"/>
  <c r="Y33" i="19" s="1"/>
  <c r="O38" i="19"/>
  <c r="X38" i="19" s="1"/>
  <c r="AA38" i="19" s="1"/>
  <c r="O45" i="19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X29" i="19"/>
  <c r="Y37" i="19"/>
  <c r="O4" i="19"/>
  <c r="Y21" i="19"/>
  <c r="Y26" i="19"/>
  <c r="Y52" i="19"/>
  <c r="X16" i="19"/>
  <c r="AA42" i="19"/>
  <c r="X41" i="19"/>
  <c r="Y29" i="19"/>
  <c r="X44" i="19"/>
  <c r="O7" i="19"/>
  <c r="X8" i="19"/>
  <c r="Y9" i="19"/>
  <c r="X33" i="19"/>
  <c r="Y38" i="19"/>
  <c r="Y41" i="19"/>
  <c r="X43" i="19"/>
  <c r="O2" i="19"/>
  <c r="Y8" i="19"/>
  <c r="X20" i="19"/>
  <c r="X25" i="19"/>
  <c r="X45" i="19"/>
  <c r="X17" i="19"/>
  <c r="Y22" i="19"/>
  <c r="Y25" i="19"/>
  <c r="X40" i="19"/>
  <c r="X59" i="19"/>
  <c r="Y17" i="19"/>
  <c r="AA22" i="19"/>
  <c r="X3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58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AB79" i="19" s="1"/>
  <c r="X100" i="19"/>
  <c r="Y103" i="19"/>
  <c r="P43" i="19"/>
  <c r="Y64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86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1" i="18"/>
  <c r="X71" i="18" s="1"/>
  <c r="AA71" i="18" s="1"/>
  <c r="O83" i="18"/>
  <c r="X83" i="18" s="1"/>
  <c r="AA83" i="18" s="1"/>
  <c r="O95" i="18"/>
  <c r="X95" i="18" s="1"/>
  <c r="AA95" i="18" s="1"/>
  <c r="P73" i="18"/>
  <c r="Y73" i="18" s="1"/>
  <c r="P85" i="18"/>
  <c r="Y85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P69" i="18" s="1"/>
  <c r="Y69" i="18" s="1"/>
  <c r="M70" i="18"/>
  <c r="N70" i="18"/>
  <c r="P70" i="18" s="1"/>
  <c r="Y70" i="18" s="1"/>
  <c r="M71" i="18"/>
  <c r="N71" i="18"/>
  <c r="P71" i="18" s="1"/>
  <c r="Y71" i="18" s="1"/>
  <c r="AB71" i="18" s="1"/>
  <c r="M72" i="18"/>
  <c r="N72" i="18"/>
  <c r="P72" i="18" s="1"/>
  <c r="Y72" i="18" s="1"/>
  <c r="M73" i="18"/>
  <c r="O73" i="18" s="1"/>
  <c r="X73" i="18" s="1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P81" i="18" s="1"/>
  <c r="Y81" i="18" s="1"/>
  <c r="M82" i="18"/>
  <c r="N82" i="18"/>
  <c r="P82" i="18" s="1"/>
  <c r="Y82" i="18" s="1"/>
  <c r="M83" i="18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P93" i="18" s="1"/>
  <c r="Y93" i="18" s="1"/>
  <c r="M94" i="18"/>
  <c r="N94" i="18"/>
  <c r="P94" i="18" s="1"/>
  <c r="Y94" i="18" s="1"/>
  <c r="M95" i="18"/>
  <c r="N95" i="18"/>
  <c r="P95" i="18" s="1"/>
  <c r="Y95" i="18" s="1"/>
  <c r="M96" i="18"/>
  <c r="N96" i="18"/>
  <c r="P96" i="18" s="1"/>
  <c r="Y96" i="18" s="1"/>
  <c r="M97" i="18"/>
  <c r="O97" i="18" s="1"/>
  <c r="X97" i="18" s="1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2" i="18" l="1"/>
  <c r="AB92" i="18"/>
  <c r="AA91" i="18"/>
  <c r="AB91" i="18"/>
  <c r="AA85" i="18"/>
  <c r="AB85" i="18"/>
  <c r="AA79" i="18"/>
  <c r="AB79" i="18"/>
  <c r="AA73" i="18"/>
  <c r="AB73" i="18" s="1"/>
  <c r="AA67" i="18"/>
  <c r="AB67" i="18"/>
  <c r="AA90" i="18"/>
  <c r="AB90" i="18"/>
  <c r="AA78" i="18"/>
  <c r="AB78" i="18"/>
  <c r="AA86" i="18"/>
  <c r="AB86" i="18"/>
  <c r="AA101" i="18"/>
  <c r="AB101" i="18"/>
  <c r="AA89" i="18"/>
  <c r="AB89" i="18" s="1"/>
  <c r="AA77" i="18"/>
  <c r="AB77" i="18"/>
  <c r="AA74" i="18"/>
  <c r="AB74" i="18"/>
  <c r="AA80" i="18"/>
  <c r="AB80" i="18"/>
  <c r="AA100" i="18"/>
  <c r="AB100" i="18"/>
  <c r="AA88" i="18"/>
  <c r="AB88" i="18"/>
  <c r="AA76" i="18"/>
  <c r="AB76" i="18" s="1"/>
  <c r="AA98" i="18"/>
  <c r="AB98" i="18"/>
  <c r="AA97" i="18"/>
  <c r="AB97" i="18"/>
  <c r="AA93" i="18"/>
  <c r="AB93" i="18"/>
  <c r="AA81" i="18"/>
  <c r="AB81" i="18"/>
  <c r="AA75" i="18"/>
  <c r="AB75" i="18"/>
  <c r="AA69" i="18"/>
  <c r="AB69" i="18" s="1"/>
  <c r="AA68" i="18"/>
  <c r="AB68" i="18"/>
  <c r="AA99" i="18"/>
  <c r="AB99" i="18"/>
  <c r="AA87" i="18"/>
  <c r="AB87" i="18"/>
  <c r="O84" i="18"/>
  <c r="X84" i="18" s="1"/>
  <c r="O94" i="18"/>
  <c r="X94" i="18" s="1"/>
  <c r="O82" i="18"/>
  <c r="X82" i="18" s="1"/>
  <c r="O70" i="18"/>
  <c r="X70" i="18" s="1"/>
  <c r="O65" i="18"/>
  <c r="X65" i="18" s="1"/>
  <c r="O59" i="18"/>
  <c r="X59" i="18" s="1"/>
  <c r="O53" i="18"/>
  <c r="X53" i="18" s="1"/>
  <c r="O47" i="18"/>
  <c r="X47" i="18" s="1"/>
  <c r="O41" i="18"/>
  <c r="X41" i="18" s="1"/>
  <c r="O35" i="18"/>
  <c r="X35" i="18" s="1"/>
  <c r="O29" i="18"/>
  <c r="X29" i="18" s="1"/>
  <c r="O23" i="18"/>
  <c r="X23" i="18" s="1"/>
  <c r="O17" i="18"/>
  <c r="X17" i="18" s="1"/>
  <c r="AB83" i="18"/>
  <c r="O36" i="18"/>
  <c r="X36" i="18" s="1"/>
  <c r="O64" i="18"/>
  <c r="X64" i="18" s="1"/>
  <c r="O58" i="18"/>
  <c r="X58" i="18" s="1"/>
  <c r="O52" i="18"/>
  <c r="X52" i="18" s="1"/>
  <c r="O46" i="18"/>
  <c r="X46" i="18" s="1"/>
  <c r="O40" i="18"/>
  <c r="X40" i="18" s="1"/>
  <c r="O34" i="18"/>
  <c r="X34" i="18" s="1"/>
  <c r="O28" i="18"/>
  <c r="X28" i="18" s="1"/>
  <c r="O22" i="18"/>
  <c r="X22" i="18" s="1"/>
  <c r="O16" i="18"/>
  <c r="X16" i="18" s="1"/>
  <c r="O4" i="18"/>
  <c r="X4" i="18" s="1"/>
  <c r="AA4" i="18" s="1"/>
  <c r="O60" i="18"/>
  <c r="X60" i="18" s="1"/>
  <c r="O42" i="18"/>
  <c r="X42" i="18" s="1"/>
  <c r="O18" i="18"/>
  <c r="X18" i="18" s="1"/>
  <c r="AB95" i="18"/>
  <c r="O96" i="18"/>
  <c r="X96" i="18" s="1"/>
  <c r="O63" i="18"/>
  <c r="X63" i="18" s="1"/>
  <c r="O57" i="18"/>
  <c r="X57" i="18" s="1"/>
  <c r="O51" i="18"/>
  <c r="X51" i="18" s="1"/>
  <c r="O45" i="18"/>
  <c r="X45" i="18" s="1"/>
  <c r="O39" i="18"/>
  <c r="X39" i="18" s="1"/>
  <c r="O33" i="18"/>
  <c r="X33" i="18" s="1"/>
  <c r="O27" i="18"/>
  <c r="X27" i="18" s="1"/>
  <c r="O21" i="18"/>
  <c r="X21" i="18" s="1"/>
  <c r="O15" i="18"/>
  <c r="X15" i="18" s="1"/>
  <c r="O54" i="18"/>
  <c r="X54" i="18" s="1"/>
  <c r="O30" i="18"/>
  <c r="X30" i="18" s="1"/>
  <c r="O62" i="18"/>
  <c r="X62" i="18" s="1"/>
  <c r="O56" i="18"/>
  <c r="X56" i="18" s="1"/>
  <c r="O50" i="18"/>
  <c r="X50" i="18" s="1"/>
  <c r="O44" i="18"/>
  <c r="X44" i="18" s="1"/>
  <c r="O38" i="18"/>
  <c r="X38" i="18" s="1"/>
  <c r="O32" i="18"/>
  <c r="X32" i="18" s="1"/>
  <c r="O26" i="18"/>
  <c r="X26" i="18" s="1"/>
  <c r="O20" i="18"/>
  <c r="X20" i="18" s="1"/>
  <c r="O14" i="18"/>
  <c r="X14" i="18" s="1"/>
  <c r="O72" i="18"/>
  <c r="X72" i="18" s="1"/>
  <c r="O66" i="18"/>
  <c r="X66" i="18" s="1"/>
  <c r="O24" i="18"/>
  <c r="X24" i="18" s="1"/>
  <c r="O48" i="18"/>
  <c r="X48" i="18" s="1"/>
  <c r="O61" i="18"/>
  <c r="X61" i="18" s="1"/>
  <c r="O55" i="18"/>
  <c r="X55" i="18" s="1"/>
  <c r="O49" i="18"/>
  <c r="X49" i="18" s="1"/>
  <c r="O43" i="18"/>
  <c r="X43" i="18" s="1"/>
  <c r="O37" i="18"/>
  <c r="X37" i="18" s="1"/>
  <c r="O31" i="18"/>
  <c r="X31" i="18" s="1"/>
  <c r="O25" i="18"/>
  <c r="X25" i="18" s="1"/>
  <c r="O19" i="18"/>
  <c r="X19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S46" i="18"/>
  <c r="R74" i="18"/>
  <c r="U74" i="18" s="1"/>
  <c r="S74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S47" i="18"/>
  <c r="R45" i="18"/>
  <c r="S45" i="18"/>
  <c r="R86" i="18"/>
  <c r="U86" i="18" s="1"/>
  <c r="S86" i="18"/>
  <c r="S61" i="18"/>
  <c r="R100" i="18"/>
  <c r="U100" i="18" s="1"/>
  <c r="S100" i="18"/>
  <c r="R75" i="18"/>
  <c r="U75" i="18" s="1"/>
  <c r="S75" i="18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61" i="18" l="1"/>
  <c r="R40" i="18"/>
  <c r="AA96" i="18"/>
  <c r="AB96" i="18" s="1"/>
  <c r="AA70" i="18"/>
  <c r="AB70" i="18"/>
  <c r="AA72" i="18"/>
  <c r="AB72" i="18"/>
  <c r="AA82" i="18"/>
  <c r="AB82" i="18"/>
  <c r="R56" i="18"/>
  <c r="U56" i="18" s="1"/>
  <c r="V56" i="18" s="1"/>
  <c r="AA94" i="18"/>
  <c r="AB94" i="18" s="1"/>
  <c r="R53" i="18"/>
  <c r="AA84" i="18"/>
  <c r="AB84" i="18" s="1"/>
  <c r="R50" i="18"/>
  <c r="U50" i="18" s="1"/>
  <c r="R47" i="18"/>
  <c r="R46" i="18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<sst xmlns="http://schemas.openxmlformats.org/spreadsheetml/2006/main" count="1024" uniqueCount="291">
  <si>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</si>
  <si>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</si>
  <si>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</si>
  <si>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</si>
  <si>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</si>
  <si>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</si>
  <si>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</si>
  <si>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</si>
  <si>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</si>
  <si>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</si>
  <si>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</si>
  <si>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</si>
  <si>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</si>
  <si>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</si>
  <si>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</si>
  <si>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</si>
  <si>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</si>
  <si>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</si>
  <si>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</si>
  <si>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</si>
  <si>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</si>
  <si>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</si>
  <si>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</si>
  <si>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</si>
  <si>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</si>
  <si>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</si>
  <si>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</si>
  <si>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</si>
  <si>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</si>
  <si>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</si>
  <si>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</si>
  <si>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</si>
  <si>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</si>
  <si>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</si>
  <si>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</si>
  <si>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</si>
  <si>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</si>
  <si>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</si>
  <si>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</si>
  <si>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</si>
  <si>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</si>
  <si>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</si>
  <si>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</si>
  <si>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</si>
  <si>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</si>
  <si>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</si>
  <si>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</si>
  <si>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</si>
  <si>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</si>
  <si>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</si>
  <si>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</si>
  <si>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</si>
  <si>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</si>
  <si>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</si>
  <si>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</si>
  <si>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</si>
  <si>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</si>
  <si>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</si>
  <si>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</si>
  <si>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</si>
  <si>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</si>
  <si>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</si>
  <si>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</si>
  <si>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</si>
  <si>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</si>
  <si>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</si>
  <si>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</si>
  <si>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</si>
  <si>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</si>
  <si>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</si>
  <si>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</si>
  <si>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</si>
  <si>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</si>
  <si>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</si>
  <si>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</si>
  <si>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</si>
  <si>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</si>
  <si>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</si>
  <si>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</si>
  <si>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</si>
  <si>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</si>
  <si>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</si>
  <si>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</si>
  <si>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</si>
  <si>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</si>
  <si>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</si>
  <si>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</si>
  <si>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</si>
  <si>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</si>
  <si>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</si>
  <si>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</si>
  <si>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</si>
  <si>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</si>
  <si>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</si>
  <si>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</si>
  <si>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</si>
  <si>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</si>
  <si>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</si>
  <si>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</si>
  <si>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</si>
  <si>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</si>
  <si>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</si>
  <si>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</si>
  <si>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</si>
  <si>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</si>
  <si>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</si>
  <si>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</si>
  <si>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</si>
  <si>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</si>
  <si>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</si>
  <si>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</si>
  <si>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</si>
  <si>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</si>
  <si>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</si>
  <si>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</si>
  <si>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</si>
  <si>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</si>
  <si>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</si>
  <si>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</si>
  <si>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</si>
  <si>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</si>
  <si>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</si>
  <si>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</si>
  <si>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</si>
  <si>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</si>
  <si>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</si>
  <si>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</si>
  <si>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</si>
  <si>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</si>
  <si>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</si>
  <si>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</si>
  <si>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</si>
  <si>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</si>
  <si>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</si>
  <si>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</si>
  <si>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</si>
  <si>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</si>
  <si>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</si>
  <si>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</si>
  <si>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</si>
  <si>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</si>
  <si>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</si>
  <si>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</si>
  <si>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</si>
  <si>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</si>
  <si>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</si>
  <si>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</si>
  <si>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</si>
  <si>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</si>
  <si>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</si>
  <si>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</si>
  <si>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</si>
  <si>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</si>
  <si>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</si>
  <si>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</si>
  <si>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</si>
  <si>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</si>
  <si>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</si>
  <si>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</si>
  <si>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</si>
  <si>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</si>
  <si>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</si>
  <si>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</si>
  <si>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</si>
  <si>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</si>
  <si>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</si>
  <si>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</si>
  <si>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</si>
  <si>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</si>
  <si>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</si>
  <si>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</si>
  <si>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</si>
  <si>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</si>
  <si>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</si>
  <si>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</si>
  <si>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</si>
  <si>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</si>
  <si>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</si>
  <si>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</si>
  <si>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</si>
  <si>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</si>
  <si>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</si>
  <si>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</si>
  <si>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</si>
  <si>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</si>
  <si>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</si>
  <si>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</si>
  <si>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</si>
  <si>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</si>
  <si>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</si>
  <si>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</si>
  <si>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</si>
  <si>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</si>
  <si>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</si>
  <si>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</si>
  <si>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</si>
  <si>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</si>
  <si>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</si>
  <si>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</si>
  <si>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</si>
  <si>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</si>
  <si>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</si>
  <si>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</si>
  <si>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</si>
  <si>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</si>
  <si>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</si>
  <si>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</si>
  <si>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</si>
  <si>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</si>
  <si>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</si>
  <si>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</si>
  <si>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</si>
  <si>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</si>
  <si>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</si>
  <si>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</si>
  <si>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</si>
  <si>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</si>
  <si>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</si>
  <si>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</si>
  <si>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</si>
  <si>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</si>
  <si>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</si>
  <si>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</si>
  <si>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</si>
  <si>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</si>
  <si>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</si>
  <si>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</si>
  <si>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</si>
  <si>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</si>
  <si>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</si>
  <si>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</si>
  <si>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</si>
  <si>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</si>
  <si>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</si>
  <si>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</si>
  <si>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</si>
  <si>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</si>
  <si>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</si>
  <si>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</si>
  <si>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</si>
  <si>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</si>
  <si>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</si>
  <si>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</si>
  <si>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</si>
  <si>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</si>
  <si>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</si>
  <si>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</si>
  <si>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</si>
  <si>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</si>
  <si>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</si>
  <si>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</si>
  <si>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</si>
  <si>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</si>
  <si>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</si>
  <si>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</si>
  <si>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</si>
  <si>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</si>
  <si>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</si>
  <si>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</si>
  <si>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</si>
  <si>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</si>
  <si>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</si>
  <si>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</si>
  <si>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</si>
  <si>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</si>
  <si>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</si>
  <si>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</si>
  <si>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</si>
  <si>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</si>
  <si>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</si>
  <si>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</si>
  <si>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</si>
  <si>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</si>
  <si>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</si>
  <si>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</si>
  <si>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</si>
  <si>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</si>
  <si>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</si>
  <si>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</si>
  <si>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</si>
  <si>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</si>
  <si>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</si>
  <si>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</si>
  <si>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－</t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</si>
  <si>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</si>
  <si>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</si>
  <si>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</si>
  <si>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</si>
  <si>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</si>
  <si>
    <t>歯科衛生士</t>
    <rPh sb="0" eb="5">
      <t>シカエイセイシ</t>
    </rPh>
    <phoneticPr fontId="1"/>
  </si>
  <si>
    <t>歯科衛生士</t>
    <rPh sb="0" eb="5">
      <t>シカエイセイシ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</si>
</sst>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</cellXfs>
  <cellStyles count="2">
    <cellStyle name="標準" xfId="0" builtinId="0"/>
    <cellStyle name="標準 2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0501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/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/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15</xdr:row>
      <xdr:rowOff>47625</xdr:rowOff>
    </xdr:to>
    <xdr:sp macro="" textlink="">
      <xdr:nvSpPr>
        <xdr:cNvPr id="27" name="角丸四角形吹き出し 26"/>
        <xdr:cNvSpPr/>
      </xdr:nvSpPr>
      <xdr:spPr>
        <a:xfrm>
          <a:off x="10458450" y="1924051"/>
          <a:ext cx="1809751" cy="83819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2025/03/31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38099</xdr:colOff>
      <xdr:row>8</xdr:row>
      <xdr:rowOff>161925</xdr:rowOff>
    </xdr:from>
    <xdr:to>
      <xdr:col>9</xdr:col>
      <xdr:colOff>38100</xdr:colOff>
      <xdr:row>10</xdr:row>
      <xdr:rowOff>0</xdr:rowOff>
    </xdr:to>
    <xdr:sp macro="" textlink="">
      <xdr:nvSpPr>
        <xdr:cNvPr id="28" name="正方形/長方形 27"/>
        <xdr:cNvSpPr/>
      </xdr:nvSpPr>
      <xdr:spPr>
        <a:xfrm>
          <a:off x="12496799" y="1609725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495638</xdr:colOff>
      <xdr:row>10</xdr:row>
      <xdr:rowOff>0</xdr:rowOff>
    </xdr:from>
    <xdr:to>
      <xdr:col>8</xdr:col>
      <xdr:colOff>481012</xdr:colOff>
      <xdr:row>11</xdr:row>
      <xdr:rowOff>79575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068513" y="1809750"/>
          <a:ext cx="871199" cy="26055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171450</xdr:rowOff>
    </xdr:from>
    <xdr:to>
      <xdr:col>4</xdr:col>
      <xdr:colOff>419100</xdr:colOff>
      <xdr:row>2</xdr:row>
      <xdr:rowOff>19049</xdr:rowOff>
    </xdr:to>
    <xdr:sp macro="" textlink="">
      <xdr:nvSpPr>
        <xdr:cNvPr id="14" name="正方形/長方形 13"/>
        <xdr:cNvSpPr/>
      </xdr:nvSpPr>
      <xdr:spPr>
        <a:xfrm>
          <a:off x="152400" y="171450"/>
          <a:ext cx="7258050" cy="2095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1104900</xdr:colOff>
      <xdr:row>2</xdr:row>
      <xdr:rowOff>133351</xdr:rowOff>
    </xdr:from>
    <xdr:to>
      <xdr:col>1</xdr:col>
      <xdr:colOff>2657475</xdr:colOff>
      <xdr:row>8</xdr:row>
      <xdr:rowOff>0</xdr:rowOff>
    </xdr:to>
    <xdr:sp macro="" textlink="">
      <xdr:nvSpPr>
        <xdr:cNvPr id="15" name="角丸四角形吹き出し 14"/>
        <xdr:cNvSpPr/>
      </xdr:nvSpPr>
      <xdr:spPr>
        <a:xfrm>
          <a:off x="1438275" y="495301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2581508</xdr:colOff>
      <xdr:row>2</xdr:row>
      <xdr:rowOff>19049</xdr:rowOff>
    </xdr:from>
    <xdr:to>
      <xdr:col>2</xdr:col>
      <xdr:colOff>723900</xdr:colOff>
      <xdr:row>3</xdr:row>
      <xdr:rowOff>121330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914883" y="380999"/>
          <a:ext cx="866542" cy="283256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11" sqref="D11"/>
    </sheetView>
  </sheetViews>
  <sheetFormatPr defaultColWidth="9" defaultRowHeight="14"/>
  <cols>
    <col min="1" max="1" width="20.5" style="5" bestFit="1" customWidth="1"/>
    <col min="2" max="2" width="47.08203125" style="5" bestFit="1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>
      <c r="A1" s="12" t="s">
        <v>253</v>
      </c>
      <c r="B1" s="13" t="s">
        <v>282</v>
      </c>
      <c r="D1" s="12" t="s">
        <v>155</v>
      </c>
      <c r="E1" s="13" t="s">
        <v>156</v>
      </c>
    </row>
    <row r="2" spans="1:6">
      <c r="A2" s="23"/>
      <c r="B2" s="25" t="s">
        <v>289</v>
      </c>
      <c r="D2" s="7" t="s">
        <v>157</v>
      </c>
      <c r="E2" s="8"/>
    </row>
    <row r="3" spans="1:6">
      <c r="D3" s="54" t="s">
        <v>290</v>
      </c>
      <c r="E3" s="24"/>
      <c r="F3" s="37"/>
    </row>
    <row r="4" spans="1:6">
      <c r="A4" s="12" t="s">
        <v>119</v>
      </c>
      <c r="B4" s="13" t="s">
        <v>120</v>
      </c>
      <c r="D4" s="7"/>
      <c r="E4" s="24"/>
      <c r="F4" s="37"/>
    </row>
    <row r="5" spans="1:6">
      <c r="A5" s="2"/>
      <c r="B5" s="1"/>
      <c r="D5" s="7"/>
      <c r="E5" s="24"/>
      <c r="F5" s="37"/>
    </row>
    <row r="6" spans="1:6">
      <c r="D6" s="7"/>
      <c r="E6" s="24"/>
    </row>
    <row r="7" spans="1:6">
      <c r="A7" s="12" t="s">
        <v>121</v>
      </c>
      <c r="B7" s="13" t="s">
        <v>122</v>
      </c>
      <c r="D7" s="7"/>
      <c r="E7" s="24"/>
    </row>
    <row r="8" spans="1:6">
      <c r="A8" s="2"/>
      <c r="B8" s="1"/>
      <c r="D8" s="7"/>
      <c r="E8" s="24"/>
    </row>
    <row r="9" spans="1:6">
      <c r="D9" s="7"/>
      <c r="E9" s="24"/>
    </row>
    <row r="10" spans="1:6">
      <c r="A10" s="12" t="s">
        <v>123</v>
      </c>
      <c r="B10" s="13" t="s">
        <v>124</v>
      </c>
      <c r="D10" s="7"/>
      <c r="E10" s="24"/>
    </row>
    <row r="11" spans="1:6">
      <c r="A11" s="2"/>
      <c r="B11" s="9"/>
      <c r="D11" s="2"/>
      <c r="E11" s="26"/>
    </row>
  </sheetData>
  <sheetProtection password="C18B" sheet="1" objects="1" scenarios="1" selectLockedCells="1"/>
  <phoneticPr fontId="1"/>
  <conditionalFormatting sqref="E2:E11">
    <cfRule type="expression" dxfId="30" priority="2">
      <formula>$D2="－"</formula>
    </cfRule>
    <cfRule type="expression" dxfId="29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2">
      <formula1>"普通運転免許,－"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14" width="40.8320312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8" width="40.8320312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M42" sqref="M42"/>
    </sheetView>
  </sheetViews>
  <sheetFormatPr defaultRowHeight="14"/>
  <cols>
    <col min="11" max="11" width="10.5" bestFit="1" customWidth="1"/>
    <col min="13" max="13" width="24.75" customWidth="1"/>
  </cols>
  <sheetData>
    <row r="1" spans="1:14">
      <c r="A1" t="s">
        <v>133</v>
      </c>
      <c r="F1" t="s">
        <v>138</v>
      </c>
      <c r="G1">
        <v>3</v>
      </c>
      <c r="H1" t="s">
        <v>255</v>
      </c>
      <c r="I1">
        <v>1</v>
      </c>
      <c r="K1" s="27">
        <v>45747</v>
      </c>
      <c r="M1" t="s">
        <v>276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285</v>
      </c>
      <c r="N3">
        <v>1</v>
      </c>
    </row>
    <row r="4" spans="1:14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>
      <c r="F5" t="s">
        <v>142</v>
      </c>
      <c r="G5">
        <v>1</v>
      </c>
      <c r="H5" t="s">
        <v>251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252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75" defaultRowHeight="14"/>
  <cols>
    <col min="1" max="1" width="20.5" style="5" bestFit="1" customWidth="1"/>
    <col min="2" max="2" width="47.08203125" style="5" bestFit="1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253</v>
      </c>
      <c r="B1" s="13" t="s">
        <v>284</v>
      </c>
      <c r="D1" s="12" t="s">
        <v>155</v>
      </c>
      <c r="E1" s="13" t="s">
        <v>156</v>
      </c>
    </row>
    <row r="2" spans="1:5">
      <c r="A2" s="28"/>
      <c r="B2" s="14" t="str">
        <f>'入力シート（基本情報）'!B2</f>
        <v>歯科衛生士</v>
      </c>
      <c r="D2" s="52" t="s">
        <v>283</v>
      </c>
      <c r="E2" s="15"/>
    </row>
    <row r="3" spans="1:5">
      <c r="D3" s="52" t="s">
        <v>290</v>
      </c>
      <c r="E3" s="15">
        <v>43922</v>
      </c>
    </row>
    <row r="4" spans="1:5">
      <c r="A4" s="12" t="s">
        <v>119</v>
      </c>
      <c r="B4" s="13" t="s">
        <v>120</v>
      </c>
      <c r="D4" s="53"/>
      <c r="E4" s="15"/>
    </row>
    <row r="5" spans="1:5">
      <c r="A5" s="17" t="s">
        <v>212</v>
      </c>
      <c r="B5" s="14" t="s">
        <v>213</v>
      </c>
      <c r="D5" s="53"/>
      <c r="E5" s="16"/>
    </row>
    <row r="6" spans="1:5">
      <c r="D6" s="53"/>
      <c r="E6" s="16"/>
    </row>
    <row r="7" spans="1:5">
      <c r="A7" s="12" t="s">
        <v>121</v>
      </c>
      <c r="B7" s="13" t="s">
        <v>122</v>
      </c>
      <c r="D7" s="53"/>
      <c r="E7" s="16"/>
    </row>
    <row r="8" spans="1:5">
      <c r="A8" s="17" t="s">
        <v>214</v>
      </c>
      <c r="B8" s="14" t="s">
        <v>215</v>
      </c>
      <c r="D8" s="54"/>
      <c r="E8" s="16"/>
    </row>
    <row r="9" spans="1:5">
      <c r="D9" s="54"/>
      <c r="E9" s="16"/>
    </row>
    <row r="10" spans="1:5">
      <c r="A10" s="12" t="s">
        <v>123</v>
      </c>
      <c r="B10" s="13" t="s">
        <v>124</v>
      </c>
      <c r="D10" s="54"/>
      <c r="E10" s="16"/>
    </row>
    <row r="11" spans="1:5">
      <c r="A11" s="17" t="s">
        <v>134</v>
      </c>
      <c r="B11" s="18">
        <v>30590</v>
      </c>
      <c r="D11" s="55"/>
      <c r="E11" s="19"/>
    </row>
  </sheetData>
  <sheetProtection password="C18B" sheet="1" objects="1" scenarios="1" selectLockedCells="1"/>
  <phoneticPr fontId="1"/>
  <conditionalFormatting sqref="E2">
    <cfRule type="expression" dxfId="28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"/>
  <cols>
    <col min="1" max="1" width="4.33203125" style="5" bestFit="1" customWidth="1"/>
    <col min="2" max="5" width="35.75" style="5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7" priority="4">
      <formula>AND($A2&lt;&gt;"",ISBLANK(F2))</formula>
    </cfRule>
  </conditionalFormatting>
  <conditionalFormatting sqref="F3:G1048576">
    <cfRule type="expression" dxfId="26" priority="3">
      <formula>AND($A3&lt;&gt;"",VALUE($F3&amp;$G3)&lt;VALUE($H2&amp;$I2))</formula>
    </cfRule>
  </conditionalFormatting>
  <conditionalFormatting sqref="H2:I1048576">
    <cfRule type="expression" dxfId="25" priority="2">
      <formula>AND($A2&lt;&gt;"",VALUE($F2&amp;$G2)&gt;VALUE($H2&amp;$I2))</formula>
    </cfRule>
  </conditionalFormatting>
  <conditionalFormatting sqref="D2:I1048576">
    <cfRule type="expression" dxfId="24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"/>
  <cols>
    <col min="1" max="1" width="4.3320312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0" t="s">
        <v>247</v>
      </c>
      <c r="C2" s="20" t="s">
        <v>138</v>
      </c>
      <c r="D2" s="20"/>
      <c r="E2" s="20"/>
      <c r="F2" s="21" t="s">
        <v>216</v>
      </c>
      <c r="G2" s="21" t="s">
        <v>218</v>
      </c>
      <c r="H2" s="21" t="s">
        <v>245</v>
      </c>
      <c r="I2" s="21" t="s">
        <v>249</v>
      </c>
      <c r="J2" s="20" t="s">
        <v>227</v>
      </c>
    </row>
    <row r="3" spans="1:10">
      <c r="A3" s="5">
        <f t="shared" ref="A3:A66" si="0">IF(ISBLANK(B3),"",ROW()-1)</f>
        <v>2</v>
      </c>
      <c r="B3" s="20" t="s">
        <v>248</v>
      </c>
      <c r="C3" s="20" t="s">
        <v>138</v>
      </c>
      <c r="D3" s="20"/>
      <c r="E3" s="20"/>
      <c r="F3" s="21" t="s">
        <v>246</v>
      </c>
      <c r="G3" s="21" t="s">
        <v>250</v>
      </c>
      <c r="H3" s="21" t="s">
        <v>220</v>
      </c>
      <c r="I3" s="21" t="s">
        <v>222</v>
      </c>
      <c r="J3" s="20" t="s">
        <v>223</v>
      </c>
    </row>
    <row r="4" spans="1:10">
      <c r="A4" s="5">
        <f t="shared" si="0"/>
        <v>3</v>
      </c>
      <c r="B4" s="20" t="s">
        <v>224</v>
      </c>
      <c r="C4" s="20" t="s">
        <v>140</v>
      </c>
      <c r="D4" s="20"/>
      <c r="E4" s="20" t="s">
        <v>225</v>
      </c>
      <c r="F4" s="21" t="s">
        <v>219</v>
      </c>
      <c r="G4" s="21" t="s">
        <v>217</v>
      </c>
      <c r="H4" s="21" t="s">
        <v>226</v>
      </c>
      <c r="I4" s="21" t="s">
        <v>221</v>
      </c>
      <c r="J4" s="20" t="s">
        <v>223</v>
      </c>
    </row>
    <row r="5" spans="1:10">
      <c r="A5" s="5">
        <f t="shared" si="0"/>
        <v>4</v>
      </c>
      <c r="B5" s="20" t="s">
        <v>229</v>
      </c>
      <c r="C5" s="20" t="s">
        <v>145</v>
      </c>
      <c r="D5" s="20" t="s">
        <v>230</v>
      </c>
      <c r="E5" s="20" t="s">
        <v>231</v>
      </c>
      <c r="F5" s="21" t="s">
        <v>232</v>
      </c>
      <c r="G5" s="21" t="s">
        <v>217</v>
      </c>
      <c r="H5" s="21" t="s">
        <v>233</v>
      </c>
      <c r="I5" s="21" t="s">
        <v>221</v>
      </c>
      <c r="J5" s="20" t="s">
        <v>227</v>
      </c>
    </row>
    <row r="6" spans="1:10">
      <c r="A6" s="5">
        <f t="shared" si="0"/>
        <v>5</v>
      </c>
      <c r="B6" s="20" t="s">
        <v>228</v>
      </c>
      <c r="C6" s="20" t="s">
        <v>145</v>
      </c>
      <c r="D6" s="20" t="s">
        <v>234</v>
      </c>
      <c r="E6" s="20" t="s">
        <v>235</v>
      </c>
      <c r="F6" s="21" t="s">
        <v>236</v>
      </c>
      <c r="G6" s="21" t="s">
        <v>217</v>
      </c>
      <c r="H6" s="21" t="s">
        <v>237</v>
      </c>
      <c r="I6" s="21" t="s">
        <v>221</v>
      </c>
      <c r="J6" s="20" t="s">
        <v>223</v>
      </c>
    </row>
    <row r="7" spans="1:10">
      <c r="A7" s="5">
        <f t="shared" si="0"/>
        <v>6</v>
      </c>
      <c r="B7" s="20" t="s">
        <v>238</v>
      </c>
      <c r="C7" s="22" t="s">
        <v>239</v>
      </c>
      <c r="D7" s="22" t="s">
        <v>240</v>
      </c>
      <c r="E7" s="22" t="s">
        <v>241</v>
      </c>
      <c r="F7" s="21" t="s">
        <v>237</v>
      </c>
      <c r="G7" s="21" t="s">
        <v>217</v>
      </c>
      <c r="H7" s="21" t="s">
        <v>242</v>
      </c>
      <c r="I7" s="21" t="s">
        <v>221</v>
      </c>
      <c r="J7" s="22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3" priority="4">
      <formula>AND($A2&lt;&gt;"",ISBLANK(F2))</formula>
    </cfRule>
  </conditionalFormatting>
  <conditionalFormatting sqref="F3:G1048576">
    <cfRule type="expression" dxfId="22" priority="3">
      <formula>AND($A3&lt;&gt;"",VALUE($F3&amp;$G3)&lt;VALUE($H2&amp;$I2))</formula>
    </cfRule>
  </conditionalFormatting>
  <conditionalFormatting sqref="H2:I1048576">
    <cfRule type="expression" dxfId="21" priority="2">
      <formula>AND($A2&lt;&gt;"",VALUE($F2&amp;$G2)&gt;VALUE($H2&amp;$I2))</formula>
    </cfRule>
  </conditionalFormatting>
  <conditionalFormatting sqref="D2:I1048576">
    <cfRule type="expression" dxfId="20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" outlineLevelCol="1"/>
  <cols>
    <col min="1" max="1" width="4.33203125" style="5" bestFit="1" customWidth="1"/>
    <col min="2" max="3" width="35.75" style="5" customWidth="1"/>
    <col min="4" max="4" width="9.5" style="5" bestFit="1" customWidth="1"/>
    <col min="5" max="5" width="15.83203125" style="32" customWidth="1"/>
    <col min="6" max="6" width="15.83203125" style="32" hidden="1" customWidth="1" outlineLevel="1"/>
    <col min="7" max="7" width="50.58203125" style="5" customWidth="1" collapsed="1"/>
    <col min="8" max="8" width="10.5" style="32" bestFit="1" customWidth="1"/>
    <col min="9" max="9" width="10.5" style="32" customWidth="1"/>
    <col min="10" max="10" width="22.25" style="32" customWidth="1"/>
    <col min="11" max="11" width="18.3320312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5" t="s">
        <v>270</v>
      </c>
      <c r="H1" s="32" t="s">
        <v>256</v>
      </c>
      <c r="I1" s="32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272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B2" s="3"/>
      <c r="C2" s="3"/>
      <c r="D2" s="3"/>
      <c r="E2" s="32" t="s">
        <v>267</v>
      </c>
      <c r="F2" s="29"/>
      <c r="G2" s="29"/>
      <c r="H2" s="46"/>
      <c r="I2" s="46"/>
      <c r="J2" s="29"/>
      <c r="K2" s="47" t="s">
        <v>281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9" priority="22">
      <formula>AND($A2&lt;&gt;"",ISBLANK(H2))</formula>
    </cfRule>
  </conditionalFormatting>
  <conditionalFormatting sqref="D2:E2">
    <cfRule type="expression" dxfId="18" priority="17">
      <formula>AND($D$2&lt;&gt;"高校２",$D$2&lt;&gt;"高校３")</formula>
    </cfRule>
  </conditionalFormatting>
  <conditionalFormatting sqref="J1:J1048576">
    <cfRule type="expression" dxfId="17" priority="10">
      <formula>AND(J1="休職等（３か月以上のもの）",O1*30+P1&lt;90)</formula>
    </cfRule>
    <cfRule type="expression" dxfId="16" priority="11">
      <formula>AND(NOT(ISBLANK(D1)),J1&lt;&gt;"正規課程",J1&lt;&gt;"休学、留年等",J1&lt;&gt;$J$1)</formula>
    </cfRule>
    <cfRule type="expression" dxfId="15" priority="12">
      <formula>AND(ISBLANK(D1),OR(J1="正規課程",J1="休学、留年等"))</formula>
    </cfRule>
  </conditionalFormatting>
  <conditionalFormatting sqref="H1:H1048576">
    <cfRule type="expression" dxfId="14" priority="16">
      <formula>AND($A1&gt;1,$A1&lt;101,I1048576+1&lt;&gt;H1)</formula>
    </cfRule>
  </conditionalFormatting>
  <conditionalFormatting sqref="I1:I1048576">
    <cfRule type="expression" dxfId="13" priority="15">
      <formula>AND($A1&gt;1,$A1&lt;101,H1&gt;I1)</formula>
    </cfRule>
  </conditionalFormatting>
  <conditionalFormatting sqref="D1:J1 D3:J1048576 D2:E2 G2:J2">
    <cfRule type="expression" dxfId="12" priority="13">
      <formula>AND($A1="",NOT(ISBLANK(D1)))</formula>
    </cfRule>
  </conditionalFormatting>
  <conditionalFormatting sqref="E1:E1048576 C1:C1048576">
    <cfRule type="expression" dxfId="11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10" priority="8">
      <formula>AND(ISERROR($M1),ISERROR($N1))</formula>
    </cfRule>
  </conditionalFormatting>
  <conditionalFormatting sqref="X1:Y1">
    <cfRule type="expression" dxfId="9" priority="7">
      <formula>AND(ISERROR($M1),ISERROR($N1))</formula>
    </cfRule>
  </conditionalFormatting>
  <conditionalFormatting sqref="G1 G3:G1048576">
    <cfRule type="expression" dxfId="8" priority="6">
      <formula>AND(OR(LEFT(E1,3)="その他",RIGHT(E1,2)="経験"),ISBLANK(G1))</formula>
    </cfRule>
  </conditionalFormatting>
  <conditionalFormatting sqref="D1:D1048576">
    <cfRule type="expression" dxfId="7" priority="5">
      <formula>AND($E1&lt;&gt;"学生",$A1&lt;&gt;"",$D1&lt;&gt;"学校区分")</formula>
    </cfRule>
  </conditionalFormatting>
  <conditionalFormatting sqref="F3:F1048576 F1">
    <cfRule type="expression" dxfId="6" priority="1">
      <formula>AND(OR($E1="保健師経験",$E1="看護師経験"),$A1&lt;&gt;"",ISBLANK($F1))</formula>
    </cfRule>
    <cfRule type="expression" dxfId="5" priority="4">
      <formula>AND($E1&lt;&gt;"獣医師経験",$A1&lt;&gt;"",$F1&lt;&gt;"業務内容")</formula>
    </cfRule>
  </conditionalFormatting>
  <conditionalFormatting sqref="K3">
    <cfRule type="expression" dxfId="4" priority="3">
      <formula>K3&lt;L3</formula>
    </cfRule>
  </conditionalFormatting>
  <conditionalFormatting sqref="G2">
    <cfRule type="expression" dxfId="3" priority="34">
      <formula>AND(OR($E2="保健師経験",$E2="看護師経験"),$A2&lt;&gt;"",ISBLANK($G2))</formula>
    </cfRule>
    <cfRule type="expression" dxfId="2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リスト用!$M$1:$M$4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7" sqref="J17"/>
    </sheetView>
  </sheetViews>
  <sheetFormatPr defaultColWidth="9" defaultRowHeight="14" outlineLevelCol="1"/>
  <cols>
    <col min="1" max="1" width="4.33203125" style="5" bestFit="1" customWidth="1"/>
    <col min="2" max="3" width="35.75" style="5" customWidth="1"/>
    <col min="4" max="4" width="9.5" style="5" bestFit="1" customWidth="1"/>
    <col min="5" max="5" width="15.83203125" style="32" customWidth="1"/>
    <col min="6" max="6" width="15.83203125" style="32" hidden="1" customWidth="1" outlineLevel="1"/>
    <col min="7" max="7" width="50.58203125" style="32" customWidth="1" collapsed="1"/>
    <col min="8" max="9" width="11.58203125" style="5" bestFit="1" customWidth="1"/>
    <col min="10" max="10" width="22.25" style="32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32" t="s">
        <v>270</v>
      </c>
      <c r="H1" s="5" t="s">
        <v>256</v>
      </c>
      <c r="I1" s="5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272</v>
      </c>
      <c r="X1" s="5">
        <f>SUM(AA2:AA103)</f>
        <v>187</v>
      </c>
      <c r="Y1" s="5">
        <f>SUM(AB2:AB103)</f>
        <v>0</v>
      </c>
      <c r="Z1" s="5">
        <f>X1+INT(Y1/30)+IF(MOD(Y1,30)=0,0,1)</f>
        <v>187</v>
      </c>
    </row>
    <row r="2" spans="1:28">
      <c r="A2" s="5">
        <f>IF(ISBLANK(B2),"",ROW()-1)</f>
        <v>1</v>
      </c>
      <c r="B2" s="20" t="s">
        <v>273</v>
      </c>
      <c r="C2" s="22"/>
      <c r="D2" s="20" t="s">
        <v>140</v>
      </c>
      <c r="E2" s="34" t="s">
        <v>267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278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0" t="s">
        <v>244</v>
      </c>
      <c r="C3" s="22"/>
      <c r="D3" s="39"/>
      <c r="E3" s="34" t="s">
        <v>244</v>
      </c>
      <c r="F3" s="35"/>
      <c r="G3" s="41" t="s">
        <v>279</v>
      </c>
      <c r="H3" s="45">
        <v>38443</v>
      </c>
      <c r="I3" s="45">
        <v>38807</v>
      </c>
      <c r="J3" s="34" t="s">
        <v>251</v>
      </c>
      <c r="K3" s="31"/>
      <c r="L3" s="37"/>
      <c r="M3" s="38"/>
      <c r="N3" s="38"/>
    </row>
    <row r="4" spans="1:28">
      <c r="A4" s="5">
        <f t="shared" ref="A4:A14" si="0">IF(ISBLANK(B4),"",ROW()-1)</f>
        <v>3</v>
      </c>
      <c r="B4" s="20" t="s">
        <v>274</v>
      </c>
      <c r="C4" s="22"/>
      <c r="D4" s="20" t="s">
        <v>145</v>
      </c>
      <c r="E4" s="34" t="s">
        <v>267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0" t="s">
        <v>274</v>
      </c>
      <c r="C5" s="22"/>
      <c r="D5" s="20" t="s">
        <v>145</v>
      </c>
      <c r="E5" s="34" t="s">
        <v>267</v>
      </c>
      <c r="F5" s="35"/>
      <c r="G5" s="41" t="s">
        <v>280</v>
      </c>
      <c r="H5" s="45">
        <v>40269</v>
      </c>
      <c r="I5" s="45">
        <v>40633</v>
      </c>
      <c r="J5" s="34" t="s">
        <v>252</v>
      </c>
      <c r="K5" s="42"/>
      <c r="L5" s="37"/>
      <c r="M5" s="38"/>
      <c r="N5" s="38"/>
    </row>
    <row r="6" spans="1:28">
      <c r="A6" s="5">
        <f t="shared" si="0"/>
        <v>5</v>
      </c>
      <c r="B6" s="20" t="s">
        <v>259</v>
      </c>
      <c r="C6" s="22" t="s">
        <v>264</v>
      </c>
      <c r="D6" s="39"/>
      <c r="E6" s="34" t="s">
        <v>285</v>
      </c>
      <c r="F6" s="34"/>
      <c r="G6" s="50" t="s">
        <v>286</v>
      </c>
      <c r="H6" s="45">
        <v>40634</v>
      </c>
      <c r="I6" s="45">
        <v>42094</v>
      </c>
      <c r="J6" s="34" t="s">
        <v>254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>
      <c r="A7" s="5">
        <f t="shared" si="0"/>
        <v>6</v>
      </c>
      <c r="B7" s="20" t="s">
        <v>259</v>
      </c>
      <c r="C7" s="22" t="s">
        <v>264</v>
      </c>
      <c r="D7" s="39"/>
      <c r="E7" s="34" t="s">
        <v>268</v>
      </c>
      <c r="F7" s="34"/>
      <c r="G7" s="50" t="s">
        <v>265</v>
      </c>
      <c r="H7" s="45">
        <v>42095</v>
      </c>
      <c r="I7" s="45">
        <v>42155</v>
      </c>
      <c r="J7" s="34" t="s">
        <v>258</v>
      </c>
      <c r="K7" s="22"/>
      <c r="L7" s="37"/>
      <c r="M7" s="38">
        <f t="shared" si="1"/>
        <v>42095</v>
      </c>
      <c r="N7" s="38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0" t="s">
        <v>259</v>
      </c>
      <c r="C8" s="22" t="s">
        <v>264</v>
      </c>
      <c r="D8" s="39"/>
      <c r="E8" s="34" t="s">
        <v>285</v>
      </c>
      <c r="F8" s="35"/>
      <c r="G8" s="51"/>
      <c r="H8" s="45">
        <v>42156</v>
      </c>
      <c r="I8" s="45">
        <v>43830</v>
      </c>
      <c r="J8" s="34" t="s">
        <v>254</v>
      </c>
      <c r="K8" s="22"/>
      <c r="L8" s="37"/>
      <c r="M8" s="38">
        <f t="shared" si="1"/>
        <v>42156</v>
      </c>
      <c r="N8" s="38">
        <f t="shared" si="2"/>
        <v>43830</v>
      </c>
      <c r="O8" s="5">
        <f t="shared" si="3"/>
        <v>55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55</v>
      </c>
      <c r="Y8" s="5">
        <f>IFERROR(VLOOKUP($E8,リスト用!$M:$N,2,FALSE)*VLOOKUP($J8,リスト用!$H:$I,2,FALSE)*P8*W8,0)</f>
        <v>0</v>
      </c>
      <c r="AA8" s="5">
        <f t="shared" si="8"/>
        <v>55</v>
      </c>
      <c r="AB8" s="5">
        <f t="shared" si="9"/>
        <v>0</v>
      </c>
    </row>
    <row r="9" spans="1:28">
      <c r="A9" s="5">
        <f t="shared" si="0"/>
        <v>8</v>
      </c>
      <c r="B9" s="20" t="s">
        <v>244</v>
      </c>
      <c r="C9" s="22"/>
      <c r="D9" s="39"/>
      <c r="E9" s="34" t="s">
        <v>244</v>
      </c>
      <c r="F9" s="34"/>
      <c r="G9" s="50"/>
      <c r="H9" s="45">
        <v>43831</v>
      </c>
      <c r="I9" s="45">
        <v>42366</v>
      </c>
      <c r="J9" s="34" t="s">
        <v>254</v>
      </c>
      <c r="K9" s="21"/>
      <c r="L9" s="37"/>
      <c r="M9" s="38">
        <f t="shared" si="1"/>
        <v>43831</v>
      </c>
      <c r="N9" s="38">
        <f t="shared" si="2"/>
        <v>42338</v>
      </c>
      <c r="O9" s="5">
        <f t="shared" si="3"/>
        <v>0</v>
      </c>
      <c r="P9" s="5">
        <f t="shared" si="4"/>
        <v>-1464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0" t="s">
        <v>266</v>
      </c>
      <c r="C10" s="22" t="s">
        <v>288</v>
      </c>
      <c r="D10" s="39"/>
      <c r="E10" s="34" t="s">
        <v>285</v>
      </c>
      <c r="F10" s="35"/>
      <c r="G10" s="41" t="s">
        <v>287</v>
      </c>
      <c r="H10" s="45">
        <v>44287</v>
      </c>
      <c r="I10" s="45">
        <v>45747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45747</v>
      </c>
      <c r="O10" s="5">
        <f t="shared" si="3"/>
        <v>48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36</v>
      </c>
      <c r="Y10" s="5">
        <f>IFERROR(VLOOKUP($E10,リスト用!$M:$N,2,FALSE)*VLOOKUP($J10,リスト用!$H:$I,2,FALSE)*P10*W10,0)</f>
        <v>0</v>
      </c>
      <c r="AA10" s="5">
        <f t="shared" si="8"/>
        <v>36</v>
      </c>
      <c r="AB10" s="5">
        <f t="shared" si="9"/>
        <v>0</v>
      </c>
    </row>
    <row r="11" spans="1:28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PplZdhETG3dzIqkImPYVjKOP4hFG43Tr1eHgD6j4Sh9lqQHUULQuJThjlgHKsBa+DdE9JonUztL9oCrMXm00KQ==" saltValue="VVCPnNGYULFg8Ob/mVZh5g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0.83203125" style="11" bestFit="1" customWidth="1"/>
    <col min="3" max="3" width="47.83203125" style="11" bestFit="1" customWidth="1"/>
    <col min="4" max="5" width="40.83203125" style="11" bestFit="1" customWidth="1"/>
    <col min="6" max="6" width="50.75" style="11" bestFit="1" customWidth="1"/>
    <col min="7" max="9" width="40.83203125" style="11" bestFit="1" customWidth="1"/>
    <col min="10" max="10" width="50.75" style="11" bestFit="1" customWidth="1"/>
    <col min="11" max="11" width="47.83203125" style="11" bestFit="1" customWidth="1"/>
    <col min="12" max="12" width="40.83203125" style="11" bestFit="1" customWidth="1"/>
    <col min="13" max="13" width="47.83203125" style="11" bestFit="1" customWidth="1"/>
    <col min="14" max="14" width="40.83203125" style="11" bestFit="1" customWidth="1"/>
    <col min="15" max="16" width="50.75" style="11" bestFit="1" customWidth="1"/>
    <col min="17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5" width="40.8320312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2021-06-24T02:53:24Z</cp:lastPrinted>
  <dcterms:created xsi:type="dcterms:W3CDTF">2019-07-04T06:25:57Z</dcterms:created>
  <dcterms:modified xsi:type="dcterms:W3CDTF">2024-07-08T09:30:45Z</dcterms:modified>
</cp:coreProperties>
</file>