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1101\04_人材育成グループ\07_採用\98_文書システム起案用\人第2045号（土木、建築【経験者】（第２回）・受験案内）\"/>
    </mc:Choice>
  </mc:AlternateContent>
  <workbookProtection workbookAlgorithmName="SHA-512" workbookHashValue="7+OBsNrE2rol6iQ3hBBJWEWT26uLHWKNba5YjpO+9SVVnvRfJCgEJGLik4EayVn9fzbH3SEGj8yfTPYtrGq6/Q==" workbookSaltValue="P6UxSihjVZuj/LjINVMkKA==" workbookSpinCount="100000" lockStructure="1"/>
  <bookViews>
    <workbookView xWindow="0" yWindow="0" windowWidth="21580" windowHeight="712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AB83" i="19" s="1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AB95" i="19" s="1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3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/>
  <c r="AA91" i="18"/>
  <c r="AB91" i="18" s="1"/>
  <c r="AA67" i="18"/>
  <c r="AB67" i="18" s="1"/>
  <c r="AA98" i="18"/>
  <c r="AB98" i="18"/>
  <c r="AA94" i="18"/>
  <c r="AB94" i="18"/>
  <c r="AA90" i="18"/>
  <c r="AB90" i="18" s="1"/>
  <c r="AA86" i="18"/>
  <c r="AB86" i="18" s="1"/>
  <c r="AA82" i="18"/>
  <c r="AB82" i="18"/>
  <c r="AA78" i="18"/>
  <c r="AB78" i="18"/>
  <c r="AA74" i="18"/>
  <c r="AB74" i="18" s="1"/>
  <c r="AA70" i="18"/>
  <c r="AB70" i="18" s="1"/>
  <c r="AA99" i="18"/>
  <c r="AB99" i="18"/>
  <c r="AA75" i="18"/>
  <c r="AB75" i="18"/>
  <c r="AA101" i="18"/>
  <c r="AB101" i="18" s="1"/>
  <c r="AA93" i="18"/>
  <c r="AB93" i="18" s="1"/>
  <c r="AA85" i="18"/>
  <c r="AB85" i="18"/>
  <c r="AA77" i="18"/>
  <c r="AB77" i="18"/>
  <c r="AA69" i="18"/>
  <c r="AB69" i="18" s="1"/>
  <c r="AA87" i="18"/>
  <c r="AB87" i="18" s="1"/>
  <c r="AA95" i="18"/>
  <c r="AB95" i="18"/>
  <c r="AA71" i="18"/>
  <c r="AB71" i="18"/>
  <c r="AA96" i="18"/>
  <c r="AB96" i="18" s="1"/>
  <c r="AA88" i="18"/>
  <c r="AB88" i="18" s="1"/>
  <c r="AA80" i="18"/>
  <c r="AB80" i="18"/>
  <c r="AA72" i="18"/>
  <c r="AB72" i="18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U54" i="18" s="1"/>
  <c r="V54" i="18" s="1"/>
  <c r="AA68" i="18"/>
  <c r="AB68" i="18"/>
  <c r="S31" i="18"/>
  <c r="AA84" i="18"/>
  <c r="AB84" i="18" s="1"/>
  <c r="AA76" i="18"/>
  <c r="AB76" i="18"/>
  <c r="AA100" i="18"/>
  <c r="AB100" i="18" s="1"/>
  <c r="AA92" i="18"/>
  <c r="AB92" i="18"/>
  <c r="R28" i="18"/>
  <c r="U28" i="18" s="1"/>
  <c r="R22" i="18"/>
  <c r="R21" i="18"/>
  <c r="U21" i="18" s="1"/>
  <c r="V21" i="18" s="1"/>
  <c r="R34" i="18"/>
  <c r="U34" i="18" s="1"/>
  <c r="S63" i="18"/>
  <c r="R33" i="18"/>
  <c r="U33" i="18" s="1"/>
  <c r="V33" i="18" s="1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AA31" i="18"/>
  <c r="AB31" i="18" s="1"/>
  <c r="AB3" i="18"/>
  <c r="V63" i="18" l="1"/>
  <c r="V3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<sst xmlns="http://schemas.openxmlformats.org/spreadsheetml/2006/main" count="1044" uniqueCount="296">
  <si>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</si>
  <si>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</si>
  <si>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</si>
  <si>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</si>
  <si>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</si>
  <si>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</si>
  <si>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</si>
  <si>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</si>
  <si>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</si>
  <si>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</si>
  <si>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</si>
  <si>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</si>
  <si>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</si>
  <si>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</si>
  <si>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</si>
  <si>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</si>
  <si>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</si>
  <si>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</si>
  <si>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</si>
  <si>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</si>
  <si>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</si>
  <si>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</si>
  <si>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</si>
  <si>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</si>
  <si>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</si>
  <si>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</si>
  <si>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</si>
  <si>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</si>
  <si>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</si>
  <si>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</si>
  <si>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</si>
  <si>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</si>
  <si>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</si>
  <si>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</si>
  <si>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</si>
  <si>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</si>
  <si>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</si>
  <si>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</si>
  <si>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</si>
  <si>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</si>
  <si>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</si>
  <si>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</si>
  <si>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</si>
  <si>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</si>
  <si>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</si>
  <si>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</si>
  <si>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</si>
  <si>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</si>
  <si>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</si>
  <si>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</si>
  <si>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</si>
  <si>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</si>
  <si>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</si>
  <si>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</si>
  <si>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</si>
  <si>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</si>
  <si>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</si>
  <si>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</si>
  <si>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</si>
  <si>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</si>
  <si>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</si>
  <si>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</si>
  <si>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</si>
  <si>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</si>
  <si>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</si>
  <si>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</si>
  <si>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</si>
  <si>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</si>
  <si>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</si>
  <si>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</si>
  <si>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</si>
  <si>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</si>
  <si>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</si>
  <si>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</si>
  <si>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</si>
  <si>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</si>
  <si>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</si>
  <si>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</si>
  <si>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</si>
  <si>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</si>
  <si>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</si>
  <si>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</si>
  <si>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</si>
  <si>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</si>
  <si>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</si>
  <si>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</si>
  <si>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</si>
  <si>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</si>
  <si>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</si>
  <si>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</si>
  <si>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</si>
  <si>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</si>
  <si>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</si>
  <si>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</si>
  <si>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</si>
  <si>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</si>
  <si>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</si>
  <si>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</si>
  <si>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</si>
  <si>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</si>
  <si>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</si>
  <si>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</si>
  <si>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</si>
  <si>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</si>
  <si>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</si>
  <si>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</si>
  <si>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</si>
  <si>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</si>
  <si>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</si>
  <si>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</si>
  <si>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</si>
  <si>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</si>
  <si>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</si>
  <si>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</si>
  <si>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</si>
  <si>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</si>
  <si>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</si>
  <si>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</si>
  <si>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</si>
  <si>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</si>
  <si>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</si>
  <si>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</si>
  <si>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</si>
  <si>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</si>
  <si>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</si>
  <si>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</si>
  <si>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</si>
  <si>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</si>
  <si>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</si>
  <si>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</si>
  <si>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</si>
  <si>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</si>
  <si>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</si>
  <si>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</si>
  <si>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</si>
  <si>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</si>
  <si>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</si>
  <si>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</si>
  <si>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</si>
  <si>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</si>
  <si>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</si>
  <si>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</si>
  <si>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</si>
  <si>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</si>
  <si>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</si>
  <si>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</si>
  <si>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</si>
  <si>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</si>
  <si>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</si>
  <si>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</si>
  <si>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</si>
  <si>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</si>
  <si>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</si>
  <si>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</si>
  <si>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</si>
  <si>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</si>
  <si>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</si>
  <si>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</si>
  <si>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</si>
  <si>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</si>
  <si>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</si>
  <si>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</si>
  <si>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</si>
  <si>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</si>
  <si>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</si>
  <si>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</si>
  <si>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</si>
  <si>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</si>
  <si>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</si>
  <si>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</si>
  <si>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</si>
  <si>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</si>
  <si>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</si>
  <si>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</si>
  <si>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</si>
  <si>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</si>
  <si>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</si>
  <si>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</si>
  <si>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</si>
  <si>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</si>
  <si>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</si>
  <si>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</si>
  <si>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</si>
  <si>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</si>
  <si>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</si>
  <si>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</si>
  <si>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</si>
  <si>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</si>
  <si>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</si>
  <si>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</si>
  <si>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</si>
  <si>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</si>
  <si>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</si>
  <si>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</si>
  <si>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</si>
  <si>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</si>
  <si>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</si>
  <si>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</si>
  <si>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</si>
  <si>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</si>
  <si>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</si>
  <si>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</si>
  <si>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</si>
  <si>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</si>
  <si>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</si>
  <si>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</si>
  <si>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</si>
  <si>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</si>
  <si>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</si>
  <si>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</si>
  <si>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</si>
  <si>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</si>
  <si>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</si>
  <si>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</si>
  <si>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</si>
  <si>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</si>
  <si>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</si>
  <si>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</si>
  <si>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</si>
  <si>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</si>
  <si>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</si>
  <si>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</si>
  <si>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</si>
  <si>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</si>
  <si>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</si>
  <si>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</si>
  <si>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</si>
  <si>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</si>
  <si>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</si>
  <si>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</si>
  <si>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</si>
  <si>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</si>
  <si>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</si>
  <si>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</si>
  <si>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</si>
  <si>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</si>
  <si>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</si>
  <si>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</si>
  <si>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</si>
  <si>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</si>
  <si>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</si>
  <si>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</si>
  <si>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</si>
  <si>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</si>
  <si>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</si>
  <si>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</si>
  <si>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</si>
  <si>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</si>
  <si>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</si>
  <si>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</si>
  <si>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</si>
  <si>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</si>
  <si>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</si>
  <si>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</si>
  <si>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</si>
  <si>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</si>
  <si>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</si>
  <si>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</si>
  <si>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</si>
  <si>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</si>
  <si>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</si>
  <si>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</si>
  <si>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</si>
  <si>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</si>
  <si>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</si>
  <si>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</si>
  <si>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</si>
  <si>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</si>
  <si>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</si>
  <si>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</si>
  <si>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</si>
  <si>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</si>
  <si>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</si>
  <si>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</si>
  <si>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</si>
  <si>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</si>
  <si>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</si>
  <si>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</si>
  <si>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</si>
  <si>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</si>
  <si>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</si>
  <si>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</si>
  <si>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</si>
  <si>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</si>
  <si>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</si>
  <si>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</si>
  <si>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</si>
  <si>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</si>
  <si>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土木経験</t>
    <rPh sb="0" eb="2">
      <t>ドボク</t>
    </rPh>
    <rPh sb="2" eb="4">
      <t>ケイケン</t>
    </rPh>
    <phoneticPr fontId="1"/>
  </si>
  <si>
    <t>道路、河川関係業務</t>
    <rPh sb="0" eb="2">
      <t>ドウロ</t>
    </rPh>
    <rPh sb="3" eb="5">
      <t>カセン</t>
    </rPh>
    <rPh sb="5" eb="7">
      <t>カンケイ</t>
    </rPh>
    <rPh sb="7" eb="9">
      <t>ギョウム</t>
    </rPh>
    <phoneticPr fontId="1"/>
  </si>
  <si>
    <t>建設会社における道路工事に係る設計業務等</t>
    <rPh sb="0" eb="2">
      <t>ケンセツ</t>
    </rPh>
    <rPh sb="2" eb="4">
      <t>カイシャ</t>
    </rPh>
    <rPh sb="8" eb="10">
      <t>ドウロ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</si>
  <si>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その他土木関係業務</t>
    <rPh sb="2" eb="3">
      <t>タ</t>
    </rPh>
    <rPh sb="3" eb="5">
      <t>ドボク</t>
    </rPh>
    <rPh sb="5" eb="7">
      <t>カンケイ</t>
    </rPh>
    <rPh sb="7" eb="9">
      <t>ギョウム</t>
    </rPh>
    <phoneticPr fontId="1"/>
  </si>
  <si>
    <t>土木以外の職務経験</t>
    <rPh sb="0" eb="2">
      <t>ドボク</t>
    </rPh>
    <rPh sb="2" eb="4">
      <t>イガイ</t>
    </rPh>
    <rPh sb="5" eb="9">
      <t>ショクムケイケン</t>
    </rPh>
    <phoneticPr fontId="1"/>
  </si>
  <si>
    <t>建設会社における農業土木工事に係る設計業務等</t>
    <rPh sb="0" eb="2">
      <t>ケンセツ</t>
    </rPh>
    <rPh sb="2" eb="4">
      <t>カイシャ</t>
    </rPh>
    <rPh sb="8" eb="10">
      <t>ノウギョウ</t>
    </rPh>
    <rPh sb="10" eb="12">
      <t>ドボク</t>
    </rPh>
    <rPh sb="12" eb="14">
      <t>コウジ</t>
    </rPh>
    <rPh sb="15" eb="16">
      <t>カカ</t>
    </rPh>
    <rPh sb="17" eb="19">
      <t>セッケイ</t>
    </rPh>
    <rPh sb="19" eb="21">
      <t>ギョウム</t>
    </rPh>
    <rPh sb="21" eb="22">
      <t>トウ</t>
    </rPh>
    <phoneticPr fontId="1"/>
  </si>
  <si>
    <t>水道、ダム関係業務</t>
    <rPh sb="0" eb="2">
      <t>スイドウ</t>
    </rPh>
    <rPh sb="5" eb="7">
      <t>カンケイ</t>
    </rPh>
    <rPh sb="7" eb="9">
      <t>ギョウム</t>
    </rPh>
    <phoneticPr fontId="1"/>
  </si>
  <si>
    <t>建設技術（土木）【経験者】（第２回）</t>
    <rPh sb="0" eb="2">
      <t>ケンセツ</t>
    </rPh>
    <rPh sb="2" eb="4">
      <t>ギジュツ</t>
    </rPh>
    <rPh sb="5" eb="7">
      <t>ドボク</t>
    </rPh>
    <rPh sb="9" eb="12">
      <t>ケイケンシャ</t>
    </rPh>
    <rPh sb="14" eb="15">
      <t>ダイ</t>
    </rPh>
    <rPh sb="16" eb="1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</si>
</sst>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ColWidth="9" defaultRowHeight="14"/>
  <cols>
    <col min="1" max="2" width="30.582031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295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algorithmName="SHA-512" hashValue="mC0PxeWGxL10G10hW6nn11875JvJg1vDGei/IN9Fd7ah7rbu2t+J9LpQZ7iS52BP/brkUTLYF8WS1Oky+ZhNkw==" saltValue="XeufGuXsGu/5aZUhP5Bztw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6640625" defaultRowHeight="14"/>
  <cols>
    <col min="1" max="2" width="30.58203125" style="5" customWidth="1"/>
    <col min="3" max="3" width="22.6640625" style="5" bestFit="1" customWidth="1"/>
    <col min="4" max="4" width="25.6640625" style="5" customWidth="1"/>
    <col min="5" max="5" width="11.5" style="5" bestFit="1" customWidth="1"/>
    <col min="6" max="7" width="8.6640625" style="5"/>
    <col min="8" max="8" width="9.5" style="5" bestFit="1" customWidth="1"/>
    <col min="9" max="16384" width="8.664062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建設技術（土木）【経験者】（第２回）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640625" defaultRowHeight="14"/>
  <cols>
    <col min="1" max="1" width="4.33203125" style="5" bestFit="1" customWidth="1"/>
    <col min="2" max="5" width="35.6640625" style="5" customWidth="1"/>
    <col min="6" max="9" width="7.33203125" style="6" bestFit="1" customWidth="1"/>
    <col min="10" max="10" width="9.33203125" style="5" bestFit="1" customWidth="1"/>
    <col min="11" max="16384" width="8.6640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640625" defaultRowHeight="14"/>
  <cols>
    <col min="1" max="1" width="4.33203125" style="5" bestFit="1" customWidth="1"/>
    <col min="2" max="2" width="26.6640625" style="5" bestFit="1" customWidth="1"/>
    <col min="3" max="4" width="11.5" style="5" bestFit="1" customWidth="1"/>
    <col min="5" max="5" width="13.6640625" style="5" bestFit="1" customWidth="1"/>
    <col min="6" max="9" width="7.33203125" style="6" bestFit="1" customWidth="1"/>
    <col min="10" max="10" width="9.33203125" style="5" bestFit="1" customWidth="1"/>
    <col min="11" max="16384" width="8.664062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" outlineLevelCol="1"/>
  <cols>
    <col min="1" max="1" width="4.33203125" style="5" bestFit="1" customWidth="1"/>
    <col min="2" max="3" width="35.6640625" style="3" customWidth="1"/>
    <col min="4" max="4" width="15.83203125" style="3" bestFit="1" customWidth="1"/>
    <col min="5" max="6" width="15.83203125" style="33" customWidth="1"/>
    <col min="7" max="7" width="40.58203125" style="3" customWidth="1"/>
    <col min="8" max="8" width="10.5" style="33" bestFit="1" customWidth="1"/>
    <col min="9" max="9" width="10.5" style="33" customWidth="1"/>
    <col min="10" max="10" width="22.1640625" style="33" customWidth="1"/>
    <col min="11" max="11" width="18.332031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F2" s="36"/>
      <c r="G2" s="33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120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5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G2</xm:sqref>
        </x14:dataValidation>
        <x14:dataValidation type="list" allowBlank="1" showInputMessage="1" showErrorMessage="1">
          <x14:formula1>
            <xm:f>リスト用!$P$1:$P$3</xm:f>
          </x14:formula1>
          <xm:sqref>F3:F1048576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" outlineLevelCol="1"/>
  <cols>
    <col min="1" max="1" width="4.33203125" style="5" bestFit="1" customWidth="1"/>
    <col min="2" max="3" width="35.6640625" style="5" customWidth="1"/>
    <col min="4" max="4" width="15.83203125" style="5" bestFit="1" customWidth="1"/>
    <col min="5" max="6" width="15.83203125" style="36" customWidth="1"/>
    <col min="7" max="7" width="40.58203125" style="5" customWidth="1"/>
    <col min="8" max="9" width="11.58203125" style="36" bestFit="1" customWidth="1"/>
    <col min="10" max="10" width="22.1640625" style="36" customWidth="1"/>
    <col min="11" max="11" width="18.332031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134</v>
      </c>
      <c r="S1" s="5">
        <f>SUM(V2:V103)</f>
        <v>0</v>
      </c>
      <c r="T1" s="5">
        <f>R1+INT(S1/30)+IF(MOD(S1,30)=0,0,1)</f>
        <v>134</v>
      </c>
      <c r="W1" s="5" t="s">
        <v>278</v>
      </c>
      <c r="X1" s="5">
        <f>SUM(AA2:AA103)</f>
        <v>206</v>
      </c>
      <c r="Y1" s="5">
        <f>SUM(AB2:AB103)</f>
        <v>0</v>
      </c>
      <c r="Z1" s="5">
        <f>X1+INT(Y1/30)+IF(MOD(Y1,30)=0,0,1)</f>
        <v>206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134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288</v>
      </c>
      <c r="F7" s="38" t="s">
        <v>289</v>
      </c>
      <c r="G7" s="55" t="s">
        <v>290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24</v>
      </c>
      <c r="S7" s="5">
        <f>IFERROR(VLOOKUP($F7,リスト用!$P:$Q,2,FALSE)*VLOOKUP($J7,リスト用!$H:$I,2,FALSE)*P7*Q7,0)</f>
        <v>0</v>
      </c>
      <c r="U7" s="5">
        <f t="shared" si="6"/>
        <v>24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288</v>
      </c>
      <c r="F8" s="38" t="s">
        <v>291</v>
      </c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2</v>
      </c>
      <c r="S8" s="5">
        <f>IFERROR(VLOOKUP($F8,リスト用!$P:$Q,2,FALSE)*VLOOKUP($J8,リスト用!$H:$I,2,FALSE)*P8*Q8,0)</f>
        <v>0</v>
      </c>
      <c r="U8" s="5">
        <f t="shared" si="6"/>
        <v>2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292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292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288</v>
      </c>
      <c r="F14" s="38" t="s">
        <v>291</v>
      </c>
      <c r="G14" s="55" t="s">
        <v>293</v>
      </c>
      <c r="H14" s="56">
        <v>42461</v>
      </c>
      <c r="I14" s="56">
        <v>45747</v>
      </c>
      <c r="J14" s="38" t="s">
        <v>255</v>
      </c>
      <c r="L14" s="40"/>
      <c r="M14" s="41">
        <f t="shared" si="1"/>
        <v>42461</v>
      </c>
      <c r="N14" s="41">
        <f t="shared" si="2"/>
        <v>45747</v>
      </c>
      <c r="O14" s="5">
        <f t="shared" si="3"/>
        <v>108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108</v>
      </c>
      <c r="S14" s="5">
        <f>IFERROR(VLOOKUP($F14,リスト用!$P:$Q,2,FALSE)*VLOOKUP($J14,リスト用!$H:$I,2,FALSE)*P14*Q14,0)</f>
        <v>0</v>
      </c>
      <c r="U14" s="5">
        <f t="shared" si="6"/>
        <v>108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108</v>
      </c>
      <c r="Y14" s="5">
        <f>IFERROR(VLOOKUP($E14,リスト用!$M:$N,2,FALSE)*VLOOKUP($J14,リスト用!$H:$I,2,FALSE)*P14*W14,0)</f>
        <v>0</v>
      </c>
      <c r="AA14" s="5">
        <f t="shared" si="8"/>
        <v>108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2" width="40.83203125" style="11" bestFit="1" customWidth="1"/>
    <col min="3" max="3" width="47.83203125" style="11" bestFit="1" customWidth="1"/>
    <col min="4" max="5" width="40.83203125" style="11" bestFit="1" customWidth="1"/>
    <col min="6" max="6" width="50.6640625" style="11" bestFit="1" customWidth="1"/>
    <col min="7" max="9" width="40.83203125" style="11" bestFit="1" customWidth="1"/>
    <col min="10" max="10" width="50.6640625" style="11" bestFit="1" customWidth="1"/>
    <col min="11" max="11" width="47.83203125" style="11" bestFit="1" customWidth="1"/>
    <col min="12" max="12" width="40.83203125" style="11" bestFit="1" customWidth="1"/>
    <col min="13" max="13" width="47.83203125" style="11" bestFit="1" customWidth="1"/>
    <col min="14" max="14" width="40.83203125" style="11" bestFit="1" customWidth="1"/>
    <col min="15" max="16" width="50.6640625" style="11" bestFit="1" customWidth="1"/>
    <col min="17" max="21" width="40.83203125" style="11" bestFit="1" customWidth="1"/>
    <col min="22" max="16384" width="8.664062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2" width="47.83203125" style="11" bestFit="1" customWidth="1"/>
    <col min="3" max="5" width="40.83203125" style="11" bestFit="1" customWidth="1"/>
    <col min="6" max="16384" width="8.664062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3" width="47.83203125" style="11" bestFit="1" customWidth="1"/>
    <col min="4" max="21" width="40.83203125" style="11" bestFit="1" customWidth="1"/>
    <col min="22" max="16384" width="8.664062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2" width="47.83203125" style="11" bestFit="1" customWidth="1"/>
    <col min="3" max="14" width="40.83203125" style="11" bestFit="1" customWidth="1"/>
    <col min="15" max="16384" width="8.664062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640625" defaultRowHeight="13"/>
  <cols>
    <col min="1" max="1" width="48.83203125" style="11" bestFit="1" customWidth="1"/>
    <col min="2" max="3" width="47.83203125" style="11" bestFit="1" customWidth="1"/>
    <col min="4" max="8" width="40.83203125" style="11" bestFit="1" customWidth="1"/>
    <col min="9" max="16384" width="8.664062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M42" sqref="M42"/>
    </sheetView>
  </sheetViews>
  <sheetFormatPr defaultRowHeight="14"/>
  <cols>
    <col min="11" max="11" width="10.5" bestFit="1" customWidth="1"/>
    <col min="13" max="13" width="24.664062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/>
      <c r="M1" t="s">
        <v>273</v>
      </c>
      <c r="N1">
        <v>1</v>
      </c>
      <c r="P1" t="s">
        <v>289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  <c r="P3" t="s">
        <v>291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292</v>
      </c>
      <c r="N4">
        <v>0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dcterms:created xsi:type="dcterms:W3CDTF">2019-07-04T06:25:57Z</dcterms:created>
  <dcterms:modified xsi:type="dcterms:W3CDTF">2024-08-26T09:42:33Z</dcterms:modified>
</cp:coreProperties>
</file>