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5_ホームページ\県勢要覧2024Excel\"/>
    </mc:Choice>
  </mc:AlternateContent>
  <bookViews>
    <workbookView xWindow="0" yWindow="0" windowWidth="23040" windowHeight="8580"/>
  </bookViews>
  <sheets>
    <sheet name="13-1-1" sheetId="21" r:id="rId1"/>
    <sheet name="13-1-2" sheetId="3" r:id="rId2"/>
    <sheet name="13-1-3" sheetId="17" r:id="rId3"/>
    <sheet name="13-1-4" sheetId="33" r:id="rId4"/>
    <sheet name="13-1-5" sheetId="34" r:id="rId5"/>
    <sheet name="13-1-6" sheetId="4" r:id="rId6"/>
    <sheet name="13-1-7" sheetId="13" r:id="rId7"/>
    <sheet name="13-1-8" sheetId="12" r:id="rId8"/>
    <sheet name="13-1-9" sheetId="5" r:id="rId9"/>
    <sheet name="13-1-10" sheetId="35" r:id="rId10"/>
    <sheet name="13-1-11" sheetId="15" r:id="rId11"/>
    <sheet name="13-1-12" sheetId="7" r:id="rId12"/>
    <sheet name="13-1-13" sheetId="6" r:id="rId13"/>
    <sheet name="13-1-14" sheetId="11" r:id="rId14"/>
    <sheet name="13-2" sheetId="8" r:id="rId15"/>
    <sheet name="13-3" sheetId="19" r:id="rId16"/>
    <sheet name="13-4" sheetId="20" r:id="rId17"/>
    <sheet name="13-5" sheetId="14" r:id="rId18"/>
    <sheet name="13-6" sheetId="16" r:id="rId19"/>
    <sheet name="13-7" sheetId="22" r:id="rId20"/>
    <sheet name="13-8" sheetId="23" r:id="rId21"/>
    <sheet name="13-9" sheetId="9" r:id="rId22"/>
    <sheet name="13-10" sheetId="38" r:id="rId23"/>
    <sheet name="13-11" sheetId="39" r:id="rId24"/>
    <sheet name="13-12-1" sheetId="2" r:id="rId25"/>
    <sheet name="13-12-2" sheetId="24" r:id="rId26"/>
    <sheet name="13-13" sheetId="18" r:id="rId27"/>
    <sheet name="13-14" sheetId="27" r:id="rId28"/>
    <sheet name="13-15" sheetId="10" r:id="rId29"/>
    <sheet name="13-16" sheetId="28" r:id="rId30"/>
    <sheet name="13-17" sheetId="29" r:id="rId31"/>
    <sheet name="13-18" sheetId="30" r:id="rId32"/>
    <sheet name="13-19" sheetId="31" r:id="rId33"/>
    <sheet name="13-20" sheetId="32" r:id="rId34"/>
  </sheets>
  <definedNames>
    <definedName name="_xlnm.Print_Area" localSheetId="6">'13-1-7'!$A$1:$M$74</definedName>
    <definedName name="_xlnm.Print_Area" localSheetId="14">'13-2'!$A$1:$N$52</definedName>
    <definedName name="_xlnm.Print_Titles" localSheetId="17">'13-5'!$1:$5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0" l="1"/>
  <c r="E10" i="20"/>
  <c r="D10" i="20"/>
  <c r="E9" i="20"/>
  <c r="D9" i="20"/>
  <c r="D7" i="20" s="1"/>
  <c r="I7" i="20"/>
  <c r="H7" i="20"/>
  <c r="G7" i="20"/>
  <c r="F7" i="20"/>
  <c r="E7" i="20"/>
  <c r="G6" i="19"/>
  <c r="F6" i="19"/>
  <c r="E6" i="19"/>
  <c r="D6" i="19"/>
  <c r="H49" i="34" l="1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7" i="34"/>
  <c r="H6" i="34"/>
  <c r="D13" i="32" l="1"/>
  <c r="D12" i="32"/>
  <c r="D11" i="32"/>
  <c r="D7" i="32" s="1"/>
  <c r="D10" i="32"/>
  <c r="D9" i="32"/>
  <c r="J7" i="32"/>
  <c r="I7" i="32"/>
  <c r="H7" i="32"/>
  <c r="G7" i="32"/>
  <c r="F7" i="32"/>
  <c r="E7" i="32"/>
  <c r="D13" i="31"/>
  <c r="D12" i="31"/>
  <c r="D11" i="31"/>
  <c r="E10" i="31"/>
  <c r="D10" i="31" s="1"/>
  <c r="D9" i="31"/>
  <c r="M7" i="31"/>
  <c r="L7" i="31"/>
  <c r="J7" i="31"/>
  <c r="I7" i="31"/>
  <c r="H7" i="31"/>
  <c r="G7" i="31"/>
  <c r="F7" i="31"/>
  <c r="D12" i="30"/>
  <c r="D11" i="30"/>
  <c r="D10" i="30"/>
  <c r="K9" i="30"/>
  <c r="E9" i="30"/>
  <c r="E6" i="30" s="1"/>
  <c r="D6" i="30" s="1"/>
  <c r="D9" i="30"/>
  <c r="D8" i="30"/>
  <c r="M6" i="30"/>
  <c r="L6" i="30"/>
  <c r="K6" i="30"/>
  <c r="J6" i="30"/>
  <c r="I6" i="30"/>
  <c r="G6" i="30"/>
  <c r="F6" i="30"/>
  <c r="D13" i="29"/>
  <c r="D12" i="29"/>
  <c r="N11" i="29"/>
  <c r="D11" i="29"/>
  <c r="D10" i="29"/>
  <c r="AF7" i="29"/>
  <c r="AE7" i="29"/>
  <c r="AD7" i="29"/>
  <c r="AB7" i="29"/>
  <c r="AA7" i="29"/>
  <c r="X7" i="29"/>
  <c r="V7" i="29"/>
  <c r="T7" i="29"/>
  <c r="S7" i="29"/>
  <c r="R7" i="29"/>
  <c r="Q7" i="29"/>
  <c r="O7" i="29"/>
  <c r="K7" i="29"/>
  <c r="J7" i="29"/>
  <c r="I7" i="29"/>
  <c r="H7" i="29"/>
  <c r="F7" i="29"/>
  <c r="D7" i="29" s="1"/>
  <c r="E7" i="29"/>
  <c r="F15" i="28"/>
  <c r="F14" i="28"/>
  <c r="F13" i="28"/>
  <c r="F12" i="28"/>
  <c r="F11" i="28"/>
  <c r="F9" i="28"/>
  <c r="E7" i="31" l="1"/>
  <c r="F22" i="23" l="1"/>
  <c r="H7" i="17" l="1"/>
  <c r="H6" i="17"/>
  <c r="H5" i="17"/>
  <c r="H18" i="15" l="1"/>
  <c r="H17" i="15"/>
  <c r="H15" i="15"/>
  <c r="H14" i="15"/>
  <c r="H13" i="15"/>
  <c r="H12" i="15"/>
  <c r="H11" i="15"/>
  <c r="H9" i="15"/>
  <c r="H8" i="15"/>
  <c r="H7" i="15"/>
  <c r="H6" i="15"/>
  <c r="H5" i="15"/>
  <c r="F46" i="10" l="1"/>
  <c r="F45" i="10"/>
  <c r="F42" i="10"/>
  <c r="F41" i="10"/>
  <c r="F40" i="10"/>
  <c r="F39" i="10"/>
  <c r="F38" i="10"/>
  <c r="F36" i="10"/>
  <c r="F35" i="10"/>
  <c r="F34" i="10"/>
  <c r="F33" i="10"/>
  <c r="F32" i="10"/>
  <c r="F30" i="10"/>
  <c r="F29" i="10"/>
  <c r="F28" i="10"/>
  <c r="F27" i="10"/>
  <c r="F25" i="10"/>
  <c r="F24" i="10"/>
  <c r="F23" i="10"/>
  <c r="F22" i="10"/>
  <c r="F21" i="10"/>
  <c r="F19" i="10"/>
  <c r="F18" i="10"/>
  <c r="F17" i="10"/>
  <c r="F16" i="10"/>
  <c r="F15" i="10"/>
  <c r="F13" i="10"/>
  <c r="F12" i="10"/>
  <c r="F11" i="10"/>
  <c r="F10" i="10"/>
  <c r="F9" i="10"/>
  <c r="F7" i="10"/>
  <c r="I18" i="9" l="1"/>
  <c r="F18" i="9"/>
  <c r="E18" i="9"/>
  <c r="I13" i="9"/>
  <c r="E13" i="9" s="1"/>
  <c r="F13" i="9"/>
  <c r="I8" i="9"/>
  <c r="F8" i="9"/>
  <c r="E8" i="9" s="1"/>
  <c r="H13" i="7" l="1"/>
  <c r="H12" i="7"/>
  <c r="H11" i="7"/>
  <c r="H9" i="7"/>
  <c r="H8" i="7"/>
  <c r="H7" i="7"/>
  <c r="H6" i="7"/>
  <c r="H5" i="7"/>
  <c r="H20" i="6" l="1"/>
  <c r="H19" i="6"/>
  <c r="H18" i="6"/>
  <c r="H17" i="6"/>
  <c r="H15" i="6"/>
  <c r="H14" i="6"/>
  <c r="H13" i="6"/>
  <c r="H12" i="6"/>
  <c r="H11" i="6"/>
  <c r="H9" i="6"/>
  <c r="H8" i="6"/>
  <c r="H7" i="6"/>
  <c r="H6" i="6"/>
  <c r="H5" i="6"/>
  <c r="H66" i="4" l="1"/>
  <c r="H65" i="4"/>
  <c r="H64" i="4"/>
  <c r="H63" i="4"/>
  <c r="H62" i="4"/>
  <c r="H59" i="4"/>
  <c r="H58" i="4"/>
  <c r="H56" i="4"/>
  <c r="H55" i="4"/>
  <c r="H54" i="4"/>
  <c r="H53" i="4"/>
  <c r="H52" i="4"/>
  <c r="H50" i="4"/>
  <c r="H49" i="4"/>
  <c r="H48" i="4"/>
  <c r="H47" i="4"/>
  <c r="H46" i="4"/>
  <c r="H44" i="4"/>
  <c r="H43" i="4"/>
  <c r="H42" i="4"/>
  <c r="H41" i="4"/>
  <c r="H40" i="4"/>
  <c r="H37" i="4"/>
  <c r="H36" i="4"/>
  <c r="H34" i="4"/>
  <c r="H33" i="4"/>
  <c r="H32" i="4"/>
  <c r="H31" i="4"/>
  <c r="H30" i="4"/>
  <c r="H28" i="4"/>
  <c r="H27" i="4"/>
  <c r="H26" i="4"/>
  <c r="H25" i="4"/>
  <c r="H24" i="4"/>
  <c r="H22" i="4"/>
  <c r="H21" i="4"/>
  <c r="H20" i="4"/>
  <c r="H19" i="4"/>
  <c r="H18" i="4"/>
  <c r="H16" i="4"/>
  <c r="H15" i="4"/>
  <c r="H14" i="4"/>
  <c r="H13" i="4"/>
  <c r="H12" i="4"/>
  <c r="H10" i="4"/>
  <c r="H9" i="4"/>
  <c r="H8" i="4"/>
  <c r="H7" i="4"/>
  <c r="H6" i="4"/>
  <c r="E8" i="2" l="1"/>
  <c r="D8" i="2" s="1"/>
</calcChain>
</file>

<file path=xl/sharedStrings.xml><?xml version="1.0" encoding="utf-8"?>
<sst xmlns="http://schemas.openxmlformats.org/spreadsheetml/2006/main" count="1647" uniqueCount="823">
  <si>
    <t>単位　㎞</t>
    <rPh sb="0" eb="2">
      <t>タンイ</t>
    </rPh>
    <phoneticPr fontId="5"/>
  </si>
  <si>
    <t>（各年３月末日現在）都市計画課調</t>
    <rPh sb="1" eb="3">
      <t>カクネン</t>
    </rPh>
    <rPh sb="4" eb="5">
      <t>ガツ</t>
    </rPh>
    <rPh sb="5" eb="7">
      <t>マツジツ</t>
    </rPh>
    <rPh sb="7" eb="9">
      <t>ゲンザイ</t>
    </rPh>
    <rPh sb="10" eb="12">
      <t>トシ</t>
    </rPh>
    <rPh sb="12" eb="14">
      <t>ケイカク</t>
    </rPh>
    <rPh sb="14" eb="15">
      <t>カ</t>
    </rPh>
    <rPh sb="15" eb="16">
      <t>シラ</t>
    </rPh>
    <phoneticPr fontId="5"/>
  </si>
  <si>
    <t>市町村別</t>
  </si>
  <si>
    <t>道路計画</t>
  </si>
  <si>
    <t>改良済種別内訳</t>
  </si>
  <si>
    <t>総延長</t>
  </si>
  <si>
    <t>改良済</t>
  </si>
  <si>
    <t>未改良</t>
  </si>
  <si>
    <t>自動車
専用</t>
  </si>
  <si>
    <t>幹線街路</t>
  </si>
  <si>
    <t>区画街路</t>
  </si>
  <si>
    <t>特殊街路</t>
  </si>
  <si>
    <t>令和３年</t>
    <rPh sb="0" eb="2">
      <t>レイワ</t>
    </rPh>
    <rPh sb="3" eb="4">
      <t>ネン</t>
    </rPh>
    <phoneticPr fontId="3"/>
  </si>
  <si>
    <t>４年</t>
  </si>
  <si>
    <t>５年</t>
    <phoneticPr fontId="3"/>
  </si>
  <si>
    <t>横浜市</t>
  </si>
  <si>
    <t>川崎市</t>
  </si>
  <si>
    <t>相模原市</t>
  </si>
  <si>
    <t>横須賀市</t>
  </si>
  <si>
    <t>-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</si>
  <si>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</si>
  <si>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</si>
  <si>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</si>
  <si>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</si>
  <si>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</si>
  <si>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</si>
  <si>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</si>
  <si>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</si>
  <si>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</si>
  <si>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</si>
  <si>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</si>
  <si>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-</t>
    <phoneticPr fontId="3"/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</si>
  <si>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</si>
  <si>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</si>
  <si>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</si>
  <si>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</si>
  <si>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</si>
  <si>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</si>
  <si>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</si>
  <si>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</si>
  <si>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</si>
  <si>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</si>
  <si>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</si>
  <si>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</si>
  <si>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</si>
  <si>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</si>
  <si>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</si>
  <si>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</si>
  <si>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</si>
  <si>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</si>
  <si>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(注)　「未改良道路」都市計画道路の幅員ができてない道路、または道路が全くない場合も含む。</t>
  </si>
  <si>
    <t>１　一般電話</t>
    <rPh sb="2" eb="4">
      <t>イッパン</t>
    </rPh>
    <rPh sb="4" eb="6">
      <t>デンワ</t>
    </rPh>
    <phoneticPr fontId="5"/>
  </si>
  <si>
    <t>（各年３月末日現在）東日本電信電話㈱ 神奈川事業部調</t>
    <rPh sb="1" eb="3">
      <t>カクネン</t>
    </rPh>
    <rPh sb="4" eb="5">
      <t>ガツ</t>
    </rPh>
    <rPh sb="5" eb="7">
      <t>マツジツ</t>
    </rPh>
    <rPh sb="7" eb="9">
      <t>ゲンザイ</t>
    </rPh>
    <rPh sb="10" eb="11">
      <t>ヒガシ</t>
    </rPh>
    <rPh sb="11" eb="13">
      <t>ニホン</t>
    </rPh>
    <rPh sb="13" eb="15">
      <t>デンシン</t>
    </rPh>
    <rPh sb="15" eb="17">
      <t>デンワ</t>
    </rPh>
    <rPh sb="19" eb="22">
      <t>カナガワ</t>
    </rPh>
    <rPh sb="22" eb="24">
      <t>ジギョウ</t>
    </rPh>
    <rPh sb="24" eb="25">
      <t>ブ</t>
    </rPh>
    <rPh sb="25" eb="26">
      <t>チョウ</t>
    </rPh>
    <phoneticPr fontId="5"/>
  </si>
  <si>
    <t>年度別</t>
    <rPh sb="1" eb="2">
      <t>ド</t>
    </rPh>
    <rPh sb="2" eb="3">
      <t>ベツ</t>
    </rPh>
    <phoneticPr fontId="5"/>
  </si>
  <si>
    <t>総数</t>
  </si>
  <si>
    <t>加入電話</t>
  </si>
  <si>
    <t>一般加入電話</t>
  </si>
  <si>
    <t>ＩＮＳネットサービス</t>
  </si>
  <si>
    <t>計</t>
    <rPh sb="0" eb="1">
      <t>ケイ</t>
    </rPh>
    <phoneticPr fontId="5"/>
  </si>
  <si>
    <t>住宅用</t>
  </si>
  <si>
    <t>事務用</t>
  </si>
  <si>
    <t>ビル電話</t>
  </si>
  <si>
    <t>ＩＮＳネット64</t>
    <phoneticPr fontId="5"/>
  </si>
  <si>
    <t>ＩＮＳネット1500</t>
    <phoneticPr fontId="5"/>
  </si>
  <si>
    <t>令和３年度</t>
    <rPh sb="0" eb="2">
      <t>レイワ</t>
    </rPh>
    <rPh sb="3" eb="5">
      <t>ネンド</t>
    </rPh>
    <phoneticPr fontId="13"/>
  </si>
  <si>
    <t>４年度</t>
    <rPh sb="1" eb="3">
      <t>ネンド</t>
    </rPh>
    <phoneticPr fontId="13"/>
  </si>
  <si>
    <t>５年度</t>
    <rPh sb="1" eb="3">
      <t>ネンド</t>
    </rPh>
    <phoneticPr fontId="13"/>
  </si>
  <si>
    <t>（注）１　一般加入電話の計は、休止分を含まない。　</t>
    <rPh sb="1" eb="2">
      <t>チュウ</t>
    </rPh>
    <rPh sb="5" eb="7">
      <t>イッパン</t>
    </rPh>
    <rPh sb="7" eb="9">
      <t>カニュウ</t>
    </rPh>
    <rPh sb="9" eb="11">
      <t>デンワ</t>
    </rPh>
    <rPh sb="12" eb="13">
      <t>ケイ</t>
    </rPh>
    <rPh sb="15" eb="17">
      <t>キュウシ</t>
    </rPh>
    <rPh sb="17" eb="18">
      <t>ブン</t>
    </rPh>
    <rPh sb="19" eb="20">
      <t>フク</t>
    </rPh>
    <phoneticPr fontId="5"/>
  </si>
  <si>
    <t>　　　２　相模原市等市外局番042地域を除いた数値。</t>
    <phoneticPr fontId="3"/>
  </si>
  <si>
    <r>
      <rPr>
        <b/>
        <sz val="8"/>
        <rFont val="ＭＳ 明朝"/>
        <family val="1"/>
        <charset val="128"/>
      </rPr>
      <t>２　ＪＲ東海</t>
    </r>
    <r>
      <rPr>
        <sz val="8"/>
        <rFont val="ＭＳ 明朝"/>
        <family val="1"/>
        <charset val="128"/>
      </rPr>
      <t>　　　単位　人</t>
    </r>
    <rPh sb="4" eb="6">
      <t>トウカイ</t>
    </rPh>
    <rPh sb="9" eb="11">
      <t>タンイ</t>
    </rPh>
    <rPh sb="12" eb="13">
      <t>ニン</t>
    </rPh>
    <phoneticPr fontId="5"/>
  </si>
  <si>
    <t>東海旅客鉄道㈱調</t>
    <rPh sb="0" eb="2">
      <t>トウカイ</t>
    </rPh>
    <rPh sb="2" eb="4">
      <t>リョキャク</t>
    </rPh>
    <rPh sb="4" eb="6">
      <t>テツドウ</t>
    </rPh>
    <rPh sb="7" eb="8">
      <t>シラ</t>
    </rPh>
    <phoneticPr fontId="5"/>
  </si>
  <si>
    <t>県内区間</t>
  </si>
  <si>
    <t>令和４年度</t>
    <rPh sb="0" eb="2">
      <t>レイワ</t>
    </rPh>
    <phoneticPr fontId="5"/>
  </si>
  <si>
    <t>５年度</t>
    <rPh sb="1" eb="3">
      <t>ネンド</t>
    </rPh>
    <phoneticPr fontId="5"/>
  </si>
  <si>
    <t>定期外乗車
人員</t>
  </si>
  <si>
    <t>定期券乗車
人員</t>
    <rPh sb="4" eb="5">
      <t>クルマ</t>
    </rPh>
    <phoneticPr fontId="5"/>
  </si>
  <si>
    <t>(</t>
    <phoneticPr fontId="5"/>
  </si>
  <si>
    <t>新幹線</t>
    <phoneticPr fontId="5"/>
  </si>
  <si>
    <t>）</t>
    <phoneticPr fontId="5"/>
  </si>
  <si>
    <t>新横浜</t>
  </si>
  <si>
    <t>小田原</t>
  </si>
  <si>
    <t>御殿場線</t>
    <phoneticPr fontId="5"/>
  </si>
  <si>
    <t>下曽我</t>
  </si>
  <si>
    <t>松田</t>
  </si>
  <si>
    <t>山北</t>
  </si>
  <si>
    <t>（注）改札を出ない乗り換え人員は含まない。</t>
    <rPh sb="1" eb="2">
      <t>チュウ</t>
    </rPh>
    <rPh sb="3" eb="5">
      <t>カイサツ</t>
    </rPh>
    <rPh sb="6" eb="7">
      <t>デ</t>
    </rPh>
    <rPh sb="9" eb="10">
      <t>ノ</t>
    </rPh>
    <rPh sb="11" eb="12">
      <t>カ</t>
    </rPh>
    <rPh sb="13" eb="15">
      <t>ジンイン</t>
    </rPh>
    <rPh sb="16" eb="17">
      <t>フク</t>
    </rPh>
    <phoneticPr fontId="5"/>
  </si>
  <si>
    <r>
      <rPr>
        <b/>
        <sz val="8"/>
        <rFont val="ＭＳ 明朝"/>
        <family val="1"/>
        <charset val="128"/>
      </rPr>
      <t>６　小田急電鉄</t>
    </r>
    <r>
      <rPr>
        <sz val="8"/>
        <rFont val="ＭＳ 明朝"/>
        <family val="1"/>
        <charset val="128"/>
      </rPr>
      <t>　　単位　人</t>
    </r>
    <rPh sb="2" eb="5">
      <t>オダキュウ</t>
    </rPh>
    <rPh sb="5" eb="7">
      <t>デンテツ</t>
    </rPh>
    <rPh sb="9" eb="11">
      <t>タンイ</t>
    </rPh>
    <rPh sb="12" eb="13">
      <t>ニン</t>
    </rPh>
    <phoneticPr fontId="5"/>
  </si>
  <si>
    <t>小田急電鉄㈱交通企画部調</t>
    <rPh sb="0" eb="3">
      <t>オダキュウ</t>
    </rPh>
    <rPh sb="3" eb="5">
      <t>デンテツ</t>
    </rPh>
    <rPh sb="6" eb="8">
      <t>コウツウ</t>
    </rPh>
    <rPh sb="8" eb="10">
      <t>キカク</t>
    </rPh>
    <rPh sb="10" eb="11">
      <t>ブ</t>
    </rPh>
    <rPh sb="11" eb="12">
      <t>シラ</t>
    </rPh>
    <phoneticPr fontId="5"/>
  </si>
  <si>
    <t>県内区間</t>
    <phoneticPr fontId="3"/>
  </si>
  <si>
    <t>定期券乗車
人員</t>
  </si>
  <si>
    <t>小田原線</t>
    <phoneticPr fontId="5"/>
  </si>
  <si>
    <t>)</t>
    <phoneticPr fontId="5"/>
  </si>
  <si>
    <t>登戸</t>
  </si>
  <si>
    <t>向ヶ丘遊園</t>
  </si>
  <si>
    <t>生田</t>
  </si>
  <si>
    <t>読売ランド前</t>
  </si>
  <si>
    <t>百合ヶ丘</t>
  </si>
  <si>
    <t>新百合ヶ丘</t>
  </si>
  <si>
    <t>柿生</t>
  </si>
  <si>
    <t>相模大野</t>
  </si>
  <si>
    <t>小田急相模原</t>
  </si>
  <si>
    <t>相武台前</t>
  </si>
  <si>
    <t>座間</t>
  </si>
  <si>
    <t>海老名</t>
  </si>
  <si>
    <t>厚木</t>
  </si>
  <si>
    <t>本厚木</t>
  </si>
  <si>
    <t>愛甲石田</t>
  </si>
  <si>
    <t>伊勢原</t>
  </si>
  <si>
    <t>鶴巻温泉</t>
  </si>
  <si>
    <t>東海大学前</t>
  </si>
  <si>
    <t>秦野</t>
  </si>
  <si>
    <t>渋沢</t>
  </si>
  <si>
    <t>新松田</t>
  </si>
  <si>
    <t>開成</t>
  </si>
  <si>
    <t>栢山</t>
  </si>
  <si>
    <t>富水</t>
  </si>
  <si>
    <t>螢田</t>
  </si>
  <si>
    <t>足柄</t>
  </si>
  <si>
    <t>江ノ島線</t>
    <phoneticPr fontId="5"/>
  </si>
  <si>
    <t>東林間</t>
  </si>
  <si>
    <t>中央林間</t>
  </si>
  <si>
    <t>南林間</t>
  </si>
  <si>
    <t>鶴間</t>
  </si>
  <si>
    <t>大和</t>
  </si>
  <si>
    <t>桜ヶ丘</t>
  </si>
  <si>
    <t>高座渋谷</t>
  </si>
  <si>
    <t>長後</t>
  </si>
  <si>
    <t>湘南台</t>
  </si>
  <si>
    <t>六会日大前</t>
  </si>
  <si>
    <t>善行</t>
  </si>
  <si>
    <t>藤沢本町</t>
  </si>
  <si>
    <t>藤沢</t>
  </si>
  <si>
    <t>本鵠沼</t>
  </si>
  <si>
    <t>鵠沼海岸</t>
  </si>
  <si>
    <t>片瀬江ノ島</t>
  </si>
  <si>
    <t>多摩線</t>
    <phoneticPr fontId="5"/>
  </si>
  <si>
    <t>五月台</t>
  </si>
  <si>
    <t>栗平</t>
  </si>
  <si>
    <t>黒川</t>
  </si>
  <si>
    <t>はるひ野</t>
    <rPh sb="3" eb="4">
      <t>ノ</t>
    </rPh>
    <phoneticPr fontId="5"/>
  </si>
  <si>
    <t>（注）改札を出ない乗り換え人員は含まない。</t>
    <phoneticPr fontId="3"/>
  </si>
  <si>
    <t>（</t>
    <phoneticPr fontId="5"/>
  </si>
  <si>
    <t>箱根登山電車</t>
    <rPh sb="0" eb="2">
      <t>ハコネ</t>
    </rPh>
    <rPh sb="2" eb="4">
      <t>トザン</t>
    </rPh>
    <rPh sb="4" eb="6">
      <t>デンシャ</t>
    </rPh>
    <phoneticPr fontId="5"/>
  </si>
  <si>
    <t>箱根板橋</t>
  </si>
  <si>
    <t>風祭</t>
  </si>
  <si>
    <t>入生田</t>
  </si>
  <si>
    <t>箱根湯本</t>
  </si>
  <si>
    <t>塔ノ沢</t>
  </si>
  <si>
    <t>大平台</t>
    <rPh sb="0" eb="1">
      <t>ダイ</t>
    </rPh>
    <phoneticPr fontId="5"/>
  </si>
  <si>
    <t>宮ノ下</t>
  </si>
  <si>
    <t>小涌谷</t>
  </si>
  <si>
    <t>彫刻の森</t>
  </si>
  <si>
    <t>強羅</t>
  </si>
  <si>
    <t>箱根登山ケーブルカー</t>
    <rPh sb="0" eb="4">
      <t>ハコネトザン</t>
    </rPh>
    <phoneticPr fontId="5"/>
  </si>
  <si>
    <t>公園下</t>
  </si>
  <si>
    <t>公園上</t>
  </si>
  <si>
    <t>中強羅</t>
  </si>
  <si>
    <t>上強羅</t>
    <rPh sb="0" eb="1">
      <t>ウエ</t>
    </rPh>
    <phoneticPr fontId="5"/>
  </si>
  <si>
    <t>早雲山</t>
  </si>
  <si>
    <t>　　　２　令和６年４月１日、箱根登山鉄道より変更。</t>
    <rPh sb="5" eb="7">
      <t>レイワ</t>
    </rPh>
    <rPh sb="8" eb="9">
      <t>ネン</t>
    </rPh>
    <rPh sb="10" eb="11">
      <t>ガツ</t>
    </rPh>
    <rPh sb="12" eb="13">
      <t>ニチ</t>
    </rPh>
    <rPh sb="14" eb="16">
      <t>ハコネ</t>
    </rPh>
    <rPh sb="16" eb="18">
      <t>トザン</t>
    </rPh>
    <rPh sb="18" eb="20">
      <t>テツドウ</t>
    </rPh>
    <rPh sb="22" eb="24">
      <t>ヘンコウ</t>
    </rPh>
    <phoneticPr fontId="3"/>
  </si>
  <si>
    <r>
      <rPr>
        <b/>
        <sz val="8"/>
        <rFont val="ＭＳ 明朝"/>
        <family val="1"/>
        <charset val="128"/>
      </rPr>
      <t>13　金沢シーサイドライン</t>
    </r>
    <r>
      <rPr>
        <sz val="8"/>
        <rFont val="ＭＳ 明朝"/>
        <family val="1"/>
        <charset val="128"/>
      </rPr>
      <t>　　単位　人</t>
    </r>
    <rPh sb="3" eb="5">
      <t>カナザワ</t>
    </rPh>
    <rPh sb="15" eb="17">
      <t>タンイ</t>
    </rPh>
    <rPh sb="18" eb="19">
      <t>ニン</t>
    </rPh>
    <phoneticPr fontId="5"/>
  </si>
  <si>
    <t>㈱横浜シーサイドライン運輸部業務課調 　</t>
    <rPh sb="1" eb="3">
      <t>ヨコハマ</t>
    </rPh>
    <rPh sb="11" eb="13">
      <t>ウンユ</t>
    </rPh>
    <rPh sb="13" eb="14">
      <t>ブ</t>
    </rPh>
    <rPh sb="14" eb="16">
      <t>ギョウム</t>
    </rPh>
    <rPh sb="16" eb="17">
      <t>カ</t>
    </rPh>
    <rPh sb="17" eb="18">
      <t>シラ</t>
    </rPh>
    <phoneticPr fontId="5"/>
  </si>
  <si>
    <t>定期券乗車
人員</t>
    <phoneticPr fontId="3"/>
  </si>
  <si>
    <t>新杉田</t>
  </si>
  <si>
    <t>南部市場</t>
  </si>
  <si>
    <t>鳥浜</t>
  </si>
  <si>
    <t>並木北</t>
  </si>
  <si>
    <t>並木中央</t>
  </si>
  <si>
    <t>幸浦</t>
  </si>
  <si>
    <t>産業振興センター</t>
  </si>
  <si>
    <t>福浦</t>
  </si>
  <si>
    <t>市大医学部</t>
  </si>
  <si>
    <t>八景島</t>
  </si>
  <si>
    <t>海の公園柴口</t>
  </si>
  <si>
    <t>海の公園南口</t>
  </si>
  <si>
    <t>野島公園</t>
  </si>
  <si>
    <t>金沢八景</t>
  </si>
  <si>
    <t>（注）改札を出ない乗り換え人員は含まない。</t>
  </si>
  <si>
    <r>
      <rPr>
        <b/>
        <sz val="8"/>
        <rFont val="ＭＳ 明朝"/>
        <family val="1"/>
        <charset val="128"/>
      </rPr>
      <t>12　湘南モノレール</t>
    </r>
    <r>
      <rPr>
        <sz val="8"/>
        <rFont val="ＭＳ 明朝"/>
        <family val="1"/>
        <charset val="128"/>
      </rPr>
      <t>　　単位　人</t>
    </r>
    <rPh sb="3" eb="5">
      <t>ショウナン</t>
    </rPh>
    <rPh sb="12" eb="14">
      <t>タンイ</t>
    </rPh>
    <rPh sb="15" eb="16">
      <t>ニン</t>
    </rPh>
    <phoneticPr fontId="5"/>
  </si>
  <si>
    <t>湘南モノレール㈱運輸部運輸課調</t>
    <rPh sb="0" eb="2">
      <t>ショウナン</t>
    </rPh>
    <rPh sb="8" eb="10">
      <t>ウンユ</t>
    </rPh>
    <rPh sb="10" eb="11">
      <t>ブ</t>
    </rPh>
    <rPh sb="11" eb="13">
      <t>ウンユ</t>
    </rPh>
    <rPh sb="13" eb="14">
      <t>カ</t>
    </rPh>
    <rPh sb="14" eb="15">
      <t>シラ</t>
    </rPh>
    <phoneticPr fontId="5"/>
  </si>
  <si>
    <t xml:space="preserve"> </t>
    <phoneticPr fontId="5"/>
  </si>
  <si>
    <t>定期外乗車
人員</t>
    <phoneticPr fontId="3"/>
  </si>
  <si>
    <t>大船</t>
  </si>
  <si>
    <t>富士見町</t>
  </si>
  <si>
    <t>湘南町屋</t>
  </si>
  <si>
    <t>湘南深沢</t>
  </si>
  <si>
    <t>西鎌倉</t>
  </si>
  <si>
    <t>片瀬山</t>
  </si>
  <si>
    <t>目白山下</t>
  </si>
  <si>
    <t>湘南江の島</t>
  </si>
  <si>
    <t>単位　ｔ</t>
    <rPh sb="0" eb="2">
      <t>タンイ</t>
    </rPh>
    <phoneticPr fontId="5"/>
  </si>
  <si>
    <t>発</t>
  </si>
  <si>
    <t>着</t>
  </si>
  <si>
    <t>東海道線</t>
  </si>
  <si>
    <t>川崎－湯河原</t>
  </si>
  <si>
    <t>横浜羽沢</t>
  </si>
  <si>
    <t>茅ヶ崎</t>
  </si>
  <si>
    <t>-</t>
    <phoneticPr fontId="5"/>
  </si>
  <si>
    <t>(相模貨物)</t>
  </si>
  <si>
    <t>(西湘貨物)</t>
  </si>
  <si>
    <t>横須賀線</t>
  </si>
  <si>
    <t>大船－久里浜</t>
  </si>
  <si>
    <t>逗子</t>
  </si>
  <si>
    <t>田浦</t>
  </si>
  <si>
    <t>根岸線</t>
  </si>
  <si>
    <t>横浜－大船</t>
  </si>
  <si>
    <t>根岸</t>
  </si>
  <si>
    <t>相模線</t>
  </si>
  <si>
    <t>茅ヶ崎－橋本</t>
  </si>
  <si>
    <t>横浜線</t>
  </si>
  <si>
    <t>長津田－橋本</t>
  </si>
  <si>
    <t>長津田</t>
  </si>
  <si>
    <t>鶴見線</t>
    <phoneticPr fontId="5"/>
  </si>
  <si>
    <t>鶴見－扇町</t>
  </si>
  <si>
    <t>新芝浦</t>
  </si>
  <si>
    <t>安善</t>
  </si>
  <si>
    <t>扇町</t>
  </si>
  <si>
    <t>武蔵野線</t>
  </si>
  <si>
    <t>鶴見－梶ヶ谷貨物ターミナル</t>
  </si>
  <si>
    <t>梶ヶ谷貨物ターミナル</t>
    <phoneticPr fontId="5"/>
  </si>
  <si>
    <t>横浜港支線</t>
  </si>
  <si>
    <t>新興</t>
  </si>
  <si>
    <t>東高島</t>
  </si>
  <si>
    <t>浜川崎支線</t>
  </si>
  <si>
    <t>浜川崎</t>
  </si>
  <si>
    <t>川崎貨物</t>
  </si>
  <si>
    <t>大川支線</t>
  </si>
  <si>
    <t>大川</t>
  </si>
  <si>
    <t>関東運輸局海事振興部港運課調</t>
    <rPh sb="0" eb="2">
      <t>カントウ</t>
    </rPh>
    <rPh sb="2" eb="4">
      <t>ウンユ</t>
    </rPh>
    <rPh sb="4" eb="5">
      <t>キョク</t>
    </rPh>
    <rPh sb="5" eb="7">
      <t>カイジ</t>
    </rPh>
    <rPh sb="7" eb="9">
      <t>シンコウ</t>
    </rPh>
    <rPh sb="9" eb="10">
      <t>ブ</t>
    </rPh>
    <rPh sb="10" eb="12">
      <t>コウウン</t>
    </rPh>
    <rPh sb="12" eb="13">
      <t>カ</t>
    </rPh>
    <rPh sb="13" eb="14">
      <t>シラ</t>
    </rPh>
    <phoneticPr fontId="5"/>
  </si>
  <si>
    <t>年度別</t>
  </si>
  <si>
    <t>合計</t>
  </si>
  <si>
    <t>揚荷</t>
  </si>
  <si>
    <t>積荷</t>
  </si>
  <si>
    <t>計</t>
  </si>
  <si>
    <t>貿易</t>
  </si>
  <si>
    <t>内地</t>
  </si>
  <si>
    <t>横浜港</t>
  </si>
  <si>
    <t>川崎港</t>
  </si>
  <si>
    <t>横須賀港</t>
  </si>
  <si>
    <r>
      <rPr>
        <b/>
        <sz val="8"/>
        <rFont val="ＭＳ 明朝"/>
        <family val="1"/>
        <charset val="128"/>
      </rPr>
      <t>14　横浜市営地下鉄</t>
    </r>
    <r>
      <rPr>
        <sz val="8"/>
        <rFont val="ＭＳ 明朝"/>
        <family val="1"/>
        <charset val="128"/>
      </rPr>
      <t>　　単位　人</t>
    </r>
    <rPh sb="3" eb="5">
      <t>ヨコハマ</t>
    </rPh>
    <rPh sb="5" eb="7">
      <t>シエイ</t>
    </rPh>
    <rPh sb="7" eb="10">
      <t>チカテツ</t>
    </rPh>
    <rPh sb="12" eb="14">
      <t>タンイ</t>
    </rPh>
    <rPh sb="15" eb="16">
      <t>ニン</t>
    </rPh>
    <phoneticPr fontId="5"/>
  </si>
  <si>
    <t>横浜市交通局高速鉄道本部営業課調</t>
    <rPh sb="0" eb="3">
      <t>ヨコハマシ</t>
    </rPh>
    <rPh sb="3" eb="6">
      <t>コウツウキョク</t>
    </rPh>
    <rPh sb="6" eb="8">
      <t>コウソク</t>
    </rPh>
    <rPh sb="8" eb="10">
      <t>テツドウ</t>
    </rPh>
    <rPh sb="10" eb="12">
      <t>ホンブ</t>
    </rPh>
    <rPh sb="12" eb="14">
      <t>エイギョウ</t>
    </rPh>
    <rPh sb="14" eb="15">
      <t>カ</t>
    </rPh>
    <rPh sb="15" eb="16">
      <t>シラ</t>
    </rPh>
    <phoneticPr fontId="5"/>
  </si>
  <si>
    <t>ブルーライン</t>
    <phoneticPr fontId="5"/>
  </si>
  <si>
    <t>下飯田</t>
  </si>
  <si>
    <t>立場</t>
  </si>
  <si>
    <t>中田</t>
  </si>
  <si>
    <t>踊場</t>
  </si>
  <si>
    <t>戸塚</t>
  </si>
  <si>
    <t>舞岡</t>
  </si>
  <si>
    <t>下永谷</t>
  </si>
  <si>
    <t>上永谷</t>
  </si>
  <si>
    <t>港南中央</t>
  </si>
  <si>
    <t>上大岡</t>
  </si>
  <si>
    <t>弘明寺</t>
  </si>
  <si>
    <t>蒔田</t>
  </si>
  <si>
    <t>吉野町</t>
  </si>
  <si>
    <t>阪東橋</t>
  </si>
  <si>
    <t>伊勢佐木長者町</t>
  </si>
  <si>
    <t>関内</t>
  </si>
  <si>
    <t>桜木町</t>
  </si>
  <si>
    <t>高島町</t>
  </si>
  <si>
    <t>横浜</t>
  </si>
  <si>
    <t>三ツ沢下町</t>
  </si>
  <si>
    <t>三ツ沢上町</t>
  </si>
  <si>
    <t>片倉町</t>
  </si>
  <si>
    <t>岸根公園</t>
  </si>
  <si>
    <t>北新横浜</t>
  </si>
  <si>
    <t>新羽</t>
  </si>
  <si>
    <t>仲町台</t>
  </si>
  <si>
    <t>センター南</t>
  </si>
  <si>
    <t>センター北</t>
  </si>
  <si>
    <t>中川</t>
  </si>
  <si>
    <t>あざみ野</t>
  </si>
  <si>
    <t>グリーンライン</t>
    <phoneticPr fontId="5"/>
  </si>
  <si>
    <t>中山</t>
    <rPh sb="1" eb="2">
      <t>ヤマ</t>
    </rPh>
    <phoneticPr fontId="5"/>
  </si>
  <si>
    <t>川和町</t>
    <rPh sb="0" eb="2">
      <t>カワワ</t>
    </rPh>
    <phoneticPr fontId="5"/>
  </si>
  <si>
    <t>都筑ふれあいの丘</t>
    <rPh sb="0" eb="2">
      <t>ツヅキ</t>
    </rPh>
    <rPh sb="7" eb="8">
      <t>オカ</t>
    </rPh>
    <phoneticPr fontId="5"/>
  </si>
  <si>
    <t>北山田</t>
    <rPh sb="0" eb="2">
      <t>キタヤマ</t>
    </rPh>
    <rPh sb="2" eb="3">
      <t>タ</t>
    </rPh>
    <phoneticPr fontId="5"/>
  </si>
  <si>
    <t>東山田</t>
    <rPh sb="0" eb="1">
      <t>ヒガシ</t>
    </rPh>
    <rPh sb="1" eb="3">
      <t>ヤマダ</t>
    </rPh>
    <phoneticPr fontId="5"/>
  </si>
  <si>
    <t>高田</t>
    <rPh sb="0" eb="2">
      <t>タカダ</t>
    </rPh>
    <phoneticPr fontId="5"/>
  </si>
  <si>
    <t>日吉本町</t>
    <rPh sb="0" eb="2">
      <t>ヒヨシ</t>
    </rPh>
    <rPh sb="2" eb="4">
      <t>ホンチョウ</t>
    </rPh>
    <phoneticPr fontId="5"/>
  </si>
  <si>
    <t>日吉</t>
    <rPh sb="0" eb="2">
      <t>ヒヨシ</t>
    </rPh>
    <phoneticPr fontId="5"/>
  </si>
  <si>
    <r>
      <rPr>
        <b/>
        <sz val="8"/>
        <rFont val="ＭＳ 明朝"/>
        <family val="1"/>
        <charset val="128"/>
      </rPr>
      <t>８　相模鉄道</t>
    </r>
    <r>
      <rPr>
        <sz val="8"/>
        <rFont val="ＭＳ 明朝"/>
        <family val="1"/>
        <charset val="128"/>
      </rPr>
      <t>　　単位　人</t>
    </r>
    <rPh sb="2" eb="4">
      <t>サガミ</t>
    </rPh>
    <rPh sb="4" eb="6">
      <t>テツドウ</t>
    </rPh>
    <rPh sb="8" eb="10">
      <t>タンイ</t>
    </rPh>
    <rPh sb="11" eb="12">
      <t>ニン</t>
    </rPh>
    <phoneticPr fontId="5"/>
  </si>
  <si>
    <t>相模鉄道㈱営業部駅務サービス課調</t>
    <rPh sb="0" eb="2">
      <t>サガミ</t>
    </rPh>
    <rPh sb="2" eb="4">
      <t>テツドウ</t>
    </rPh>
    <rPh sb="5" eb="7">
      <t>エイギョウ</t>
    </rPh>
    <rPh sb="7" eb="8">
      <t>ブ</t>
    </rPh>
    <rPh sb="8" eb="10">
      <t>エキム</t>
    </rPh>
    <rPh sb="14" eb="15">
      <t>カ</t>
    </rPh>
    <rPh sb="15" eb="16">
      <t>シラ</t>
    </rPh>
    <phoneticPr fontId="5"/>
  </si>
  <si>
    <t>本線</t>
    <rPh sb="0" eb="2">
      <t>ホンセン</t>
    </rPh>
    <phoneticPr fontId="5"/>
  </si>
  <si>
    <t>平沼橋</t>
  </si>
  <si>
    <t>西横浜</t>
  </si>
  <si>
    <t>天王町</t>
  </si>
  <si>
    <t>星川</t>
  </si>
  <si>
    <t>和田町</t>
  </si>
  <si>
    <t>上星川</t>
  </si>
  <si>
    <t>西谷</t>
  </si>
  <si>
    <t>鶴ヶ峰</t>
  </si>
  <si>
    <t>二俣川</t>
  </si>
  <si>
    <t>希望ヶ丘</t>
  </si>
  <si>
    <t>三ツ境</t>
  </si>
  <si>
    <t>瀬谷</t>
  </si>
  <si>
    <t>相模大塚</t>
  </si>
  <si>
    <t>さがみ野</t>
  </si>
  <si>
    <t>かしわ台</t>
  </si>
  <si>
    <t>いずみ野線</t>
    <rPh sb="3" eb="4">
      <t>ノ</t>
    </rPh>
    <rPh sb="4" eb="5">
      <t>セン</t>
    </rPh>
    <phoneticPr fontId="5"/>
  </si>
  <si>
    <t>南万騎が原</t>
  </si>
  <si>
    <t>緑園都市</t>
  </si>
  <si>
    <t>弥生台</t>
  </si>
  <si>
    <t>いずみ野</t>
  </si>
  <si>
    <t>いずみ中央</t>
  </si>
  <si>
    <t>ゆめが丘</t>
  </si>
  <si>
    <t>新横浜線</t>
    <rPh sb="0" eb="3">
      <t>シンヨコハマ</t>
    </rPh>
    <rPh sb="3" eb="4">
      <t>セン</t>
    </rPh>
    <phoneticPr fontId="5"/>
  </si>
  <si>
    <t>羽沢横浜国大</t>
    <rPh sb="0" eb="2">
      <t>ハザワ</t>
    </rPh>
    <rPh sb="2" eb="4">
      <t>ヨコハマ</t>
    </rPh>
    <rPh sb="4" eb="6">
      <t>コクダイ</t>
    </rPh>
    <phoneticPr fontId="3"/>
  </si>
  <si>
    <t>新横浜</t>
    <rPh sb="0" eb="3">
      <t>シンヨコハマ</t>
    </rPh>
    <phoneticPr fontId="3"/>
  </si>
  <si>
    <t>（注）１　乗り入れ人員を含む。</t>
    <rPh sb="1" eb="2">
      <t>チュウ</t>
    </rPh>
    <rPh sb="5" eb="6">
      <t>ノ</t>
    </rPh>
    <rPh sb="7" eb="8">
      <t>イ</t>
    </rPh>
    <rPh sb="9" eb="11">
      <t>ジンイン</t>
    </rPh>
    <rPh sb="12" eb="13">
      <t>フク</t>
    </rPh>
    <phoneticPr fontId="5"/>
  </si>
  <si>
    <t>　　　２　新横浜駅は令和4年度　3月18日開業</t>
    <rPh sb="5" eb="8">
      <t>シンヨコハマ</t>
    </rPh>
    <rPh sb="8" eb="9">
      <t>エキ</t>
    </rPh>
    <rPh sb="10" eb="12">
      <t>レイワ</t>
    </rPh>
    <rPh sb="13" eb="15">
      <t>ネンド</t>
    </rPh>
    <rPh sb="17" eb="18">
      <t>ガツ</t>
    </rPh>
    <rPh sb="20" eb="21">
      <t>ニチ</t>
    </rPh>
    <rPh sb="21" eb="23">
      <t>カイギョウ</t>
    </rPh>
    <phoneticPr fontId="5"/>
  </si>
  <si>
    <r>
      <rPr>
        <b/>
        <sz val="8"/>
        <rFont val="ＭＳ 明朝"/>
        <family val="1"/>
        <charset val="128"/>
      </rPr>
      <t>７　京浜急行電鉄</t>
    </r>
    <r>
      <rPr>
        <sz val="8"/>
        <rFont val="ＭＳ 明朝"/>
        <family val="1"/>
        <charset val="128"/>
      </rPr>
      <t>　　単位　人</t>
    </r>
    <rPh sb="2" eb="4">
      <t>ケイヒン</t>
    </rPh>
    <rPh sb="4" eb="6">
      <t>キュウコウ</t>
    </rPh>
    <rPh sb="6" eb="8">
      <t>デンテツ</t>
    </rPh>
    <rPh sb="10" eb="12">
      <t>タンイ</t>
    </rPh>
    <rPh sb="13" eb="14">
      <t>ニン</t>
    </rPh>
    <phoneticPr fontId="5"/>
  </si>
  <si>
    <t>京浜急行電鉄㈱鉄道本部鉄道統括部調</t>
    <rPh sb="0" eb="2">
      <t>ケイヒン</t>
    </rPh>
    <rPh sb="2" eb="4">
      <t>キュウコウ</t>
    </rPh>
    <rPh sb="4" eb="6">
      <t>デンテツ</t>
    </rPh>
    <rPh sb="7" eb="9">
      <t>テツドウ</t>
    </rPh>
    <rPh sb="9" eb="11">
      <t>ホンブ</t>
    </rPh>
    <rPh sb="11" eb="13">
      <t>テツドウ</t>
    </rPh>
    <rPh sb="13" eb="15">
      <t>トウカツ</t>
    </rPh>
    <rPh sb="15" eb="16">
      <t>ブ</t>
    </rPh>
    <rPh sb="16" eb="17">
      <t>シラ</t>
    </rPh>
    <phoneticPr fontId="5"/>
  </si>
  <si>
    <t>定期券乗車
人員</t>
    <rPh sb="4" eb="5">
      <t>シャ</t>
    </rPh>
    <phoneticPr fontId="5"/>
  </si>
  <si>
    <t>本線</t>
    <phoneticPr fontId="5"/>
  </si>
  <si>
    <t>京急川崎</t>
  </si>
  <si>
    <t>八丁畷</t>
    <rPh sb="1" eb="2">
      <t>チョウ</t>
    </rPh>
    <phoneticPr fontId="5"/>
  </si>
  <si>
    <t>鶴見市場</t>
  </si>
  <si>
    <t>京急鶴見</t>
  </si>
  <si>
    <t>花月総持寺</t>
    <rPh sb="0" eb="2">
      <t>カゲツ</t>
    </rPh>
    <rPh sb="2" eb="5">
      <t>ソウジジ</t>
    </rPh>
    <phoneticPr fontId="3"/>
  </si>
  <si>
    <t>生麦</t>
  </si>
  <si>
    <t>京急新子安</t>
  </si>
  <si>
    <t>子安</t>
  </si>
  <si>
    <t>神奈川新町</t>
  </si>
  <si>
    <t>京急東神奈川</t>
    <rPh sb="2" eb="6">
      <t>ヒガシカナガワ</t>
    </rPh>
    <phoneticPr fontId="3"/>
  </si>
  <si>
    <t>神奈川</t>
  </si>
  <si>
    <t>戸部</t>
  </si>
  <si>
    <t>日ノ出町</t>
  </si>
  <si>
    <t>黄金町</t>
  </si>
  <si>
    <t>南太田</t>
  </si>
  <si>
    <t>井土ヶ谷</t>
  </si>
  <si>
    <t>屏風浦</t>
    <rPh sb="0" eb="2">
      <t>ビョウブガウラ</t>
    </rPh>
    <phoneticPr fontId="5"/>
  </si>
  <si>
    <t>杉田</t>
  </si>
  <si>
    <t>京急富岡</t>
  </si>
  <si>
    <t>能見台</t>
  </si>
  <si>
    <t>金沢文庫</t>
  </si>
  <si>
    <t>追浜</t>
  </si>
  <si>
    <t>京急田浦</t>
  </si>
  <si>
    <t>安針塚</t>
  </si>
  <si>
    <t>逸見</t>
  </si>
  <si>
    <t>汐入</t>
  </si>
  <si>
    <t>横須賀中央</t>
    <rPh sb="1" eb="2">
      <t>ス</t>
    </rPh>
    <phoneticPr fontId="5"/>
  </si>
  <si>
    <t>県立大学</t>
    <rPh sb="0" eb="2">
      <t>ケンリツ</t>
    </rPh>
    <rPh sb="2" eb="4">
      <t>ダイガク</t>
    </rPh>
    <phoneticPr fontId="5"/>
  </si>
  <si>
    <t>堀ノ内</t>
  </si>
  <si>
    <t>京急大津</t>
  </si>
  <si>
    <t>馬堀海岸</t>
  </si>
  <si>
    <t>浦賀</t>
  </si>
  <si>
    <t>大師線</t>
    <phoneticPr fontId="5"/>
  </si>
  <si>
    <t/>
  </si>
  <si>
    <t>港町</t>
  </si>
  <si>
    <t>鈴木町</t>
  </si>
  <si>
    <t>川崎大師</t>
  </si>
  <si>
    <t>東門前</t>
  </si>
  <si>
    <t>大師橋</t>
    <rPh sb="0" eb="3">
      <t>ダイシバシ</t>
    </rPh>
    <phoneticPr fontId="3"/>
  </si>
  <si>
    <t>小島新田</t>
  </si>
  <si>
    <t>逗子線</t>
    <phoneticPr fontId="5"/>
  </si>
  <si>
    <t>六浦</t>
  </si>
  <si>
    <t>神武寺</t>
  </si>
  <si>
    <t>逗子・葉山</t>
    <rPh sb="0" eb="2">
      <t>ズシ</t>
    </rPh>
    <rPh sb="3" eb="5">
      <t>ハヤマ</t>
    </rPh>
    <phoneticPr fontId="3"/>
  </si>
  <si>
    <t>(</t>
  </si>
  <si>
    <t>久里浜線</t>
  </si>
  <si>
    <t>新大津</t>
  </si>
  <si>
    <t>北久里浜</t>
  </si>
  <si>
    <t>京急久里浜</t>
  </si>
  <si>
    <t>ＹＲＰ野比</t>
  </si>
  <si>
    <t>京急長沢</t>
  </si>
  <si>
    <t>津久井浜</t>
  </si>
  <si>
    <t>三浦海岸</t>
    <rPh sb="2" eb="3">
      <t>ウミ</t>
    </rPh>
    <phoneticPr fontId="5"/>
  </si>
  <si>
    <t>三崎口</t>
  </si>
  <si>
    <t>単位　台　</t>
    <rPh sb="0" eb="2">
      <t>タンイ</t>
    </rPh>
    <rPh sb="3" eb="4">
      <t>ダイ</t>
    </rPh>
    <phoneticPr fontId="5"/>
  </si>
  <si>
    <t>（各年度３月末日現在）関東運輸局神奈川運輸支局登録部門調</t>
    <rPh sb="1" eb="4">
      <t>カクネンド</t>
    </rPh>
    <rPh sb="5" eb="6">
      <t>ガツ</t>
    </rPh>
    <rPh sb="6" eb="7">
      <t>マツ</t>
    </rPh>
    <rPh sb="7" eb="8">
      <t>ビ</t>
    </rPh>
    <rPh sb="8" eb="10">
      <t>ゲンザイ</t>
    </rPh>
    <rPh sb="11" eb="13">
      <t>カントウ</t>
    </rPh>
    <rPh sb="13" eb="15">
      <t>ウンユ</t>
    </rPh>
    <rPh sb="15" eb="16">
      <t>キョク</t>
    </rPh>
    <rPh sb="16" eb="19">
      <t>カナガワ</t>
    </rPh>
    <rPh sb="19" eb="21">
      <t>ウンユ</t>
    </rPh>
    <rPh sb="21" eb="23">
      <t>シキョク</t>
    </rPh>
    <rPh sb="23" eb="25">
      <t>トウロク</t>
    </rPh>
    <rPh sb="25" eb="27">
      <t>ブモン</t>
    </rPh>
    <rPh sb="27" eb="28">
      <t>シラ</t>
    </rPh>
    <phoneticPr fontId="5"/>
  </si>
  <si>
    <t>市区町村別</t>
    <rPh sb="4" eb="5">
      <t>ベツ</t>
    </rPh>
    <phoneticPr fontId="5"/>
  </si>
  <si>
    <t>総計</t>
  </si>
  <si>
    <t>登録自動車</t>
  </si>
  <si>
    <t>小型二輪</t>
  </si>
  <si>
    <t>貨物用</t>
  </si>
  <si>
    <t>乗合用</t>
  </si>
  <si>
    <t>乗用</t>
  </si>
  <si>
    <t>特種
用途</t>
    <rPh sb="1" eb="2">
      <t>タネ</t>
    </rPh>
    <phoneticPr fontId="5"/>
  </si>
  <si>
    <t>大型
特殊</t>
    <phoneticPr fontId="5"/>
  </si>
  <si>
    <t>普通</t>
  </si>
  <si>
    <t>小型</t>
  </si>
  <si>
    <t>被けん
引車</t>
  </si>
  <si>
    <t>令和３年度</t>
    <phoneticPr fontId="3"/>
  </si>
  <si>
    <t>４年度</t>
  </si>
  <si>
    <t>５年度</t>
    <phoneticPr fontId="3"/>
  </si>
  <si>
    <t>横浜計</t>
  </si>
  <si>
    <t>横浜市計</t>
  </si>
  <si>
    <t>鶴見区</t>
  </si>
  <si>
    <t>神奈川区</t>
  </si>
  <si>
    <t>中区</t>
  </si>
  <si>
    <t>西区</t>
  </si>
  <si>
    <t>南区</t>
  </si>
  <si>
    <t>保土ケ谷区</t>
    <phoneticPr fontId="5"/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</si>
  <si>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</si>
  <si>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</si>
  <si>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</si>
  <si>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</si>
  <si>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</si>
  <si>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</si>
  <si>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</si>
  <si>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</si>
  <si>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</si>
  <si>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</si>
  <si>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</si>
  <si>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</si>
  <si>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駐留軍（横浜）</t>
    <phoneticPr fontId="3"/>
  </si>
  <si>
    <t>不明（横浜）</t>
  </si>
  <si>
    <t>川崎計</t>
  </si>
  <si>
    <t>川崎市計</t>
  </si>
  <si>
    <t>川崎区</t>
  </si>
  <si>
    <t>幸区</t>
  </si>
  <si>
    <t>中原区</t>
  </si>
  <si>
    <t>高津区</t>
  </si>
  <si>
    <t>多摩区</t>
  </si>
  <si>
    <t>宮前区</t>
  </si>
  <si>
    <t>麻生区</t>
  </si>
  <si>
    <t>不明（川崎）</t>
  </si>
  <si>
    <t>相模計</t>
  </si>
  <si>
    <t>相模原市計</t>
    <rPh sb="4" eb="5">
      <t>ケイ</t>
    </rPh>
    <phoneticPr fontId="5"/>
  </si>
  <si>
    <t>緑区</t>
    <rPh sb="0" eb="2">
      <t>ミドリク</t>
    </rPh>
    <phoneticPr fontId="5"/>
  </si>
  <si>
    <t>中央区</t>
    <rPh sb="0" eb="3">
      <t>チュウオウク</t>
    </rPh>
    <phoneticPr fontId="5"/>
  </si>
  <si>
    <t>南区</t>
    <rPh sb="0" eb="2">
      <t>ミナミク</t>
    </rPh>
    <phoneticPr fontId="5"/>
  </si>
  <si>
    <t>その他</t>
    <rPh sb="2" eb="3">
      <t>タ</t>
    </rPh>
    <phoneticPr fontId="5"/>
  </si>
  <si>
    <t>綾瀬市</t>
    <phoneticPr fontId="5"/>
  </si>
  <si>
    <t>駐留軍（相模）</t>
    <phoneticPr fontId="3"/>
  </si>
  <si>
    <t>不明（相模）</t>
  </si>
  <si>
    <t>湘南計</t>
  </si>
  <si>
    <t>その他（湘南）</t>
    <phoneticPr fontId="3"/>
  </si>
  <si>
    <t>不明（湘南）</t>
  </si>
  <si>
    <r>
      <rPr>
        <b/>
        <sz val="8"/>
        <rFont val="ＭＳ 明朝"/>
        <family val="1"/>
        <charset val="128"/>
      </rPr>
      <t>11　伊豆箱根鉄道</t>
    </r>
    <r>
      <rPr>
        <sz val="8"/>
        <rFont val="ＭＳ 明朝"/>
        <family val="1"/>
        <charset val="128"/>
      </rPr>
      <t>　　単位　人</t>
    </r>
    <rPh sb="3" eb="5">
      <t>イズ</t>
    </rPh>
    <rPh sb="5" eb="7">
      <t>ハコネ</t>
    </rPh>
    <rPh sb="7" eb="9">
      <t>テツドウ</t>
    </rPh>
    <rPh sb="11" eb="13">
      <t>タンイ</t>
    </rPh>
    <rPh sb="14" eb="15">
      <t>ニン</t>
    </rPh>
    <phoneticPr fontId="5"/>
  </si>
  <si>
    <t>伊豆箱根鉄道㈱鉄道部運輸課調</t>
    <rPh sb="0" eb="2">
      <t>イズ</t>
    </rPh>
    <rPh sb="2" eb="4">
      <t>ハコネ</t>
    </rPh>
    <rPh sb="4" eb="6">
      <t>テツドウ</t>
    </rPh>
    <rPh sb="7" eb="9">
      <t>テツドウ</t>
    </rPh>
    <rPh sb="9" eb="10">
      <t>ブ</t>
    </rPh>
    <rPh sb="10" eb="12">
      <t>ウンユ</t>
    </rPh>
    <rPh sb="12" eb="13">
      <t>カ</t>
    </rPh>
    <rPh sb="13" eb="14">
      <t>シラ</t>
    </rPh>
    <phoneticPr fontId="5"/>
  </si>
  <si>
    <t>緑町</t>
  </si>
  <si>
    <t>井細田</t>
  </si>
  <si>
    <t>五百羅漢</t>
  </si>
  <si>
    <t>穴部</t>
  </si>
  <si>
    <t>飯田岡</t>
  </si>
  <si>
    <t>相模沼田</t>
  </si>
  <si>
    <t>岩原</t>
  </si>
  <si>
    <t>塚原</t>
  </si>
  <si>
    <t>和田河原</t>
  </si>
  <si>
    <t>富士フイルム前</t>
  </si>
  <si>
    <t>大雄山</t>
  </si>
  <si>
    <t>（各年12月末日現在）関東運輸局海上安全環境部監理課調</t>
    <rPh sb="1" eb="3">
      <t>カクネン</t>
    </rPh>
    <rPh sb="5" eb="6">
      <t>ガツ</t>
    </rPh>
    <rPh sb="6" eb="8">
      <t>マツジツ</t>
    </rPh>
    <rPh sb="8" eb="10">
      <t>ゲンザイ</t>
    </rPh>
    <rPh sb="11" eb="13">
      <t>カントウ</t>
    </rPh>
    <rPh sb="13" eb="15">
      <t>ウンユ</t>
    </rPh>
    <rPh sb="15" eb="16">
      <t>キョク</t>
    </rPh>
    <rPh sb="16" eb="18">
      <t>カイジョウ</t>
    </rPh>
    <rPh sb="18" eb="20">
      <t>アンゼン</t>
    </rPh>
    <rPh sb="20" eb="23">
      <t>カンキョウブ</t>
    </rPh>
    <rPh sb="23" eb="25">
      <t>カンリ</t>
    </rPh>
    <rPh sb="25" eb="26">
      <t>カ</t>
    </rPh>
    <rPh sb="26" eb="27">
      <t>シラ</t>
    </rPh>
    <phoneticPr fontId="5"/>
  </si>
  <si>
    <t>年別</t>
  </si>
  <si>
    <t>隻数</t>
  </si>
  <si>
    <t>総トン数</t>
  </si>
  <si>
    <t>鋼船</t>
    <phoneticPr fontId="3"/>
  </si>
  <si>
    <t>木船</t>
  </si>
  <si>
    <t>隻数</t>
    <phoneticPr fontId="5"/>
  </si>
  <si>
    <t>総トン数</t>
    <phoneticPr fontId="3"/>
  </si>
  <si>
    <t>隻</t>
  </si>
  <si>
    <t>t</t>
  </si>
  <si>
    <t>令和３年</t>
    <rPh sb="0" eb="2">
      <t>レイワ</t>
    </rPh>
    <phoneticPr fontId="3"/>
  </si>
  <si>
    <t>（注）１　Ｆ・Ｒ・Ｐ（強化プラスチック）製船舶は鋼船に含む。</t>
    <rPh sb="1" eb="2">
      <t>チュウ</t>
    </rPh>
    <rPh sb="11" eb="13">
      <t>キョウカ</t>
    </rPh>
    <rPh sb="20" eb="21">
      <t>セイ</t>
    </rPh>
    <rPh sb="21" eb="23">
      <t>センパク</t>
    </rPh>
    <rPh sb="24" eb="25">
      <t>コウ</t>
    </rPh>
    <rPh sb="25" eb="26">
      <t>セン</t>
    </rPh>
    <rPh sb="27" eb="28">
      <t>フク</t>
    </rPh>
    <phoneticPr fontId="5"/>
  </si>
  <si>
    <t>　　　２　木鋼交造船は、木船に含む。</t>
    <rPh sb="12" eb="13">
      <t>キ</t>
    </rPh>
    <rPh sb="13" eb="14">
      <t>セン</t>
    </rPh>
    <rPh sb="15" eb="16">
      <t>フク</t>
    </rPh>
    <phoneticPr fontId="5"/>
  </si>
  <si>
    <r>
      <rPr>
        <b/>
        <sz val="8"/>
        <rFont val="ＭＳ 明朝"/>
        <family val="1"/>
        <charset val="128"/>
      </rPr>
      <t>３　京王電鉄</t>
    </r>
    <r>
      <rPr>
        <sz val="8"/>
        <rFont val="ＭＳ 明朝"/>
        <family val="1"/>
        <charset val="128"/>
      </rPr>
      <t>　　単位　人</t>
    </r>
    <rPh sb="2" eb="4">
      <t>ケイオウ</t>
    </rPh>
    <rPh sb="4" eb="6">
      <t>デンテツ</t>
    </rPh>
    <rPh sb="8" eb="10">
      <t>タンイ</t>
    </rPh>
    <rPh sb="11" eb="12">
      <t>ニン</t>
    </rPh>
    <phoneticPr fontId="5"/>
  </si>
  <si>
    <t>京王電鉄㈱鉄道事業本部計画管理部調</t>
    <rPh sb="0" eb="2">
      <t>ケイオウ</t>
    </rPh>
    <rPh sb="2" eb="4">
      <t>デンテツ</t>
    </rPh>
    <rPh sb="5" eb="7">
      <t>テツドウ</t>
    </rPh>
    <rPh sb="7" eb="9">
      <t>ジギョウ</t>
    </rPh>
    <rPh sb="9" eb="11">
      <t>ホンブ</t>
    </rPh>
    <rPh sb="11" eb="13">
      <t>ケイカク</t>
    </rPh>
    <rPh sb="13" eb="15">
      <t>カンリ</t>
    </rPh>
    <rPh sb="15" eb="16">
      <t>ブ</t>
    </rPh>
    <rPh sb="16" eb="17">
      <t>シラ</t>
    </rPh>
    <phoneticPr fontId="5"/>
  </si>
  <si>
    <t>京王稲田堤</t>
  </si>
  <si>
    <t>若葉台</t>
  </si>
  <si>
    <t>橋本</t>
  </si>
  <si>
    <t>（各年度末日現在）日本郵便㈱南関東支社調</t>
    <rPh sb="1" eb="4">
      <t>カクネンド</t>
    </rPh>
    <rPh sb="4" eb="6">
      <t>マツジツ</t>
    </rPh>
    <rPh sb="6" eb="8">
      <t>ゲンザイ</t>
    </rPh>
    <rPh sb="9" eb="11">
      <t>ニホン</t>
    </rPh>
    <rPh sb="11" eb="13">
      <t>ユウビン</t>
    </rPh>
    <rPh sb="14" eb="15">
      <t>ミナミ</t>
    </rPh>
    <rPh sb="15" eb="17">
      <t>カントウ</t>
    </rPh>
    <rPh sb="17" eb="19">
      <t>シシャ</t>
    </rPh>
    <rPh sb="19" eb="20">
      <t>シラ</t>
    </rPh>
    <phoneticPr fontId="5"/>
  </si>
  <si>
    <t>合計</t>
    <rPh sb="0" eb="2">
      <t>ゴウケイ</t>
    </rPh>
    <phoneticPr fontId="5"/>
  </si>
  <si>
    <t>直営の
郵便局</t>
    <rPh sb="0" eb="2">
      <t>チョクエイ</t>
    </rPh>
    <phoneticPr fontId="5"/>
  </si>
  <si>
    <t>簡易
郵便局</t>
  </si>
  <si>
    <t>763(4)</t>
  </si>
  <si>
    <t>749(4)</t>
  </si>
  <si>
    <t>14(-)</t>
  </si>
  <si>
    <t>762(3)</t>
  </si>
  <si>
    <t>748(3)</t>
  </si>
  <si>
    <t>763(4)</t>
    <phoneticPr fontId="5"/>
  </si>
  <si>
    <t>750(3)</t>
    <phoneticPr fontId="3"/>
  </si>
  <si>
    <t>13(1)</t>
    <phoneticPr fontId="3"/>
  </si>
  <si>
    <t>（注）　( )内は、閉鎖中の郵便局で外数。</t>
    <rPh sb="1" eb="2">
      <t>チュウ</t>
    </rPh>
    <rPh sb="7" eb="8">
      <t>ナイ</t>
    </rPh>
    <rPh sb="10" eb="13">
      <t>ヘイサチュウ</t>
    </rPh>
    <rPh sb="14" eb="17">
      <t>ユウビンキョク</t>
    </rPh>
    <rPh sb="18" eb="19">
      <t>ソト</t>
    </rPh>
    <rPh sb="19" eb="20">
      <t>スウ</t>
    </rPh>
    <phoneticPr fontId="5"/>
  </si>
  <si>
    <t>関東運輸局神奈川運輸支局輸送担当調</t>
    <rPh sb="0" eb="2">
      <t>カントウ</t>
    </rPh>
    <rPh sb="2" eb="4">
      <t>ウンユ</t>
    </rPh>
    <rPh sb="4" eb="5">
      <t>キョク</t>
    </rPh>
    <rPh sb="5" eb="8">
      <t>カナガワ</t>
    </rPh>
    <rPh sb="8" eb="10">
      <t>ウンユ</t>
    </rPh>
    <rPh sb="10" eb="12">
      <t>シキョク</t>
    </rPh>
    <rPh sb="12" eb="14">
      <t>ユソウ</t>
    </rPh>
    <rPh sb="14" eb="16">
      <t>タントウ</t>
    </rPh>
    <rPh sb="16" eb="17">
      <t>シラ</t>
    </rPh>
    <phoneticPr fontId="5"/>
  </si>
  <si>
    <t>延実働車両数</t>
  </si>
  <si>
    <t>総走行キロ</t>
  </si>
  <si>
    <t>輸送人員</t>
  </si>
  <si>
    <t>営業収入</t>
  </si>
  <si>
    <t>両</t>
  </si>
  <si>
    <t>千km</t>
  </si>
  <si>
    <t>千人</t>
  </si>
  <si>
    <t>千円</t>
  </si>
  <si>
    <t>一般乗合</t>
    <phoneticPr fontId="5"/>
  </si>
  <si>
    <t>一般貸切</t>
  </si>
  <si>
    <t>一般乗用</t>
  </si>
  <si>
    <t>営業用</t>
  </si>
  <si>
    <t>自家用</t>
  </si>
  <si>
    <t>輸送トン数</t>
  </si>
  <si>
    <t>輸送トンキロ</t>
    <rPh sb="0" eb="2">
      <t>ユソウ</t>
    </rPh>
    <phoneticPr fontId="5"/>
  </si>
  <si>
    <t>千ｔ</t>
    <phoneticPr fontId="3"/>
  </si>
  <si>
    <t>千トンキロ</t>
    <phoneticPr fontId="5"/>
  </si>
  <si>
    <t>普通車</t>
  </si>
  <si>
    <t>小型車</t>
  </si>
  <si>
    <t>軽自動車</t>
  </si>
  <si>
    <t>…</t>
    <phoneticPr fontId="5"/>
  </si>
  <si>
    <r>
      <rPr>
        <b/>
        <sz val="8"/>
        <rFont val="ＭＳ 明朝"/>
        <family val="1"/>
        <charset val="128"/>
      </rPr>
      <t>１　ＪＲ東日本</t>
    </r>
    <r>
      <rPr>
        <sz val="8"/>
        <rFont val="ＭＳ 明朝"/>
        <family val="1"/>
        <charset val="128"/>
      </rPr>
      <t>　　　　単位　人</t>
    </r>
    <rPh sb="4" eb="5">
      <t>ヒガシ</t>
    </rPh>
    <rPh sb="5" eb="7">
      <t>ニホン</t>
    </rPh>
    <rPh sb="11" eb="13">
      <t>タンイ</t>
    </rPh>
    <rPh sb="14" eb="15">
      <t>ニン</t>
    </rPh>
    <phoneticPr fontId="5"/>
  </si>
  <si>
    <t>東日本旅客鉄道㈱「各駅の乗車人員」より作成</t>
    <rPh sb="0" eb="1">
      <t>ヒガシ</t>
    </rPh>
    <rPh sb="1" eb="3">
      <t>ニホン</t>
    </rPh>
    <rPh sb="3" eb="5">
      <t>リョカク</t>
    </rPh>
    <rPh sb="5" eb="7">
      <t>テツドウ</t>
    </rPh>
    <rPh sb="9" eb="11">
      <t>カクエキ</t>
    </rPh>
    <rPh sb="12" eb="14">
      <t>ジョウシャ</t>
    </rPh>
    <rPh sb="14" eb="16">
      <t>ジンイン</t>
    </rPh>
    <rPh sb="19" eb="21">
      <t>サクセイ</t>
    </rPh>
    <phoneticPr fontId="5"/>
  </si>
  <si>
    <t>東海道線・横須賀線・京浜東北線</t>
    <phoneticPr fontId="3"/>
  </si>
  <si>
    <t>)</t>
  </si>
  <si>
    <t xml:space="preserve"> </t>
  </si>
  <si>
    <t>川崎</t>
  </si>
  <si>
    <t>新川崎</t>
  </si>
  <si>
    <t>鶴見</t>
  </si>
  <si>
    <t>新子安</t>
  </si>
  <si>
    <t>東神奈川</t>
  </si>
  <si>
    <t>保土ケ谷</t>
    <phoneticPr fontId="5"/>
  </si>
  <si>
    <t>東戸塚</t>
  </si>
  <si>
    <t>辻堂</t>
  </si>
  <si>
    <t>平塚</t>
  </si>
  <si>
    <t>大磯</t>
  </si>
  <si>
    <t>二宮</t>
  </si>
  <si>
    <t>国府津</t>
  </si>
  <si>
    <t>鴨宮</t>
  </si>
  <si>
    <t>早川</t>
  </si>
  <si>
    <t>真鶴</t>
  </si>
  <si>
    <t>湯河原</t>
  </si>
  <si>
    <t>鎌倉</t>
  </si>
  <si>
    <t>横須賀</t>
  </si>
  <si>
    <t>衣笠</t>
  </si>
  <si>
    <t>石川町</t>
  </si>
  <si>
    <t>港南台</t>
  </si>
  <si>
    <t>香川</t>
  </si>
  <si>
    <t>寒川</t>
  </si>
  <si>
    <t>南橋本</t>
  </si>
  <si>
    <t>南武線</t>
  </si>
  <si>
    <t>尻手</t>
  </si>
  <si>
    <t>矢向</t>
  </si>
  <si>
    <t>鹿島田</t>
  </si>
  <si>
    <t>平間</t>
  </si>
  <si>
    <t>向河原</t>
  </si>
  <si>
    <t>武蔵小杉</t>
  </si>
  <si>
    <t>武蔵中原</t>
  </si>
  <si>
    <t>武蔵新城</t>
  </si>
  <si>
    <t>武蔵溝ノ口</t>
  </si>
  <si>
    <t>津田山</t>
  </si>
  <si>
    <t>久地</t>
  </si>
  <si>
    <t>宿河原</t>
  </si>
  <si>
    <t>中野島</t>
  </si>
  <si>
    <t>稲田堤</t>
  </si>
  <si>
    <t>南武支線</t>
  </si>
  <si>
    <t>八丁畷</t>
  </si>
  <si>
    <t>大口</t>
  </si>
  <si>
    <t>菊名</t>
  </si>
  <si>
    <t>小机</t>
  </si>
  <si>
    <t>鴨居</t>
  </si>
  <si>
    <t>中山</t>
  </si>
  <si>
    <t>十日市場</t>
  </si>
  <si>
    <t>古淵</t>
  </si>
  <si>
    <t>淵野辺</t>
  </si>
  <si>
    <t>矢部</t>
  </si>
  <si>
    <t>相模原</t>
  </si>
  <si>
    <t>中央線</t>
  </si>
  <si>
    <t>相模湖</t>
  </si>
  <si>
    <t>藤野</t>
  </si>
  <si>
    <t>相鉄線直通</t>
    <rPh sb="0" eb="2">
      <t>ソウテツ</t>
    </rPh>
    <rPh sb="2" eb="3">
      <t>セン</t>
    </rPh>
    <rPh sb="3" eb="5">
      <t>チョクツウ</t>
    </rPh>
    <phoneticPr fontId="3"/>
  </si>
  <si>
    <t>（注）１　横須賀線・根岸線・相模線については、主要駅のみの乗車人員を掲載。</t>
    <rPh sb="1" eb="2">
      <t>チュウ</t>
    </rPh>
    <rPh sb="5" eb="8">
      <t>ヨコスカ</t>
    </rPh>
    <rPh sb="8" eb="9">
      <t>セン</t>
    </rPh>
    <rPh sb="10" eb="13">
      <t>ネギシセン</t>
    </rPh>
    <rPh sb="14" eb="17">
      <t>サガミセン</t>
    </rPh>
    <rPh sb="23" eb="25">
      <t>シュヨウ</t>
    </rPh>
    <rPh sb="25" eb="26">
      <t>エキ</t>
    </rPh>
    <rPh sb="29" eb="31">
      <t>ジョウシャ</t>
    </rPh>
    <rPh sb="31" eb="33">
      <t>ジンイン</t>
    </rPh>
    <rPh sb="34" eb="36">
      <t>ケイサイ</t>
    </rPh>
    <phoneticPr fontId="5"/>
  </si>
  <si>
    <t>　　　２　１日平均の乗車人員を把握できる駅を掲載。</t>
    <rPh sb="6" eb="7">
      <t>ヒ</t>
    </rPh>
    <rPh sb="7" eb="9">
      <t>ヘイキン</t>
    </rPh>
    <rPh sb="10" eb="12">
      <t>ジョウシャ</t>
    </rPh>
    <rPh sb="12" eb="14">
      <t>ジンイン</t>
    </rPh>
    <rPh sb="15" eb="17">
      <t>ハアク</t>
    </rPh>
    <rPh sb="20" eb="21">
      <t>エキ</t>
    </rPh>
    <rPh sb="22" eb="24">
      <t>ケイサイ</t>
    </rPh>
    <phoneticPr fontId="5"/>
  </si>
  <si>
    <t>　　　３　定期外、定期券とも１日平均の乗車人員を掲載しているため、内訳を足しあげても一致しない場合</t>
    <rPh sb="5" eb="7">
      <t>テイキ</t>
    </rPh>
    <rPh sb="7" eb="8">
      <t>ガイ</t>
    </rPh>
    <rPh sb="9" eb="11">
      <t>テイキ</t>
    </rPh>
    <rPh sb="11" eb="12">
      <t>ケン</t>
    </rPh>
    <rPh sb="14" eb="16">
      <t>イチニチ</t>
    </rPh>
    <rPh sb="16" eb="18">
      <t>ヘイキン</t>
    </rPh>
    <rPh sb="19" eb="21">
      <t>ジョウシャ</t>
    </rPh>
    <rPh sb="21" eb="23">
      <t>ジンイン</t>
    </rPh>
    <rPh sb="24" eb="26">
      <t>ケイサイ</t>
    </rPh>
    <rPh sb="33" eb="35">
      <t>ウチワケ</t>
    </rPh>
    <rPh sb="36" eb="37">
      <t>タ</t>
    </rPh>
    <rPh sb="42" eb="44">
      <t>イッチ</t>
    </rPh>
    <phoneticPr fontId="5"/>
  </si>
  <si>
    <t>　　　　がある。</t>
    <phoneticPr fontId="5"/>
  </si>
  <si>
    <t>単位　隻</t>
    <rPh sb="0" eb="2">
      <t>タンイ</t>
    </rPh>
    <rPh sb="3" eb="4">
      <t>セキ</t>
    </rPh>
    <phoneticPr fontId="5"/>
  </si>
  <si>
    <t>海上保安庁「海上保安統計年報」より作成</t>
    <rPh sb="0" eb="2">
      <t>カイジョウ</t>
    </rPh>
    <rPh sb="2" eb="4">
      <t>ホアン</t>
    </rPh>
    <rPh sb="4" eb="5">
      <t>チョウ</t>
    </rPh>
    <rPh sb="6" eb="8">
      <t>カイジョウ</t>
    </rPh>
    <rPh sb="8" eb="10">
      <t>ホアン</t>
    </rPh>
    <rPh sb="10" eb="12">
      <t>トウケイ</t>
    </rPh>
    <rPh sb="12" eb="14">
      <t>ネンポウ</t>
    </rPh>
    <rPh sb="17" eb="19">
      <t>サクセイ</t>
    </rPh>
    <phoneticPr fontId="5"/>
  </si>
  <si>
    <t>船種</t>
  </si>
  <si>
    <t>20トン
以上100
トン未満</t>
    <phoneticPr fontId="5"/>
  </si>
  <si>
    <t>100トン
以上500
トン未満</t>
    <phoneticPr fontId="5"/>
  </si>
  <si>
    <t>500トン
以上1,000
トン未満</t>
    <phoneticPr fontId="5"/>
  </si>
  <si>
    <t>1,000トン
以上3,000
トン未満</t>
    <phoneticPr fontId="5"/>
  </si>
  <si>
    <t>3,000トン
以上10,000
トン未満</t>
    <phoneticPr fontId="5"/>
  </si>
  <si>
    <t>10,000トン
以上20,000
トン未満</t>
    <phoneticPr fontId="5"/>
  </si>
  <si>
    <t>20,000トン
以上100,000
トン未満</t>
    <phoneticPr fontId="5"/>
  </si>
  <si>
    <t>100,000
トン以上</t>
    <phoneticPr fontId="5"/>
  </si>
  <si>
    <t>令和３年</t>
    <rPh sb="0" eb="1">
      <t>レイ</t>
    </rPh>
    <rPh sb="1" eb="2">
      <t>ワ</t>
    </rPh>
    <phoneticPr fontId="5"/>
  </si>
  <si>
    <t>京浜港(除東京区)</t>
    <phoneticPr fontId="5"/>
  </si>
  <si>
    <t>国籍</t>
  </si>
  <si>
    <t>京浜港
(除く東京区)</t>
    <phoneticPr fontId="5"/>
  </si>
  <si>
    <t>令和３年</t>
    <rPh sb="0" eb="1">
      <t>レイ</t>
    </rPh>
    <rPh sb="1" eb="2">
      <t>ワ</t>
    </rPh>
    <phoneticPr fontId="3"/>
  </si>
  <si>
    <t>リベリア</t>
  </si>
  <si>
    <t>パナマ</t>
  </si>
  <si>
    <t>アメリカ</t>
  </si>
  <si>
    <t>韓国</t>
    <phoneticPr fontId="3"/>
  </si>
  <si>
    <t>イギリス</t>
  </si>
  <si>
    <t>ロシア</t>
    <phoneticPr fontId="3"/>
  </si>
  <si>
    <t>ノルウェー</t>
  </si>
  <si>
    <t>中国</t>
  </si>
  <si>
    <t>(台湾)</t>
  </si>
  <si>
    <t>ギリシャ</t>
  </si>
  <si>
    <t>デンマーク</t>
  </si>
  <si>
    <t>その他</t>
  </si>
  <si>
    <t>総数</t>
    <rPh sb="0" eb="2">
      <t>ソウスウ</t>
    </rPh>
    <phoneticPr fontId="5"/>
  </si>
  <si>
    <t>携帯電話契約数</t>
    <rPh sb="4" eb="7">
      <t>ケイヤクスウ</t>
    </rPh>
    <phoneticPr fontId="5"/>
  </si>
  <si>
    <t>ＬＴＥ</t>
  </si>
  <si>
    <t>５Ｇ</t>
  </si>
  <si>
    <t>３Ｇ</t>
    <phoneticPr fontId="30"/>
  </si>
  <si>
    <t>令和３年</t>
    <phoneticPr fontId="3"/>
  </si>
  <si>
    <t>令和３年度全国道路・街路交通情勢調査（道路交通センサス）結果</t>
    <rPh sb="0" eb="2">
      <t>レイワ</t>
    </rPh>
    <rPh sb="3" eb="5">
      <t>ネンド</t>
    </rPh>
    <rPh sb="5" eb="7">
      <t>ゼンコク</t>
    </rPh>
    <rPh sb="7" eb="9">
      <t>ドウロ</t>
    </rPh>
    <rPh sb="10" eb="12">
      <t>ガイロ</t>
    </rPh>
    <rPh sb="12" eb="14">
      <t>コウツウ</t>
    </rPh>
    <rPh sb="14" eb="16">
      <t>ジョウセイ</t>
    </rPh>
    <rPh sb="16" eb="18">
      <t>チョウサ</t>
    </rPh>
    <rPh sb="19" eb="21">
      <t>ドウロ</t>
    </rPh>
    <rPh sb="21" eb="23">
      <t>コウツウ</t>
    </rPh>
    <rPh sb="28" eb="30">
      <t>ケッカ</t>
    </rPh>
    <phoneticPr fontId="5"/>
  </si>
  <si>
    <t>路線名</t>
  </si>
  <si>
    <t>観測地点名</t>
  </si>
  <si>
    <t>自動車類
合計</t>
    <rPh sb="3" eb="4">
      <t>ルイ</t>
    </rPh>
    <phoneticPr fontId="5"/>
  </si>
  <si>
    <t>小型車</t>
    <rPh sb="0" eb="3">
      <t>コガタシャ</t>
    </rPh>
    <phoneticPr fontId="5"/>
  </si>
  <si>
    <t>大型車</t>
    <rPh sb="0" eb="3">
      <t>オオガタシャ</t>
    </rPh>
    <phoneticPr fontId="5"/>
  </si>
  <si>
    <t>台</t>
  </si>
  <si>
    <t>神奈川県管内
(政令市を除く)</t>
    <rPh sb="8" eb="11">
      <t>セイレイシ</t>
    </rPh>
    <phoneticPr fontId="5"/>
  </si>
  <si>
    <t>国道</t>
  </si>
  <si>
    <t>１号</t>
    <phoneticPr fontId="5"/>
  </si>
  <si>
    <t>足柄下郡</t>
  </si>
  <si>
    <t>箱根町湯本687</t>
    <phoneticPr fontId="5"/>
  </si>
  <si>
    <t>129号</t>
    <phoneticPr fontId="5"/>
  </si>
  <si>
    <t>東真土２丁目1-29</t>
    <rPh sb="0" eb="1">
      <t>ヒガシ</t>
    </rPh>
    <rPh sb="1" eb="3">
      <t>シンド</t>
    </rPh>
    <rPh sb="4" eb="6">
      <t>チョウメ</t>
    </rPh>
    <phoneticPr fontId="5"/>
  </si>
  <si>
    <t>同</t>
  </si>
  <si>
    <t>大神592</t>
    <phoneticPr fontId="5"/>
  </si>
  <si>
    <t>戸田72-１</t>
    <phoneticPr fontId="5"/>
  </si>
  <si>
    <t>134号</t>
    <phoneticPr fontId="5"/>
  </si>
  <si>
    <t>大津町１丁目６-20</t>
    <phoneticPr fontId="5"/>
  </si>
  <si>
    <t>鵠沼海岸１丁目11-19</t>
    <phoneticPr fontId="5"/>
  </si>
  <si>
    <t>中海岸４丁目15-31</t>
    <phoneticPr fontId="5"/>
  </si>
  <si>
    <t>龍城ヶ丘19</t>
    <phoneticPr fontId="5"/>
  </si>
  <si>
    <t>135号</t>
    <phoneticPr fontId="5"/>
  </si>
  <si>
    <t>石橋２</t>
    <phoneticPr fontId="5"/>
  </si>
  <si>
    <t>真鶴町岩901-15</t>
    <rPh sb="0" eb="2">
      <t>マナヅル</t>
    </rPh>
    <rPh sb="2" eb="3">
      <t>マチ</t>
    </rPh>
    <rPh sb="3" eb="4">
      <t>イワ</t>
    </rPh>
    <phoneticPr fontId="5"/>
  </si>
  <si>
    <t>255号</t>
    <phoneticPr fontId="5"/>
  </si>
  <si>
    <t>足柄上郡</t>
    <rPh sb="0" eb="2">
      <t>アシガラ</t>
    </rPh>
    <rPh sb="2" eb="3">
      <t>カミ</t>
    </rPh>
    <rPh sb="3" eb="4">
      <t>グン</t>
    </rPh>
    <phoneticPr fontId="3"/>
  </si>
  <si>
    <t>大井町金子1626</t>
    <phoneticPr fontId="5"/>
  </si>
  <si>
    <t>飯泉1000-１</t>
    <phoneticPr fontId="5"/>
  </si>
  <si>
    <t>412号</t>
    <phoneticPr fontId="5"/>
  </si>
  <si>
    <t>林５丁目12-３</t>
    <rPh sb="2" eb="4">
      <t>チョウメ</t>
    </rPh>
    <phoneticPr fontId="5"/>
  </si>
  <si>
    <t>愛甲郡</t>
  </si>
  <si>
    <t>愛川町半原455-１</t>
    <phoneticPr fontId="5"/>
  </si>
  <si>
    <t>467号</t>
    <phoneticPr fontId="5"/>
  </si>
  <si>
    <t>鵠沼石上２丁目７-１</t>
    <phoneticPr fontId="5"/>
  </si>
  <si>
    <t>同</t>
    <phoneticPr fontId="5"/>
  </si>
  <si>
    <t>湘南台１丁目21-５</t>
    <phoneticPr fontId="5"/>
  </si>
  <si>
    <t>上和田947-1</t>
    <phoneticPr fontId="5"/>
  </si>
  <si>
    <t>大和東１丁目10-18</t>
    <phoneticPr fontId="5"/>
  </si>
  <si>
    <t>主要地方道</t>
  </si>
  <si>
    <t>町田厚木</t>
    <phoneticPr fontId="5"/>
  </si>
  <si>
    <t>相武台１丁目32-２</t>
    <phoneticPr fontId="5"/>
  </si>
  <si>
    <t>海老名市</t>
    <phoneticPr fontId="5"/>
  </si>
  <si>
    <t>下今泉３丁目５</t>
    <rPh sb="4" eb="6">
      <t>チョウメ</t>
    </rPh>
    <phoneticPr fontId="5"/>
  </si>
  <si>
    <t>横浜鎌倉</t>
    <phoneticPr fontId="5"/>
  </si>
  <si>
    <t>雪ノ下２丁目８-９</t>
    <phoneticPr fontId="5"/>
  </si>
  <si>
    <t>戸塚茅ヶ崎</t>
    <phoneticPr fontId="5"/>
  </si>
  <si>
    <t>藤沢市</t>
    <phoneticPr fontId="5"/>
  </si>
  <si>
    <t>大鋸２丁目８-１</t>
    <phoneticPr fontId="5"/>
  </si>
  <si>
    <t>辻堂太平台１丁目１-２</t>
    <phoneticPr fontId="5"/>
  </si>
  <si>
    <t>横浜厚木</t>
    <phoneticPr fontId="5"/>
  </si>
  <si>
    <t>寺尾中２丁目１-９</t>
    <phoneticPr fontId="5"/>
  </si>
  <si>
    <t>藤沢厚木</t>
    <phoneticPr fontId="5"/>
  </si>
  <si>
    <t>用田584</t>
    <phoneticPr fontId="5"/>
  </si>
  <si>
    <t>羽鳥４丁目11-12</t>
    <phoneticPr fontId="5"/>
  </si>
  <si>
    <t>平塚秦野</t>
    <phoneticPr fontId="5"/>
  </si>
  <si>
    <t>平塚市</t>
    <phoneticPr fontId="5"/>
  </si>
  <si>
    <t>上平塚１-70</t>
    <phoneticPr fontId="5"/>
  </si>
  <si>
    <t>南金目907</t>
    <phoneticPr fontId="5"/>
  </si>
  <si>
    <t>秦野市</t>
    <phoneticPr fontId="5"/>
  </si>
  <si>
    <t>下大槻1110</t>
    <phoneticPr fontId="5"/>
  </si>
  <si>
    <t>横須賀三崎</t>
    <phoneticPr fontId="5"/>
  </si>
  <si>
    <t>横須賀市</t>
    <phoneticPr fontId="5"/>
  </si>
  <si>
    <t>佐野町２丁目２-13</t>
    <phoneticPr fontId="5"/>
  </si>
  <si>
    <t>三浦市</t>
    <phoneticPr fontId="5"/>
  </si>
  <si>
    <t>原町15-16</t>
    <phoneticPr fontId="5"/>
  </si>
  <si>
    <t>小田原山北</t>
    <phoneticPr fontId="5"/>
  </si>
  <si>
    <t>小田原市</t>
    <phoneticPr fontId="5"/>
  </si>
  <si>
    <t>荻窪586</t>
    <phoneticPr fontId="5"/>
  </si>
  <si>
    <t>南足柄市</t>
    <phoneticPr fontId="5"/>
  </si>
  <si>
    <t>塚原1647</t>
    <phoneticPr fontId="5"/>
  </si>
  <si>
    <t>丸子中山茅ヶ崎</t>
    <phoneticPr fontId="5"/>
  </si>
  <si>
    <t>吉岡661</t>
    <phoneticPr fontId="5"/>
  </si>
  <si>
    <t>茅ヶ崎市</t>
    <phoneticPr fontId="5"/>
  </si>
  <si>
    <t>円蔵2433-16</t>
    <phoneticPr fontId="5"/>
  </si>
  <si>
    <t>平塚伊勢原</t>
    <phoneticPr fontId="5"/>
  </si>
  <si>
    <t>桃浜町10-14</t>
    <phoneticPr fontId="5"/>
  </si>
  <si>
    <t>豊原町４-５</t>
    <phoneticPr fontId="5"/>
  </si>
  <si>
    <t>秦野二宮</t>
    <phoneticPr fontId="5"/>
  </si>
  <si>
    <t>中郡</t>
    <phoneticPr fontId="5"/>
  </si>
  <si>
    <t>二宮町二宮1264-28</t>
    <rPh sb="3" eb="5">
      <t>ニノミヤ</t>
    </rPh>
    <phoneticPr fontId="5"/>
  </si>
  <si>
    <t>一般県道</t>
  </si>
  <si>
    <t>鎌倉葉山</t>
    <phoneticPr fontId="5"/>
  </si>
  <si>
    <t>鎌倉市</t>
    <phoneticPr fontId="5"/>
  </si>
  <si>
    <t>大町５丁目12-９</t>
    <phoneticPr fontId="5"/>
  </si>
  <si>
    <t>（注）１　全国道路・街路交通情勢調査は概ね５年ごとに全国で実施。直近では令和３年に実施。</t>
    <rPh sb="1" eb="2">
      <t>チュウ</t>
    </rPh>
    <rPh sb="5" eb="7">
      <t>ゼンコク</t>
    </rPh>
    <rPh sb="26" eb="28">
      <t>ゼンコク</t>
    </rPh>
    <rPh sb="29" eb="31">
      <t>ジッシ</t>
    </rPh>
    <rPh sb="36" eb="38">
      <t>レイワ</t>
    </rPh>
    <phoneticPr fontId="5"/>
  </si>
  <si>
    <t>　　　２　令和３年12月に観測。平日７時～19時までの12時間観測データによる。</t>
    <rPh sb="5" eb="7">
      <t>レイワ</t>
    </rPh>
    <phoneticPr fontId="5"/>
  </si>
  <si>
    <t>　　　３　神奈川県管内（政令市を除く）の一部の観測地点での調査結果を記載。　</t>
    <phoneticPr fontId="5"/>
  </si>
  <si>
    <t>（各年４月１日現在）道路管理課調</t>
    <rPh sb="1" eb="3">
      <t>カクネン</t>
    </rPh>
    <rPh sb="4" eb="5">
      <t>ガツ</t>
    </rPh>
    <rPh sb="6" eb="7">
      <t>ヒ</t>
    </rPh>
    <rPh sb="7" eb="9">
      <t>ゲンザイ</t>
    </rPh>
    <rPh sb="10" eb="12">
      <t>ドウロ</t>
    </rPh>
    <rPh sb="12" eb="14">
      <t>カンリ</t>
    </rPh>
    <rPh sb="14" eb="15">
      <t>カ</t>
    </rPh>
    <rPh sb="15" eb="16">
      <t>シラ</t>
    </rPh>
    <phoneticPr fontId="5"/>
  </si>
  <si>
    <t>道路種別</t>
    <rPh sb="0" eb="2">
      <t>ドウロ</t>
    </rPh>
    <rPh sb="2" eb="4">
      <t>シュベツ</t>
    </rPh>
    <phoneticPr fontId="3"/>
  </si>
  <si>
    <t>管理者別内訳</t>
    <rPh sb="0" eb="3">
      <t>カンリシャ</t>
    </rPh>
    <rPh sb="3" eb="4">
      <t>ベツ</t>
    </rPh>
    <rPh sb="4" eb="6">
      <t>ウチワケ</t>
    </rPh>
    <phoneticPr fontId="5"/>
  </si>
  <si>
    <t>国</t>
  </si>
  <si>
    <t>県</t>
  </si>
  <si>
    <t>横浜市</t>
    <rPh sb="0" eb="3">
      <t>ヨコハマシ</t>
    </rPh>
    <phoneticPr fontId="5"/>
  </si>
  <si>
    <t>川崎市</t>
    <rPh sb="0" eb="3">
      <t>カワサキシ</t>
    </rPh>
    <phoneticPr fontId="5"/>
  </si>
  <si>
    <t>相模原市</t>
    <rPh sb="0" eb="4">
      <t>サガミハラシ</t>
    </rPh>
    <phoneticPr fontId="5"/>
  </si>
  <si>
    <t>その他市町村</t>
    <rPh sb="0" eb="3">
      <t>ソノタ</t>
    </rPh>
    <rPh sb="3" eb="6">
      <t>シチョウソン</t>
    </rPh>
    <phoneticPr fontId="5"/>
  </si>
  <si>
    <t>東日本高速道路㈱・
中日本高速道路㈱</t>
    <rPh sb="0" eb="3">
      <t>ヒガシニホン</t>
    </rPh>
    <rPh sb="3" eb="5">
      <t>コウソク</t>
    </rPh>
    <rPh sb="5" eb="7">
      <t>ドウロ</t>
    </rPh>
    <rPh sb="10" eb="13">
      <t>ナカニホン</t>
    </rPh>
    <rPh sb="13" eb="15">
      <t>コウソク</t>
    </rPh>
    <rPh sb="15" eb="17">
      <t>ドウロ</t>
    </rPh>
    <phoneticPr fontId="5"/>
  </si>
  <si>
    <t>首都高速道路株式会社</t>
    <rPh sb="6" eb="8">
      <t>カブシキ</t>
    </rPh>
    <rPh sb="8" eb="10">
      <t>カイシャ</t>
    </rPh>
    <phoneticPr fontId="5"/>
  </si>
  <si>
    <t>神奈川県道路公社</t>
    <rPh sb="3" eb="4">
      <t>ケン</t>
    </rPh>
    <phoneticPr fontId="5"/>
  </si>
  <si>
    <t>実延長</t>
  </si>
  <si>
    <t>路面別内訳</t>
  </si>
  <si>
    <t>舗装率</t>
  </si>
  <si>
    <t>舗装道</t>
  </si>
  <si>
    <t>砂利道</t>
  </si>
  <si>
    <t>舗装道</t>
    <phoneticPr fontId="3"/>
  </si>
  <si>
    <t>km</t>
  </si>
  <si>
    <t>％</t>
  </si>
  <si>
    <t>㎞</t>
  </si>
  <si>
    <t xml:space="preserve">     ４年</t>
  </si>
  <si>
    <t xml:space="preserve">     ５年</t>
    <phoneticPr fontId="3"/>
  </si>
  <si>
    <t>高速自動車国道</t>
  </si>
  <si>
    <t>一般国道</t>
  </si>
  <si>
    <t>市町村道</t>
  </si>
  <si>
    <t>（注）１　市道の主要地方道については、市道としてカウントしている。</t>
    <phoneticPr fontId="3"/>
  </si>
  <si>
    <t xml:space="preserve">      ２　単位未満を四捨五入しているため、計が一致しない場合がある。また、舗装率は四捨五入前の数値により算出している。</t>
    <rPh sb="40" eb="42">
      <t>ホソウ</t>
    </rPh>
    <rPh sb="42" eb="43">
      <t>リツ</t>
    </rPh>
    <rPh sb="44" eb="48">
      <t>シシャゴニュウ</t>
    </rPh>
    <rPh sb="48" eb="49">
      <t>マエ</t>
    </rPh>
    <rPh sb="50" eb="52">
      <t>スウチ</t>
    </rPh>
    <rPh sb="55" eb="57">
      <t>サンシュツ</t>
    </rPh>
    <phoneticPr fontId="3"/>
  </si>
  <si>
    <t>道路種別</t>
  </si>
  <si>
    <t>橋数</t>
  </si>
  <si>
    <t>管理者別内訳</t>
  </si>
  <si>
    <t>橋長</t>
    <rPh sb="1" eb="2">
      <t>チョウ</t>
    </rPh>
    <phoneticPr fontId="5"/>
  </si>
  <si>
    <t>橋面積（管理者別内訳）</t>
  </si>
  <si>
    <t>その他
市町村</t>
    <phoneticPr fontId="5"/>
  </si>
  <si>
    <t>東日本高速道路㈱・
中日本高速道路㈱</t>
    <rPh sb="0" eb="1">
      <t>ヒガシ</t>
    </rPh>
    <rPh sb="5" eb="7">
      <t>ドウロ</t>
    </rPh>
    <rPh sb="10" eb="11">
      <t>ナカ</t>
    </rPh>
    <rPh sb="15" eb="17">
      <t>ドウロ</t>
    </rPh>
    <phoneticPr fontId="5"/>
  </si>
  <si>
    <t>首都高速道路
株式会社</t>
    <rPh sb="7" eb="11">
      <t>カブシキガイシャ</t>
    </rPh>
    <phoneticPr fontId="5"/>
  </si>
  <si>
    <t>神奈川県道路公社</t>
    <phoneticPr fontId="5"/>
  </si>
  <si>
    <t>首都高速道路株式会社</t>
    <rPh sb="6" eb="10">
      <t>カブシキガイシャ</t>
    </rPh>
    <phoneticPr fontId="5"/>
  </si>
  <si>
    <t>神奈川県
道路公社</t>
    <phoneticPr fontId="5"/>
  </si>
  <si>
    <t>㎡</t>
  </si>
  <si>
    <t>㎡</t>
    <phoneticPr fontId="5"/>
  </si>
  <si>
    <t>…</t>
  </si>
  <si>
    <t>（注）１  市道の主要地方道については、市道としてカウントしている。</t>
    <phoneticPr fontId="3"/>
  </si>
  <si>
    <t>　　　２　単位未満を四捨五入しているため、計が一致しない場合がある。</t>
    <phoneticPr fontId="3"/>
  </si>
  <si>
    <t>単位　箇所</t>
    <rPh sb="3" eb="5">
      <t>カショ</t>
    </rPh>
    <phoneticPr fontId="3"/>
  </si>
  <si>
    <t>（各年４月１日現在）道路管理課調</t>
    <phoneticPr fontId="3"/>
  </si>
  <si>
    <t>相模原市</t>
    <rPh sb="0" eb="3">
      <t>サガミハラ</t>
    </rPh>
    <phoneticPr fontId="5"/>
  </si>
  <si>
    <t>その他
市町村</t>
    <phoneticPr fontId="3"/>
  </si>
  <si>
    <t>東日本高速道路㈱
・中日本高速道路㈱</t>
    <rPh sb="0" eb="1">
      <t>ヒガシ</t>
    </rPh>
    <rPh sb="5" eb="7">
      <t>ドウロ</t>
    </rPh>
    <rPh sb="10" eb="11">
      <t>ナカ</t>
    </rPh>
    <rPh sb="15" eb="17">
      <t>ドウロ</t>
    </rPh>
    <phoneticPr fontId="5"/>
  </si>
  <si>
    <t>首都高速道路株式会社</t>
    <phoneticPr fontId="5"/>
  </si>
  <si>
    <t>神奈川県
道路公社</t>
    <phoneticPr fontId="3"/>
  </si>
  <si>
    <t>（注）　市道の主要地方道については、市道としてカウントしている。</t>
    <phoneticPr fontId="3"/>
  </si>
  <si>
    <t>（各年４月１日現在）道路管理課調</t>
    <phoneticPr fontId="5"/>
  </si>
  <si>
    <t>道路種別</t>
    <phoneticPr fontId="5"/>
  </si>
  <si>
    <t>箇所数</t>
  </si>
  <si>
    <t>延長</t>
  </si>
  <si>
    <t>東日本高速道路㈱・中日本高速道路㈱</t>
    <rPh sb="1" eb="3">
      <t>ニホン</t>
    </rPh>
    <rPh sb="10" eb="12">
      <t>ニホン</t>
    </rPh>
    <rPh sb="12" eb="14">
      <t>コウソク</t>
    </rPh>
    <rPh sb="14" eb="16">
      <t>ドウロ</t>
    </rPh>
    <phoneticPr fontId="5"/>
  </si>
  <si>
    <t>管　　理　　者　　別　　内　　訳</t>
    <phoneticPr fontId="5"/>
  </si>
  <si>
    <r>
      <rPr>
        <b/>
        <sz val="8"/>
        <rFont val="ＭＳ 明朝"/>
        <family val="1"/>
        <charset val="128"/>
      </rPr>
      <t>４　横浜高速鉄道</t>
    </r>
    <r>
      <rPr>
        <sz val="8"/>
        <rFont val="ＭＳ 明朝"/>
        <family val="1"/>
        <charset val="128"/>
      </rPr>
      <t>　　単位　人</t>
    </r>
    <rPh sb="2" eb="4">
      <t>ヨコハマ</t>
    </rPh>
    <rPh sb="4" eb="6">
      <t>コウソク</t>
    </rPh>
    <rPh sb="6" eb="8">
      <t>テツドウ</t>
    </rPh>
    <rPh sb="10" eb="12">
      <t>タンイ</t>
    </rPh>
    <rPh sb="13" eb="14">
      <t>ニン</t>
    </rPh>
    <phoneticPr fontId="5"/>
  </si>
  <si>
    <t>横浜高速鉄道㈱運輸部運輸課調</t>
    <rPh sb="0" eb="2">
      <t>ヨコハマ</t>
    </rPh>
    <rPh sb="2" eb="4">
      <t>コウソク</t>
    </rPh>
    <rPh sb="4" eb="6">
      <t>テツドウ</t>
    </rPh>
    <rPh sb="7" eb="9">
      <t>ウンユ</t>
    </rPh>
    <rPh sb="9" eb="10">
      <t>ブ</t>
    </rPh>
    <rPh sb="10" eb="12">
      <t>ウンユ</t>
    </rPh>
    <rPh sb="12" eb="13">
      <t>カ</t>
    </rPh>
    <rPh sb="13" eb="14">
      <t>シラ</t>
    </rPh>
    <phoneticPr fontId="5"/>
  </si>
  <si>
    <t>みなとみらい線</t>
  </si>
  <si>
    <t>新高島</t>
  </si>
  <si>
    <t>みなとみらい</t>
  </si>
  <si>
    <t>馬車道</t>
  </si>
  <si>
    <t>日本大通り</t>
  </si>
  <si>
    <t>元町・中華街</t>
  </si>
  <si>
    <r>
      <rPr>
        <b/>
        <sz val="8"/>
        <rFont val="ＭＳ 明朝"/>
        <family val="1"/>
        <charset val="128"/>
      </rPr>
      <t>５　東急電鉄</t>
    </r>
    <r>
      <rPr>
        <sz val="8"/>
        <rFont val="ＭＳ 明朝"/>
        <family val="1"/>
        <charset val="128"/>
      </rPr>
      <t>　　単位　人</t>
    </r>
    <rPh sb="2" eb="4">
      <t>トウキュウ</t>
    </rPh>
    <rPh sb="4" eb="6">
      <t>デンテツ</t>
    </rPh>
    <rPh sb="8" eb="10">
      <t>タンイ</t>
    </rPh>
    <rPh sb="11" eb="12">
      <t>ニン</t>
    </rPh>
    <phoneticPr fontId="5"/>
  </si>
  <si>
    <t>東急電鉄㈱経営戦略部調</t>
    <rPh sb="0" eb="2">
      <t>トウキュウ</t>
    </rPh>
    <rPh sb="2" eb="4">
      <t>デンテツ</t>
    </rPh>
    <rPh sb="5" eb="9">
      <t>ケイエイセンリャク</t>
    </rPh>
    <rPh sb="10" eb="11">
      <t>シラ</t>
    </rPh>
    <phoneticPr fontId="5"/>
  </si>
  <si>
    <t>東横線</t>
    <phoneticPr fontId="5"/>
  </si>
  <si>
    <t>※</t>
    <phoneticPr fontId="5"/>
  </si>
  <si>
    <t>新丸子</t>
  </si>
  <si>
    <t>元住吉</t>
  </si>
  <si>
    <t>日吉</t>
  </si>
  <si>
    <t>綱島</t>
  </si>
  <si>
    <t>大倉山</t>
  </si>
  <si>
    <t>妙蓮寺</t>
  </si>
  <si>
    <t>白楽</t>
  </si>
  <si>
    <t>東白楽</t>
  </si>
  <si>
    <t>反町</t>
  </si>
  <si>
    <t>東急新横浜線</t>
    <rPh sb="0" eb="2">
      <t>トウキュウ</t>
    </rPh>
    <rPh sb="2" eb="5">
      <t>シンヨコハマ</t>
    </rPh>
    <rPh sb="5" eb="6">
      <t>セン</t>
    </rPh>
    <phoneticPr fontId="5"/>
  </si>
  <si>
    <t>新綱島</t>
    <rPh sb="0" eb="3">
      <t>シンツナシマ</t>
    </rPh>
    <phoneticPr fontId="3"/>
  </si>
  <si>
    <t>田園都市線</t>
    <phoneticPr fontId="5"/>
  </si>
  <si>
    <t>二子新地</t>
  </si>
  <si>
    <t>高津</t>
  </si>
  <si>
    <t>溝の口</t>
  </si>
  <si>
    <t>梶が谷</t>
  </si>
  <si>
    <t>宮崎台</t>
  </si>
  <si>
    <t>宮前平</t>
  </si>
  <si>
    <t>鷺沼</t>
  </si>
  <si>
    <t>たまプラーザ</t>
  </si>
  <si>
    <t>江田</t>
  </si>
  <si>
    <t>市が尾</t>
  </si>
  <si>
    <t>藤が丘</t>
  </si>
  <si>
    <t>青葉台</t>
  </si>
  <si>
    <t>田奈</t>
  </si>
  <si>
    <t>つきみ野</t>
  </si>
  <si>
    <t>こどもの国線</t>
    <rPh sb="5" eb="6">
      <t>セン</t>
    </rPh>
    <phoneticPr fontId="5"/>
  </si>
  <si>
    <t>恩田</t>
    <rPh sb="0" eb="2">
      <t>オンダ</t>
    </rPh>
    <phoneticPr fontId="5"/>
  </si>
  <si>
    <t>･･･</t>
  </si>
  <si>
    <t>こどもの国</t>
  </si>
  <si>
    <t>（注）１　新丸子、武蔵小杉、元住吉は目黒線を含む。</t>
    <rPh sb="1" eb="2">
      <t>チュウ</t>
    </rPh>
    <rPh sb="5" eb="8">
      <t>シンマルコ</t>
    </rPh>
    <rPh sb="9" eb="11">
      <t>ムサシ</t>
    </rPh>
    <rPh sb="11" eb="13">
      <t>コスギ</t>
    </rPh>
    <rPh sb="14" eb="15">
      <t>モト</t>
    </rPh>
    <rPh sb="15" eb="17">
      <t>スミヨシ</t>
    </rPh>
    <rPh sb="18" eb="20">
      <t>メグロ</t>
    </rPh>
    <rPh sb="20" eb="21">
      <t>セン</t>
    </rPh>
    <rPh sb="22" eb="23">
      <t>フク</t>
    </rPh>
    <phoneticPr fontId="5"/>
  </si>
  <si>
    <t>　　　２　日吉は目黒線、東急新横浜線を含む。　　　</t>
    <rPh sb="5" eb="7">
      <t>ヒヨシ</t>
    </rPh>
    <rPh sb="8" eb="10">
      <t>メグロ</t>
    </rPh>
    <rPh sb="10" eb="11">
      <t>セン</t>
    </rPh>
    <rPh sb="12" eb="18">
      <t>トウキュウシンヨコハマセン</t>
    </rPh>
    <rPh sb="19" eb="20">
      <t>フク</t>
    </rPh>
    <phoneticPr fontId="5"/>
  </si>
  <si>
    <t>　　　３　溝の口は大井町線を含む。　　　</t>
    <rPh sb="5" eb="6">
      <t>ミゾ</t>
    </rPh>
    <rPh sb="7" eb="8">
      <t>クチ</t>
    </rPh>
    <rPh sb="9" eb="11">
      <t>オオイ</t>
    </rPh>
    <rPh sb="11" eb="12">
      <t>マチ</t>
    </rPh>
    <rPh sb="12" eb="13">
      <t>セン</t>
    </rPh>
    <rPh sb="14" eb="15">
      <t>フク</t>
    </rPh>
    <phoneticPr fontId="5"/>
  </si>
  <si>
    <t>　　　４　長津田はこどもの国線を含む。</t>
    <rPh sb="5" eb="8">
      <t>ナガツタ</t>
    </rPh>
    <rPh sb="13" eb="14">
      <t>クニ</t>
    </rPh>
    <rPh sb="14" eb="15">
      <t>セン</t>
    </rPh>
    <rPh sb="16" eb="17">
      <t>フク</t>
    </rPh>
    <phoneticPr fontId="5"/>
  </si>
  <si>
    <t xml:space="preserve">      ５　改札を出ない乗り換え人員は含まない。</t>
    <phoneticPr fontId="3"/>
  </si>
  <si>
    <r>
      <rPr>
        <b/>
        <sz val="8"/>
        <rFont val="ＭＳ 明朝"/>
        <family val="1"/>
        <charset val="128"/>
      </rPr>
      <t>10　江ノ島電鉄</t>
    </r>
    <r>
      <rPr>
        <sz val="8"/>
        <rFont val="ＭＳ 明朝"/>
        <family val="1"/>
        <charset val="128"/>
      </rPr>
      <t>　　単位　人</t>
    </r>
    <rPh sb="3" eb="4">
      <t>エ</t>
    </rPh>
    <rPh sb="5" eb="6">
      <t>シマ</t>
    </rPh>
    <rPh sb="6" eb="8">
      <t>デンテツ</t>
    </rPh>
    <rPh sb="10" eb="12">
      <t>タンイ</t>
    </rPh>
    <rPh sb="13" eb="14">
      <t>ニン</t>
    </rPh>
    <phoneticPr fontId="5"/>
  </si>
  <si>
    <t>江ノ島電鉄㈱鉄道部運輸課調</t>
    <rPh sb="0" eb="1">
      <t>エ</t>
    </rPh>
    <rPh sb="2" eb="3">
      <t>シマ</t>
    </rPh>
    <rPh sb="3" eb="5">
      <t>デンテツ</t>
    </rPh>
    <rPh sb="6" eb="8">
      <t>テツドウ</t>
    </rPh>
    <rPh sb="8" eb="9">
      <t>ブ</t>
    </rPh>
    <rPh sb="9" eb="11">
      <t>ウンユ</t>
    </rPh>
    <rPh sb="11" eb="12">
      <t>カ</t>
    </rPh>
    <rPh sb="12" eb="13">
      <t>シラ</t>
    </rPh>
    <phoneticPr fontId="5"/>
  </si>
  <si>
    <t>石上</t>
  </si>
  <si>
    <t>柳小路</t>
  </si>
  <si>
    <t>鵠沼</t>
  </si>
  <si>
    <t>湘南海岸公園</t>
  </si>
  <si>
    <t>江ノ島</t>
  </si>
  <si>
    <t>腰越</t>
  </si>
  <si>
    <t>鎌倉高校前</t>
  </si>
  <si>
    <t>七里ヶ浜</t>
  </si>
  <si>
    <t>稲村ヶ崎</t>
  </si>
  <si>
    <t>極楽寺</t>
  </si>
  <si>
    <t>長谷</t>
  </si>
  <si>
    <t>由比ヶ浜</t>
  </si>
  <si>
    <t>和田塚</t>
  </si>
  <si>
    <t>（注）PHSは含まない。</t>
    <rPh sb="1" eb="2">
      <t>チュウ</t>
    </rPh>
    <rPh sb="7" eb="8">
      <t>フク</t>
    </rPh>
    <phoneticPr fontId="5"/>
  </si>
  <si>
    <t>２　携帯電話</t>
    <rPh sb="2" eb="4">
      <t>ケイタイ</t>
    </rPh>
    <rPh sb="4" eb="6">
      <t>デンワ</t>
    </rPh>
    <phoneticPr fontId="5"/>
  </si>
  <si>
    <t>－</t>
    <phoneticPr fontId="3"/>
  </si>
  <si>
    <t>造船造機統計調査（国土交通省総合政策局調）</t>
    <rPh sb="19" eb="20">
      <t>シラ</t>
    </rPh>
    <phoneticPr fontId="3"/>
  </si>
  <si>
    <t>年別</t>
    <rPh sb="0" eb="2">
      <t>ネンベツ</t>
    </rPh>
    <phoneticPr fontId="5"/>
  </si>
  <si>
    <t>貨物船</t>
  </si>
  <si>
    <t>油槽船</t>
  </si>
  <si>
    <t>ｔ</t>
  </si>
  <si>
    <t>造船造機統計調査（国土交通省総合政策局調）</t>
    <rPh sb="0" eb="2">
      <t>ゾウセン</t>
    </rPh>
    <rPh sb="2" eb="4">
      <t>ゾウキ</t>
    </rPh>
    <rPh sb="4" eb="6">
      <t>トウケイ</t>
    </rPh>
    <rPh sb="6" eb="8">
      <t>チョウサ</t>
    </rPh>
    <rPh sb="9" eb="11">
      <t>コクド</t>
    </rPh>
    <rPh sb="11" eb="14">
      <t>コウツウショウ</t>
    </rPh>
    <rPh sb="14" eb="16">
      <t>ソウゴウ</t>
    </rPh>
    <rPh sb="16" eb="18">
      <t>セイサク</t>
    </rPh>
    <rPh sb="18" eb="19">
      <t>キョク</t>
    </rPh>
    <rPh sb="19" eb="20">
      <t>シラ</t>
    </rPh>
    <phoneticPr fontId="3"/>
  </si>
  <si>
    <t>漁船</t>
  </si>
  <si>
    <t>(-)</t>
  </si>
  <si>
    <t>（注）（  ）内は、排水トン数による船舶を示す外数。</t>
    <rPh sb="1" eb="2">
      <t>チュウ</t>
    </rPh>
    <phoneticPr fontId="5"/>
  </si>
  <si>
    <t>　　</t>
  </si>
  <si>
    <t>　　　３　ビル電話　令和６年1月1日サービス提供終了。</t>
    <rPh sb="10" eb="12">
      <t>レイワ</t>
    </rPh>
    <rPh sb="13" eb="14">
      <t>ネン</t>
    </rPh>
    <rPh sb="15" eb="16">
      <t>ガツ</t>
    </rPh>
    <rPh sb="17" eb="18">
      <t>ニチ</t>
    </rPh>
    <phoneticPr fontId="3"/>
  </si>
  <si>
    <t>年別</t>
    <phoneticPr fontId="3"/>
  </si>
  <si>
    <t>４年</t>
    <phoneticPr fontId="3"/>
  </si>
  <si>
    <t>（各年３月末日現在）関東総合通信局「関東管内における携帯電話・PHSの契約数」より作成</t>
    <rPh sb="1" eb="3">
      <t>カクネン</t>
    </rPh>
    <rPh sb="4" eb="5">
      <t>ガツ</t>
    </rPh>
    <rPh sb="5" eb="7">
      <t>マツジツ</t>
    </rPh>
    <rPh sb="7" eb="9">
      <t>ゲンザイ</t>
    </rPh>
    <rPh sb="10" eb="12">
      <t>カントウ</t>
    </rPh>
    <rPh sb="12" eb="14">
      <t>ソウゴウ</t>
    </rPh>
    <rPh sb="14" eb="17">
      <t>ツウシンキョク</t>
    </rPh>
    <rPh sb="41" eb="43">
      <t>サクセイ</t>
    </rPh>
    <phoneticPr fontId="5"/>
  </si>
  <si>
    <r>
      <rPr>
        <b/>
        <sz val="8"/>
        <rFont val="ＭＳ 明朝"/>
        <family val="1"/>
        <charset val="128"/>
      </rPr>
      <t>９　小田急箱根</t>
    </r>
    <r>
      <rPr>
        <sz val="8"/>
        <rFont val="ＭＳ 明朝"/>
        <family val="1"/>
        <charset val="128"/>
      </rPr>
      <t>　　単位　人</t>
    </r>
    <rPh sb="2" eb="5">
      <t>オダキュウ</t>
    </rPh>
    <rPh sb="5" eb="7">
      <t>ハコネ</t>
    </rPh>
    <phoneticPr fontId="3"/>
  </si>
  <si>
    <t>㈱小田急箱根鉄道部調</t>
    <rPh sb="1" eb="6">
      <t>オダキュウハコネ</t>
    </rPh>
    <rPh sb="6" eb="8">
      <t>テツドウ</t>
    </rPh>
    <rPh sb="8" eb="9">
      <t>ブ</t>
    </rPh>
    <rPh sb="9" eb="10">
      <t>シラ</t>
    </rPh>
    <phoneticPr fontId="5"/>
  </si>
  <si>
    <t>（注）１　改札を出ない乗り換え人員は含まない。</t>
    <phoneticPr fontId="3"/>
  </si>
  <si>
    <t>（令和５年度）日本貨物鉄道㈱関東支社営業部調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</si>
</sst>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_(* #,##0.00_);_(* \(#,##0.00\);_(* &quot;-&quot;??_);_(@_)"/>
    <numFmt numFmtId="177" formatCode="0.00_);[Red]\(0.00\)"/>
    <numFmt numFmtId="178" formatCode="_(* #,##0_);_(* \(#,##0\);_(* &quot;-&quot;_);_(@_)"/>
    <numFmt numFmtId="179" formatCode="#,##0;&quot;△ &quot;#,##0"/>
    <numFmt numFmtId="180" formatCode="###\ ###\ ###\ ##0"/>
    <numFmt numFmtId="181" formatCode="#,##0.0;[Red]\-#,##0.0"/>
    <numFmt numFmtId="182" formatCode="#,##0_ ;[Red]\-#,##0\ "/>
    <numFmt numFmtId="183" formatCode="#,##0.0_);[Red]\(#,##0.0\)"/>
    <numFmt numFmtId="184" formatCode="#,##0_ "/>
    <numFmt numFmtId="185" formatCode="#,##0;[Red]\-#,##0;&quot;-&quot;\ "/>
    <numFmt numFmtId="186" formatCode="#,##0\ ;[Red]\-#,##0\ ;&quot;- &quot;\ "/>
    <numFmt numFmtId="187" formatCode="_ * #,##0_ ;_ * \-#,##0_ ;_ * &quot;-&quot;??_ ;_ @_ "/>
    <numFmt numFmtId="188" formatCode="0.0%"/>
    <numFmt numFmtId="189" formatCode="0;&quot;△ &quot;0"/>
    <numFmt numFmtId="190" formatCode="\(0\)"/>
  </numFmts>
  <fonts count="39">
    <font>
      <sz val="7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b/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trike/>
      <sz val="7"/>
      <name val="ＭＳ 明朝"/>
      <family val="1"/>
      <charset val="128"/>
    </font>
    <font>
      <strike/>
      <sz val="7"/>
      <name val="ＭＳ ゴシック"/>
      <family val="3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name val="ＭＳ 明朝"/>
      <family val="1"/>
      <charset val="128"/>
    </font>
    <font>
      <sz val="6.5"/>
      <name val="ＭＳ 明朝"/>
      <family val="1"/>
      <charset val="128"/>
    </font>
    <font>
      <strike/>
      <sz val="8"/>
      <color rgb="FFFF0000"/>
      <name val="ＭＳ 明朝"/>
      <family val="1"/>
      <charset val="128"/>
    </font>
    <font>
      <sz val="8"/>
      <name val="ＭＳ 明朝"/>
      <family val="1"/>
    </font>
    <font>
      <sz val="6"/>
      <name val="ＭＳ Ｐ明朝"/>
      <family val="1"/>
      <charset val="128"/>
    </font>
    <font>
      <sz val="11"/>
      <name val="ＭＳ Ｐゴシック"/>
      <family val="3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31" fillId="0" borderId="0"/>
    <xf numFmtId="38" fontId="29" fillId="0" borderId="0" applyFont="0" applyFill="0" applyBorder="0" applyAlignment="0" applyProtection="0">
      <alignment vertical="center"/>
    </xf>
  </cellStyleXfs>
  <cellXfs count="606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0" xfId="0" applyFont="1" applyFill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 justifyLastLine="1"/>
    </xf>
    <xf numFmtId="0" fontId="8" fillId="0" borderId="7" xfId="0" applyFont="1" applyFill="1" applyBorder="1" applyAlignment="1">
      <alignment vertical="center"/>
    </xf>
    <xf numFmtId="40" fontId="9" fillId="0" borderId="13" xfId="1" applyNumberFormat="1" applyFont="1" applyFill="1" applyBorder="1" applyAlignment="1">
      <alignment horizontal="right"/>
    </xf>
    <xf numFmtId="40" fontId="9" fillId="0" borderId="0" xfId="1" applyNumberFormat="1" applyFont="1" applyFill="1" applyBorder="1" applyAlignment="1">
      <alignment horizontal="right"/>
    </xf>
    <xf numFmtId="176" fontId="0" fillId="0" borderId="0" xfId="0" applyNumberFormat="1" applyFont="1" applyFill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7" fontId="9" fillId="0" borderId="13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40" fontId="11" fillId="0" borderId="13" xfId="1" applyNumberFormat="1" applyFont="1" applyFill="1" applyBorder="1" applyAlignment="1">
      <alignment horizontal="right"/>
    </xf>
    <xf numFmtId="40" fontId="11" fillId="0" borderId="0" xfId="1" applyNumberFormat="1" applyFont="1" applyFill="1" applyBorder="1" applyAlignment="1">
      <alignment horizontal="right"/>
    </xf>
    <xf numFmtId="177" fontId="0" fillId="0" borderId="0" xfId="0" applyNumberFormat="1" applyFont="1" applyFill="1"/>
    <xf numFmtId="177" fontId="0" fillId="0" borderId="0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distributed" vertical="center"/>
    </xf>
    <xf numFmtId="177" fontId="8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177" fontId="0" fillId="0" borderId="0" xfId="0" applyNumberFormat="1" applyFont="1" applyFill="1" applyAlignment="1">
      <alignment horizontal="right"/>
    </xf>
    <xf numFmtId="40" fontId="12" fillId="0" borderId="13" xfId="1" applyNumberFormat="1" applyFont="1" applyFill="1" applyBorder="1" applyAlignment="1">
      <alignment horizontal="right"/>
    </xf>
    <xf numFmtId="40" fontId="12" fillId="0" borderId="0" xfId="1" applyNumberFormat="1" applyFont="1" applyFill="1" applyBorder="1" applyAlignment="1">
      <alignment horizontal="right"/>
    </xf>
    <xf numFmtId="177" fontId="12" fillId="0" borderId="13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7" fillId="0" borderId="0" xfId="0" applyFont="1" applyAlignment="1">
      <alignment vertical="center"/>
    </xf>
    <xf numFmtId="0" fontId="4" fillId="0" borderId="0" xfId="0" applyFont="1"/>
    <xf numFmtId="0" fontId="4" fillId="0" borderId="14" xfId="0" applyFont="1" applyBorder="1"/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vertical="center"/>
    </xf>
    <xf numFmtId="178" fontId="12" fillId="0" borderId="0" xfId="0" applyNumberFormat="1" applyFont="1" applyAlignment="1">
      <alignment vertical="center"/>
    </xf>
    <xf numFmtId="0" fontId="4" fillId="0" borderId="21" xfId="0" applyFont="1" applyBorder="1"/>
    <xf numFmtId="0" fontId="4" fillId="0" borderId="14" xfId="0" applyFont="1" applyBorder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 applyAlignment="1"/>
    <xf numFmtId="0" fontId="4" fillId="0" borderId="1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/>
    </xf>
    <xf numFmtId="0" fontId="4" fillId="0" borderId="1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Alignment="1"/>
    <xf numFmtId="0" fontId="4" fillId="0" borderId="14" xfId="0" applyFont="1" applyFill="1" applyBorder="1" applyAlignment="1"/>
    <xf numFmtId="0" fontId="4" fillId="0" borderId="21" xfId="0" applyFont="1" applyFill="1" applyBorder="1" applyAlignment="1"/>
    <xf numFmtId="0" fontId="15" fillId="0" borderId="0" xfId="0" applyFont="1" applyFill="1" applyAlignment="1"/>
    <xf numFmtId="0" fontId="4" fillId="0" borderId="2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wrapText="1" justifyLastLine="1"/>
    </xf>
    <xf numFmtId="0" fontId="4" fillId="0" borderId="23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distributed" vertical="center" justifyLastLine="1"/>
    </xf>
    <xf numFmtId="0" fontId="12" fillId="0" borderId="0" xfId="0" applyFont="1" applyAlignment="1">
      <alignment horizontal="center" vertical="center" wrapText="1" justifyLastLine="1"/>
    </xf>
    <xf numFmtId="179" fontId="12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/>
    </xf>
    <xf numFmtId="179" fontId="0" fillId="0" borderId="0" xfId="0" applyNumberFormat="1"/>
    <xf numFmtId="179" fontId="8" fillId="0" borderId="0" xfId="0" applyNumberFormat="1" applyFont="1"/>
    <xf numFmtId="0" fontId="12" fillId="0" borderId="14" xfId="0" applyFont="1" applyBorder="1"/>
    <xf numFmtId="0" fontId="12" fillId="0" borderId="0" xfId="0" applyFont="1"/>
    <xf numFmtId="0" fontId="4" fillId="0" borderId="19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 wrapText="1" justifyLastLine="1"/>
    </xf>
    <xf numFmtId="0" fontId="4" fillId="0" borderId="7" xfId="0" applyFont="1" applyFill="1" applyBorder="1" applyAlignment="1">
      <alignment horizontal="distributed" vertical="center"/>
    </xf>
    <xf numFmtId="179" fontId="0" fillId="0" borderId="0" xfId="0" applyNumberFormat="1" applyFont="1" applyFill="1" applyBorder="1" applyAlignment="1">
      <alignment vertical="center"/>
    </xf>
    <xf numFmtId="0" fontId="4" fillId="0" borderId="14" xfId="0" applyFont="1" applyFill="1" applyBorder="1"/>
    <xf numFmtId="0" fontId="4" fillId="0" borderId="21" xfId="0" applyFont="1" applyFill="1" applyBorder="1"/>
    <xf numFmtId="0" fontId="12" fillId="0" borderId="14" xfId="0" applyFont="1" applyFill="1" applyBorder="1"/>
    <xf numFmtId="0" fontId="12" fillId="0" borderId="0" xfId="0" applyFont="1" applyFill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 wrapText="1"/>
    </xf>
    <xf numFmtId="179" fontId="2" fillId="0" borderId="0" xfId="0" applyNumberFormat="1" applyFont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179" fontId="12" fillId="0" borderId="13" xfId="0" applyNumberFormat="1" applyFont="1" applyBorder="1" applyAlignment="1">
      <alignment vertical="center"/>
    </xf>
    <xf numFmtId="0" fontId="4" fillId="0" borderId="24" xfId="0" applyFont="1" applyBorder="1"/>
    <xf numFmtId="0" fontId="4" fillId="0" borderId="0" xfId="0" applyFont="1" applyFill="1" applyAlignment="1">
      <alignment horizontal="right"/>
    </xf>
    <xf numFmtId="0" fontId="2" fillId="0" borderId="0" xfId="0" applyFont="1" applyFill="1" applyBorder="1"/>
    <xf numFmtId="0" fontId="2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4" fillId="0" borderId="11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78" fontId="4" fillId="0" borderId="13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4" fillId="0" borderId="7" xfId="0" applyFont="1" applyFill="1" applyBorder="1"/>
    <xf numFmtId="0" fontId="2" fillId="0" borderId="14" xfId="0" applyFont="1" applyFill="1" applyBorder="1"/>
    <xf numFmtId="0" fontId="2" fillId="0" borderId="24" xfId="0" applyFont="1" applyFill="1" applyBorder="1"/>
    <xf numFmtId="38" fontId="2" fillId="0" borderId="0" xfId="2" applyFont="1" applyFill="1"/>
    <xf numFmtId="0" fontId="4" fillId="0" borderId="0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distributed" vertical="center"/>
    </xf>
    <xf numFmtId="179" fontId="4" fillId="0" borderId="13" xfId="0" applyNumberFormat="1" applyFont="1" applyFill="1" applyBorder="1" applyAlignment="1">
      <alignment vertical="center"/>
    </xf>
    <xf numFmtId="179" fontId="12" fillId="0" borderId="13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6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 wrapText="1" justifyLastLine="1"/>
    </xf>
    <xf numFmtId="0" fontId="12" fillId="0" borderId="17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/>
    <xf numFmtId="0" fontId="12" fillId="0" borderId="13" xfId="0" applyFont="1" applyFill="1" applyBorder="1" applyAlignment="1">
      <alignment horizontal="distributed" vertical="center"/>
    </xf>
    <xf numFmtId="38" fontId="12" fillId="0" borderId="0" xfId="0" applyNumberFormat="1" applyFont="1" applyFill="1" applyAlignment="1"/>
    <xf numFmtId="38" fontId="8" fillId="0" borderId="0" xfId="0" applyNumberFormat="1" applyFont="1" applyFill="1" applyAlignment="1"/>
    <xf numFmtId="38" fontId="0" fillId="0" borderId="0" xfId="0" applyNumberFormat="1" applyFont="1" applyFill="1" applyAlignment="1"/>
    <xf numFmtId="0" fontId="4" fillId="0" borderId="7" xfId="0" applyFont="1" applyFill="1" applyBorder="1" applyAlignment="1"/>
    <xf numFmtId="0" fontId="2" fillId="0" borderId="14" xfId="0" applyFont="1" applyFill="1" applyBorder="1" applyAlignment="1"/>
    <xf numFmtId="0" fontId="0" fillId="0" borderId="24" xfId="0" applyFont="1" applyFill="1" applyBorder="1" applyAlignment="1"/>
    <xf numFmtId="0" fontId="0" fillId="0" borderId="14" xfId="0" applyFont="1" applyFill="1" applyBorder="1" applyAlignment="1"/>
    <xf numFmtId="179" fontId="0" fillId="0" borderId="0" xfId="0" applyNumberFormat="1" applyFont="1" applyFill="1" applyAlignment="1"/>
    <xf numFmtId="38" fontId="0" fillId="0" borderId="0" xfId="0" applyNumberFormat="1" applyFont="1" applyFill="1" applyBorder="1" applyAlignment="1">
      <alignment vertical="center"/>
    </xf>
    <xf numFmtId="0" fontId="18" fillId="0" borderId="0" xfId="0" applyFont="1" applyFill="1"/>
    <xf numFmtId="0" fontId="18" fillId="0" borderId="0" xfId="0" applyFont="1" applyFill="1" applyAlignment="1"/>
    <xf numFmtId="179" fontId="19" fillId="0" borderId="0" xfId="0" applyNumberFormat="1" applyFont="1" applyFill="1" applyAlignment="1"/>
    <xf numFmtId="0" fontId="4" fillId="0" borderId="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179" fontId="12" fillId="0" borderId="0" xfId="0" applyNumberFormat="1" applyFont="1" applyFill="1" applyBorder="1" applyAlignment="1"/>
    <xf numFmtId="38" fontId="12" fillId="0" borderId="0" xfId="2" applyFont="1" applyFill="1" applyAlignment="1">
      <alignment vertical="center"/>
    </xf>
    <xf numFmtId="0" fontId="12" fillId="0" borderId="0" xfId="0" applyFont="1" applyFill="1" applyAlignment="1">
      <alignment vertical="center"/>
    </xf>
    <xf numFmtId="38" fontId="12" fillId="0" borderId="0" xfId="2" applyFont="1" applyFill="1" applyBorder="1" applyAlignment="1">
      <alignment vertical="center"/>
    </xf>
    <xf numFmtId="38" fontId="12" fillId="0" borderId="0" xfId="2" applyFont="1" applyFill="1"/>
    <xf numFmtId="179" fontId="12" fillId="0" borderId="13" xfId="0" applyNumberFormat="1" applyFont="1" applyFill="1" applyBorder="1" applyAlignment="1">
      <alignment horizontal="right" vertical="center"/>
    </xf>
    <xf numFmtId="0" fontId="12" fillId="0" borderId="24" xfId="0" applyFont="1" applyFill="1" applyBorder="1"/>
    <xf numFmtId="38" fontId="12" fillId="0" borderId="14" xfId="2" applyFont="1" applyFill="1" applyBorder="1"/>
    <xf numFmtId="38" fontId="4" fillId="0" borderId="0" xfId="2" applyFont="1" applyFill="1"/>
    <xf numFmtId="0" fontId="4" fillId="0" borderId="11" xfId="0" applyFont="1" applyFill="1" applyBorder="1" applyAlignment="1">
      <alignment horizontal="distributed" vertical="center" justifyLastLine="1"/>
    </xf>
    <xf numFmtId="0" fontId="8" fillId="0" borderId="0" xfId="0" applyFont="1" applyFill="1"/>
    <xf numFmtId="179" fontId="0" fillId="0" borderId="0" xfId="0" applyNumberFormat="1" applyFont="1" applyFill="1"/>
    <xf numFmtId="0" fontId="2" fillId="0" borderId="21" xfId="0" applyFont="1" applyFill="1" applyBorder="1"/>
    <xf numFmtId="0" fontId="0" fillId="0" borderId="14" xfId="0" applyFont="1" applyFill="1" applyBorder="1"/>
    <xf numFmtId="0" fontId="4" fillId="0" borderId="0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 justifyLastLine="1"/>
    </xf>
    <xf numFmtId="0" fontId="12" fillId="0" borderId="0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distributed"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13" xfId="0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distributed" vertical="center"/>
    </xf>
    <xf numFmtId="178" fontId="0" fillId="0" borderId="0" xfId="0" applyNumberFormat="1" applyFont="1" applyFill="1"/>
    <xf numFmtId="0" fontId="0" fillId="0" borderId="0" xfId="0" applyFont="1" applyFill="1" applyAlignment="1">
      <alignment vertical="top"/>
    </xf>
    <xf numFmtId="178" fontId="3" fillId="0" borderId="0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12" fillId="0" borderId="7" xfId="0" applyFont="1" applyFill="1" applyBorder="1" applyAlignment="1">
      <alignment horizontal="center" vertical="center"/>
    </xf>
    <xf numFmtId="178" fontId="8" fillId="0" borderId="0" xfId="0" applyNumberFormat="1" applyFont="1" applyFill="1"/>
    <xf numFmtId="0" fontId="20" fillId="0" borderId="14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178" fontId="3" fillId="0" borderId="14" xfId="0" applyNumberFormat="1" applyFont="1" applyFill="1" applyBorder="1" applyAlignment="1">
      <alignment vertical="center"/>
    </xf>
    <xf numFmtId="178" fontId="3" fillId="0" borderId="14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/>
    <xf numFmtId="0" fontId="4" fillId="0" borderId="6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distributed" vertical="center" justifyLastLine="1"/>
    </xf>
    <xf numFmtId="179" fontId="23" fillId="0" borderId="0" xfId="0" applyNumberFormat="1" applyFont="1" applyFill="1" applyBorder="1" applyAlignment="1">
      <alignment vertical="center"/>
    </xf>
    <xf numFmtId="0" fontId="24" fillId="0" borderId="0" xfId="0" applyFont="1" applyFill="1"/>
    <xf numFmtId="0" fontId="4" fillId="0" borderId="24" xfId="0" applyFont="1" applyFill="1" applyBorder="1"/>
    <xf numFmtId="179" fontId="4" fillId="0" borderId="14" xfId="0" applyNumberFormat="1" applyFont="1" applyFill="1" applyBorder="1"/>
    <xf numFmtId="0" fontId="22" fillId="0" borderId="0" xfId="0" applyFont="1" applyFill="1"/>
    <xf numFmtId="179" fontId="2" fillId="0" borderId="0" xfId="0" applyNumberFormat="1" applyFont="1" applyFill="1"/>
    <xf numFmtId="0" fontId="25" fillId="0" borderId="0" xfId="0" applyFont="1" applyFill="1"/>
    <xf numFmtId="0" fontId="4" fillId="0" borderId="11" xfId="0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right" vertical="top"/>
    </xf>
    <xf numFmtId="0" fontId="4" fillId="0" borderId="17" xfId="0" applyFont="1" applyFill="1" applyBorder="1" applyAlignment="1">
      <alignment horizontal="right" vertical="top"/>
    </xf>
    <xf numFmtId="179" fontId="12" fillId="0" borderId="0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vertical="center"/>
    </xf>
    <xf numFmtId="0" fontId="4" fillId="0" borderId="0" xfId="0" applyFont="1" applyFill="1" applyBorder="1" applyAlignment="1"/>
    <xf numFmtId="179" fontId="1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/>
    <xf numFmtId="0" fontId="15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right" vertical="top"/>
    </xf>
    <xf numFmtId="0" fontId="7" fillId="0" borderId="7" xfId="0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/>
    <xf numFmtId="38" fontId="4" fillId="0" borderId="0" xfId="2" applyFont="1" applyFill="1" applyBorder="1" applyAlignment="1">
      <alignment vertical="center"/>
    </xf>
    <xf numFmtId="38" fontId="2" fillId="0" borderId="0" xfId="0" applyNumberFormat="1" applyFont="1" applyFill="1"/>
    <xf numFmtId="38" fontId="2" fillId="0" borderId="0" xfId="0" applyNumberFormat="1" applyFont="1" applyFill="1" applyBorder="1"/>
    <xf numFmtId="0" fontId="4" fillId="0" borderId="25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vertical="center"/>
    </xf>
    <xf numFmtId="0" fontId="26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3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 justifyLastLine="1"/>
    </xf>
    <xf numFmtId="179" fontId="0" fillId="0" borderId="0" xfId="0" applyNumberFormat="1" applyFont="1" applyFill="1" applyAlignment="1">
      <alignment vertical="center"/>
    </xf>
    <xf numFmtId="38" fontId="12" fillId="0" borderId="0" xfId="0" applyNumberFormat="1" applyFont="1" applyFill="1" applyAlignment="1">
      <alignment vertical="center"/>
    </xf>
    <xf numFmtId="38" fontId="0" fillId="0" borderId="0" xfId="0" applyNumberFormat="1" applyFont="1" applyFill="1" applyAlignment="1">
      <alignment horizontal="right" vertical="center"/>
    </xf>
    <xf numFmtId="38" fontId="0" fillId="0" borderId="0" xfId="0" applyNumberFormat="1" applyFont="1" applyFill="1"/>
    <xf numFmtId="38" fontId="0" fillId="0" borderId="0" xfId="0" applyNumberFormat="1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 justifyLastLine="1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4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179" fontId="12" fillId="0" borderId="14" xfId="0" applyNumberFormat="1" applyFont="1" applyFill="1" applyBorder="1" applyAlignment="1">
      <alignment vertical="center"/>
    </xf>
    <xf numFmtId="0" fontId="28" fillId="0" borderId="0" xfId="0" applyFont="1" applyFill="1"/>
    <xf numFmtId="0" fontId="4" fillId="0" borderId="25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6" fillId="0" borderId="11" xfId="0" applyFont="1" applyFill="1" applyBorder="1" applyAlignment="1">
      <alignment vertical="center"/>
    </xf>
    <xf numFmtId="0" fontId="4" fillId="0" borderId="11" xfId="0" applyFont="1" applyFill="1" applyBorder="1"/>
    <xf numFmtId="0" fontId="7" fillId="0" borderId="11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vertical="center"/>
    </xf>
    <xf numFmtId="3" fontId="7" fillId="0" borderId="13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/>
    <xf numFmtId="178" fontId="6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7" fillId="0" borderId="0" xfId="0" applyFont="1" applyFill="1" applyBorder="1" applyAlignment="1">
      <alignment horizontal="right" vertical="center" wrapText="1"/>
    </xf>
    <xf numFmtId="178" fontId="9" fillId="0" borderId="13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29" fillId="0" borderId="0" xfId="4" applyFont="1" applyFill="1" applyProtection="1">
      <alignment vertical="center"/>
      <protection locked="0"/>
    </xf>
    <xf numFmtId="0" fontId="2" fillId="0" borderId="0" xfId="3" applyFont="1" applyFill="1"/>
    <xf numFmtId="0" fontId="29" fillId="0" borderId="0" xfId="4" applyFont="1" applyFill="1" applyAlignment="1" applyProtection="1">
      <protection locked="0"/>
    </xf>
    <xf numFmtId="0" fontId="32" fillId="0" borderId="0" xfId="3" applyFont="1" applyFill="1"/>
    <xf numFmtId="38" fontId="29" fillId="0" borderId="0" xfId="4" applyNumberFormat="1" applyFont="1" applyFill="1" applyProtection="1">
      <alignment vertical="center"/>
      <protection locked="0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7" xfId="0" applyNumberFormat="1" applyFont="1" applyFill="1" applyBorder="1" applyAlignment="1">
      <alignment vertical="center"/>
    </xf>
    <xf numFmtId="0" fontId="12" fillId="0" borderId="21" xfId="0" applyFont="1" applyFill="1" applyBorder="1"/>
    <xf numFmtId="0" fontId="4" fillId="0" borderId="0" xfId="0" applyFont="1" applyFill="1" applyAlignment="1">
      <alignment wrapText="1"/>
    </xf>
    <xf numFmtId="0" fontId="33" fillId="0" borderId="0" xfId="0" applyFont="1" applyFill="1"/>
    <xf numFmtId="0" fontId="21" fillId="0" borderId="0" xfId="0" applyFont="1" applyFill="1"/>
    <xf numFmtId="0" fontId="4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justifyLastLine="1"/>
    </xf>
    <xf numFmtId="38" fontId="9" fillId="0" borderId="0" xfId="1" applyFont="1" applyFill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/>
    <xf numFmtId="38" fontId="9" fillId="0" borderId="0" xfId="1" applyNumberFormat="1" applyFont="1" applyFill="1" applyAlignment="1">
      <alignment vertical="center"/>
    </xf>
    <xf numFmtId="38" fontId="34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8" fontId="12" fillId="0" borderId="0" xfId="1" applyNumberFormat="1" applyFont="1" applyFill="1" applyAlignment="1">
      <alignment horizontal="right" vertical="center"/>
    </xf>
    <xf numFmtId="181" fontId="12" fillId="0" borderId="0" xfId="0" applyNumberFormat="1" applyFont="1" applyFill="1" applyBorder="1" applyAlignment="1">
      <alignment vertical="center"/>
    </xf>
    <xf numFmtId="182" fontId="35" fillId="0" borderId="0" xfId="0" applyNumberFormat="1" applyFont="1" applyFill="1"/>
    <xf numFmtId="182" fontId="36" fillId="0" borderId="0" xfId="0" applyNumberFormat="1" applyFont="1" applyFill="1"/>
    <xf numFmtId="0" fontId="36" fillId="0" borderId="0" xfId="0" applyFont="1" applyFill="1"/>
    <xf numFmtId="38" fontId="12" fillId="0" borderId="0" xfId="1" applyNumberFormat="1" applyFont="1" applyFill="1" applyAlignment="1">
      <alignment vertical="center"/>
    </xf>
    <xf numFmtId="0" fontId="33" fillId="0" borderId="14" xfId="0" applyFont="1" applyFill="1" applyBorder="1"/>
    <xf numFmtId="0" fontId="36" fillId="0" borderId="21" xfId="0" applyFont="1" applyFill="1" applyBorder="1"/>
    <xf numFmtId="183" fontId="0" fillId="0" borderId="14" xfId="0" applyNumberFormat="1" applyFont="1" applyFill="1" applyBorder="1"/>
    <xf numFmtId="0" fontId="27" fillId="0" borderId="0" xfId="0" applyFont="1" applyFill="1" applyBorder="1" applyAlignment="1">
      <alignment wrapText="1"/>
    </xf>
    <xf numFmtId="184" fontId="33" fillId="0" borderId="0" xfId="0" applyNumberFormat="1" applyFont="1" applyFill="1"/>
    <xf numFmtId="179" fontId="33" fillId="0" borderId="0" xfId="0" applyNumberFormat="1" applyFont="1" applyFill="1"/>
    <xf numFmtId="0" fontId="33" fillId="0" borderId="0" xfId="0" applyFont="1" applyFill="1" applyAlignment="1">
      <alignment shrinkToFit="1"/>
    </xf>
    <xf numFmtId="0" fontId="32" fillId="0" borderId="0" xfId="0" applyFont="1" applyFill="1"/>
    <xf numFmtId="0" fontId="2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 justifyLastLine="1"/>
    </xf>
    <xf numFmtId="0" fontId="2" fillId="0" borderId="8" xfId="0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 justifyLastLine="1"/>
    </xf>
    <xf numFmtId="0" fontId="2" fillId="0" borderId="8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right" vertical="top"/>
    </xf>
    <xf numFmtId="38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/>
    <xf numFmtId="49" fontId="12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/>
    <xf numFmtId="0" fontId="12" fillId="0" borderId="0" xfId="0" applyFont="1" applyFill="1" applyAlignment="1">
      <alignment horizontal="right"/>
    </xf>
    <xf numFmtId="38" fontId="12" fillId="0" borderId="0" xfId="1" applyFont="1" applyFill="1" applyAlignment="1"/>
    <xf numFmtId="0" fontId="0" fillId="0" borderId="21" xfId="0" applyFont="1" applyFill="1" applyBorder="1"/>
    <xf numFmtId="0" fontId="2" fillId="0" borderId="1" xfId="0" applyFont="1" applyFill="1" applyBorder="1" applyAlignment="1"/>
    <xf numFmtId="0" fontId="27" fillId="0" borderId="0" xfId="0" applyFont="1" applyFill="1"/>
    <xf numFmtId="0" fontId="2" fillId="0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distributed" vertical="center" justifyLastLine="1"/>
    </xf>
    <xf numFmtId="0" fontId="21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vertical="center"/>
    </xf>
    <xf numFmtId="185" fontId="9" fillId="0" borderId="0" xfId="0" applyNumberFormat="1" applyFont="1" applyFill="1" applyBorder="1" applyAlignment="1">
      <alignment vertical="center"/>
    </xf>
    <xf numFmtId="185" fontId="12" fillId="0" borderId="0" xfId="0" applyNumberFormat="1" applyFont="1" applyFill="1" applyBorder="1" applyAlignment="1">
      <alignment vertical="center"/>
    </xf>
    <xf numFmtId="185" fontId="12" fillId="0" borderId="0" xfId="0" applyNumberFormat="1" applyFont="1" applyFill="1" applyBorder="1" applyAlignment="1">
      <alignment horizontal="right" vertical="center"/>
    </xf>
    <xf numFmtId="185" fontId="12" fillId="0" borderId="0" xfId="0" applyNumberFormat="1" applyFont="1" applyFill="1" applyBorder="1"/>
    <xf numFmtId="0" fontId="2" fillId="0" borderId="21" xfId="0" applyFont="1" applyFill="1" applyBorder="1" applyAlignment="1">
      <alignment vertical="center"/>
    </xf>
    <xf numFmtId="185" fontId="0" fillId="0" borderId="14" xfId="0" applyNumberFormat="1" applyFont="1" applyFill="1" applyBorder="1" applyAlignment="1">
      <alignment vertical="center"/>
    </xf>
    <xf numFmtId="185" fontId="0" fillId="0" borderId="14" xfId="0" applyNumberFormat="1" applyFont="1" applyFill="1" applyBorder="1" applyAlignment="1">
      <alignment horizontal="right" vertical="center"/>
    </xf>
    <xf numFmtId="185" fontId="0" fillId="0" borderId="14" xfId="0" applyNumberFormat="1" applyFont="1" applyFill="1" applyBorder="1"/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6" fontId="8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0" fontId="2" fillId="0" borderId="4" xfId="0" applyFont="1" applyFill="1" applyBorder="1"/>
    <xf numFmtId="0" fontId="2" fillId="0" borderId="18" xfId="0" applyFont="1" applyFill="1" applyBorder="1"/>
    <xf numFmtId="185" fontId="9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/>
    <xf numFmtId="38" fontId="12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 wrapText="1" justifyLastLine="1"/>
    </xf>
    <xf numFmtId="179" fontId="4" fillId="0" borderId="0" xfId="0" applyNumberFormat="1" applyFont="1" applyAlignment="1">
      <alignment vertical="center"/>
    </xf>
    <xf numFmtId="187" fontId="12" fillId="0" borderId="0" xfId="0" applyNumberFormat="1" applyFont="1" applyAlignment="1">
      <alignment vertical="center"/>
    </xf>
    <xf numFmtId="0" fontId="2" fillId="0" borderId="14" xfId="0" applyFont="1" applyBorder="1"/>
    <xf numFmtId="0" fontId="2" fillId="0" borderId="21" xfId="0" applyFont="1" applyBorder="1"/>
    <xf numFmtId="176" fontId="2" fillId="0" borderId="14" xfId="0" applyNumberFormat="1" applyFont="1" applyBorder="1"/>
    <xf numFmtId="38" fontId="2" fillId="0" borderId="0" xfId="2" applyFont="1" applyFill="1" applyAlignment="1"/>
    <xf numFmtId="0" fontId="4" fillId="0" borderId="27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center" vertical="center" wrapText="1"/>
    </xf>
    <xf numFmtId="38" fontId="0" fillId="0" borderId="0" xfId="2" applyFont="1" applyFill="1" applyAlignment="1"/>
    <xf numFmtId="38" fontId="0" fillId="0" borderId="0" xfId="2" applyFont="1" applyFill="1" applyAlignment="1">
      <alignment horizontal="center"/>
    </xf>
    <xf numFmtId="188" fontId="3" fillId="0" borderId="0" xfId="2" applyNumberFormat="1" applyFont="1" applyFill="1" applyAlignment="1"/>
    <xf numFmtId="38" fontId="8" fillId="0" borderId="0" xfId="2" applyFont="1" applyFill="1" applyAlignment="1"/>
    <xf numFmtId="179" fontId="0" fillId="0" borderId="0" xfId="0" applyNumberFormat="1" applyFont="1" applyFill="1" applyBorder="1" applyAlignment="1">
      <alignment vertical="top"/>
    </xf>
    <xf numFmtId="179" fontId="0" fillId="0" borderId="0" xfId="0" applyNumberFormat="1" applyFont="1" applyFill="1" applyBorder="1" applyAlignment="1">
      <alignment horizontal="right" vertical="center"/>
    </xf>
    <xf numFmtId="0" fontId="12" fillId="0" borderId="14" xfId="0" applyFont="1" applyFill="1" applyBorder="1" applyAlignment="1"/>
    <xf numFmtId="0" fontId="12" fillId="0" borderId="0" xfId="0" applyFont="1" applyFill="1" applyAlignment="1"/>
    <xf numFmtId="38" fontId="0" fillId="0" borderId="0" xfId="2" applyFont="1" applyFill="1"/>
    <xf numFmtId="3" fontId="12" fillId="0" borderId="0" xfId="0" applyNumberFormat="1" applyFont="1" applyAlignment="1">
      <alignment vertical="center"/>
    </xf>
    <xf numFmtId="0" fontId="0" fillId="0" borderId="0" xfId="0" applyFont="1"/>
    <xf numFmtId="179" fontId="23" fillId="0" borderId="0" xfId="0" applyNumberFormat="1" applyFont="1" applyAlignment="1">
      <alignment vertical="center"/>
    </xf>
    <xf numFmtId="0" fontId="12" fillId="0" borderId="21" xfId="0" applyFont="1" applyBorder="1"/>
    <xf numFmtId="179" fontId="4" fillId="0" borderId="0" xfId="0" applyNumberFormat="1" applyFont="1"/>
    <xf numFmtId="38" fontId="12" fillId="0" borderId="0" xfId="2" applyFont="1" applyFill="1" applyAlignment="1"/>
    <xf numFmtId="38" fontId="12" fillId="0" borderId="0" xfId="0" applyNumberFormat="1" applyFont="1" applyFill="1" applyBorder="1" applyAlignment="1">
      <alignment vertical="center"/>
    </xf>
    <xf numFmtId="178" fontId="12" fillId="0" borderId="13" xfId="0" applyNumberFormat="1" applyFont="1" applyFill="1" applyBorder="1" applyAlignment="1">
      <alignment horizontal="right" vertical="center"/>
    </xf>
    <xf numFmtId="178" fontId="12" fillId="0" borderId="0" xfId="0" applyNumberFormat="1" applyFont="1" applyFill="1" applyBorder="1" applyAlignment="1">
      <alignment horizontal="right" vertical="center"/>
    </xf>
    <xf numFmtId="178" fontId="12" fillId="0" borderId="13" xfId="0" applyNumberFormat="1" applyFont="1" applyFill="1" applyBorder="1" applyAlignment="1">
      <alignment horizontal="right"/>
    </xf>
    <xf numFmtId="178" fontId="12" fillId="0" borderId="0" xfId="0" applyNumberFormat="1" applyFont="1" applyFill="1" applyBorder="1" applyAlignment="1">
      <alignment horizontal="right"/>
    </xf>
    <xf numFmtId="178" fontId="4" fillId="0" borderId="13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Alignment="1">
      <alignment horizontal="right"/>
    </xf>
    <xf numFmtId="178" fontId="12" fillId="0" borderId="0" xfId="0" applyNumberFormat="1" applyFont="1" applyFill="1" applyAlignment="1">
      <alignment horizontal="right"/>
    </xf>
    <xf numFmtId="178" fontId="12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178" fontId="12" fillId="0" borderId="13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top"/>
    </xf>
    <xf numFmtId="178" fontId="12" fillId="0" borderId="0" xfId="0" applyNumberFormat="1" applyFont="1" applyFill="1" applyBorder="1" applyAlignment="1">
      <alignment horizontal="right" vertical="top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/>
    <xf numFmtId="189" fontId="12" fillId="0" borderId="0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19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shrinkToFit="1"/>
    </xf>
    <xf numFmtId="0" fontId="4" fillId="0" borderId="0" xfId="0" applyFont="1" applyFill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179" fontId="12" fillId="0" borderId="0" xfId="0" quotePrefix="1" applyNumberFormat="1" applyFont="1" applyFill="1" applyBorder="1" applyAlignment="1">
      <alignment horizontal="right" vertical="center"/>
    </xf>
    <xf numFmtId="178" fontId="12" fillId="0" borderId="0" xfId="0" applyNumberFormat="1" applyFont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4" fillId="0" borderId="0" xfId="3" applyFont="1" applyFill="1"/>
    <xf numFmtId="0" fontId="4" fillId="0" borderId="0" xfId="3" applyFont="1" applyFill="1" applyAlignment="1">
      <alignment vertical="center"/>
    </xf>
    <xf numFmtId="0" fontId="2" fillId="0" borderId="0" xfId="3" applyFont="1" applyFill="1" applyAlignment="1">
      <alignment horizontal="right" vertical="center"/>
    </xf>
    <xf numFmtId="0" fontId="4" fillId="0" borderId="1" xfId="3" applyFont="1" applyFill="1" applyBorder="1" applyAlignment="1">
      <alignment vertical="center" justifyLastLine="1"/>
    </xf>
    <xf numFmtId="0" fontId="4" fillId="0" borderId="2" xfId="3" applyFont="1" applyFill="1" applyBorder="1" applyAlignment="1">
      <alignment horizontal="distributed" vertical="center" justifyLastLine="1"/>
    </xf>
    <xf numFmtId="0" fontId="4" fillId="0" borderId="6" xfId="3" applyFont="1" applyFill="1" applyBorder="1" applyAlignment="1">
      <alignment vertical="center" justifyLastLine="1"/>
    </xf>
    <xf numFmtId="0" fontId="4" fillId="0" borderId="19" xfId="3" applyFont="1" applyFill="1" applyBorder="1" applyAlignment="1">
      <alignment horizontal="distributed" vertical="center" justifyLastLine="1"/>
    </xf>
    <xf numFmtId="0" fontId="29" fillId="0" borderId="8" xfId="4" applyFont="1" applyFill="1" applyBorder="1" applyAlignment="1" applyProtection="1">
      <alignment horizontal="center" vertical="center"/>
      <protection locked="0"/>
    </xf>
    <xf numFmtId="0" fontId="29" fillId="0" borderId="10" xfId="4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>
      <alignment horizontal="distributed" vertical="center" justifyLastLine="1"/>
    </xf>
    <xf numFmtId="0" fontId="4" fillId="0" borderId="12" xfId="3" applyFont="1" applyFill="1" applyBorder="1" applyAlignment="1">
      <alignment horizontal="distributed" vertical="center" justifyLastLine="1"/>
    </xf>
    <xf numFmtId="0" fontId="4" fillId="0" borderId="0" xfId="3" applyFont="1" applyFill="1" applyBorder="1" applyAlignment="1">
      <alignment horizontal="center" vertical="center" justifyLastLine="1"/>
    </xf>
    <xf numFmtId="0" fontId="1" fillId="0" borderId="0" xfId="5" applyFont="1" applyFill="1" applyBorder="1" applyAlignment="1" applyProtection="1">
      <alignment horizontal="right" vertical="top"/>
      <protection locked="0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right" vertical="center"/>
    </xf>
    <xf numFmtId="0" fontId="4" fillId="0" borderId="7" xfId="3" applyFont="1" applyFill="1" applyBorder="1" applyAlignment="1">
      <alignment vertical="center"/>
    </xf>
    <xf numFmtId="38" fontId="12" fillId="0" borderId="0" xfId="6" applyFont="1" applyFill="1" applyBorder="1" applyAlignment="1">
      <alignment vertical="center"/>
    </xf>
    <xf numFmtId="38" fontId="1" fillId="0" borderId="0" xfId="6" applyFont="1" applyFill="1" applyBorder="1" applyProtection="1">
      <alignment vertical="center"/>
      <protection locked="0"/>
    </xf>
    <xf numFmtId="38" fontId="29" fillId="0" borderId="0" xfId="6" applyFont="1" applyFill="1" applyBorder="1" applyProtection="1">
      <alignment vertical="center"/>
      <protection locked="0"/>
    </xf>
    <xf numFmtId="0" fontId="2" fillId="0" borderId="14" xfId="3" applyFont="1" applyFill="1" applyBorder="1"/>
    <xf numFmtId="0" fontId="2" fillId="0" borderId="21" xfId="3" applyFont="1" applyFill="1" applyBorder="1"/>
    <xf numFmtId="180" fontId="1" fillId="0" borderId="0" xfId="5" applyNumberFormat="1" applyFont="1" applyFill="1" applyBorder="1" applyAlignment="1" applyProtection="1">
      <alignment horizontal="right" vertical="center"/>
      <protection locked="0"/>
    </xf>
    <xf numFmtId="0" fontId="4" fillId="0" borderId="0" xfId="3" applyFont="1" applyAlignment="1">
      <alignment horizontal="left" vertical="center"/>
    </xf>
    <xf numFmtId="0" fontId="29" fillId="0" borderId="1" xfId="4" applyFont="1" applyFill="1" applyBorder="1" applyAlignment="1" applyProtection="1">
      <protection locked="0"/>
    </xf>
    <xf numFmtId="179" fontId="37" fillId="0" borderId="0" xfId="0" applyNumberFormat="1" applyFont="1" applyFill="1" applyBorder="1" applyAlignment="1">
      <alignment vertical="center"/>
    </xf>
    <xf numFmtId="179" fontId="38" fillId="0" borderId="0" xfId="0" applyNumberFormat="1" applyFont="1" applyFill="1" applyBorder="1" applyAlignment="1">
      <alignment vertical="center"/>
    </xf>
    <xf numFmtId="3" fontId="38" fillId="0" borderId="0" xfId="0" applyNumberFormat="1" applyFont="1" applyFill="1" applyBorder="1" applyAlignment="1">
      <alignment vertical="center"/>
    </xf>
    <xf numFmtId="3" fontId="38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distributed"/>
    </xf>
    <xf numFmtId="0" fontId="4" fillId="0" borderId="0" xfId="0" applyFont="1" applyFill="1" applyAlignment="1">
      <alignment vertical="distributed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distributed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distributed"/>
    </xf>
    <xf numFmtId="0" fontId="4" fillId="0" borderId="0" xfId="0" applyFont="1" applyFill="1" applyAlignment="1">
      <alignment horizontal="distributed" vertical="center"/>
    </xf>
    <xf numFmtId="0" fontId="22" fillId="0" borderId="1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justifyLastLine="1"/>
    </xf>
    <xf numFmtId="0" fontId="4" fillId="0" borderId="6" xfId="3" applyFont="1" applyFill="1" applyBorder="1" applyAlignment="1">
      <alignment horizontal="center" vertical="center" justifyLastLine="1"/>
    </xf>
    <xf numFmtId="0" fontId="4" fillId="0" borderId="15" xfId="3" applyFont="1" applyFill="1" applyBorder="1" applyAlignment="1">
      <alignment horizontal="center" vertical="center" justifyLastLine="1"/>
    </xf>
    <xf numFmtId="0" fontId="4" fillId="0" borderId="20" xfId="3" applyFont="1" applyFill="1" applyBorder="1" applyAlignment="1">
      <alignment horizontal="center" vertical="center" justifyLastLine="1"/>
    </xf>
    <xf numFmtId="0" fontId="4" fillId="0" borderId="4" xfId="3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distributed" vertical="center" wrapText="1" justifyLastLine="1"/>
    </xf>
    <xf numFmtId="0" fontId="4" fillId="0" borderId="20" xfId="0" applyFont="1" applyFill="1" applyBorder="1" applyAlignment="1">
      <alignment horizontal="distributed" vertical="center" wrapText="1" justifyLastLine="1"/>
    </xf>
    <xf numFmtId="0" fontId="4" fillId="0" borderId="15" xfId="0" applyFont="1" applyFill="1" applyBorder="1" applyAlignment="1">
      <alignment horizontal="distributed" vertical="center" wrapText="1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2" fillId="0" borderId="17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 justifyLastLine="1"/>
    </xf>
    <xf numFmtId="0" fontId="4" fillId="0" borderId="23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</cellXfs>
  <cellStyles count="7">
    <cellStyle name="桁区切り" xfId="1" builtinId="6"/>
    <cellStyle name="桁区切り 2" xfId="2"/>
    <cellStyle name="桁区切り 3" xfId="6"/>
    <cellStyle name="標準" xfId="0" builtinId="0"/>
    <cellStyle name="標準 2" xfId="4"/>
    <cellStyle name="標準 3" xfId="3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5"/>
  <sheetViews>
    <sheetView tabSelected="1" zoomScaleNormal="100" zoomScaleSheetLayoutView="98" workbookViewId="0"/>
  </sheetViews>
  <sheetFormatPr defaultRowHeight="9.75"/>
  <cols>
    <col min="1" max="1" width="3" style="1" customWidth="1"/>
    <col min="2" max="2" width="3.3984375" style="1" customWidth="1"/>
    <col min="3" max="3" width="12.19921875" style="1" customWidth="1"/>
    <col min="4" max="4" width="1.3984375" style="1" customWidth="1"/>
    <col min="5" max="5" width="12.19921875" style="1" customWidth="1"/>
    <col min="6" max="6" width="3" style="1" customWidth="1"/>
    <col min="7" max="10" width="18" style="16" customWidth="1"/>
    <col min="11" max="11" width="7.796875" style="16" customWidth="1"/>
    <col min="12" max="253" width="9.59765625" style="16"/>
    <col min="254" max="254" width="3" style="16" customWidth="1"/>
    <col min="255" max="255" width="3.3984375" style="16" customWidth="1"/>
    <col min="256" max="256" width="12.19921875" style="16" customWidth="1"/>
    <col min="257" max="257" width="1.3984375" style="16" customWidth="1"/>
    <col min="258" max="258" width="12.19921875" style="16" customWidth="1"/>
    <col min="259" max="259" width="3" style="16" customWidth="1"/>
    <col min="260" max="263" width="14.19921875" style="16" customWidth="1"/>
    <col min="264" max="264" width="7.796875" style="16" customWidth="1"/>
    <col min="265" max="265" width="9.796875" style="16" customWidth="1"/>
    <col min="266" max="266" width="9.796875" style="16" bestFit="1" customWidth="1"/>
    <col min="267" max="509" width="9.59765625" style="16"/>
    <col min="510" max="510" width="3" style="16" customWidth="1"/>
    <col min="511" max="511" width="3.3984375" style="16" customWidth="1"/>
    <col min="512" max="512" width="12.19921875" style="16" customWidth="1"/>
    <col min="513" max="513" width="1.3984375" style="16" customWidth="1"/>
    <col min="514" max="514" width="12.19921875" style="16" customWidth="1"/>
    <col min="515" max="515" width="3" style="16" customWidth="1"/>
    <col min="516" max="519" width="14.19921875" style="16" customWidth="1"/>
    <col min="520" max="520" width="7.796875" style="16" customWidth="1"/>
    <col min="521" max="521" width="9.796875" style="16" customWidth="1"/>
    <col min="522" max="522" width="9.796875" style="16" bestFit="1" customWidth="1"/>
    <col min="523" max="765" width="9.59765625" style="16"/>
    <col min="766" max="766" width="3" style="16" customWidth="1"/>
    <col min="767" max="767" width="3.3984375" style="16" customWidth="1"/>
    <col min="768" max="768" width="12.19921875" style="16" customWidth="1"/>
    <col min="769" max="769" width="1.3984375" style="16" customWidth="1"/>
    <col min="770" max="770" width="12.19921875" style="16" customWidth="1"/>
    <col min="771" max="771" width="3" style="16" customWidth="1"/>
    <col min="772" max="775" width="14.19921875" style="16" customWidth="1"/>
    <col min="776" max="776" width="7.796875" style="16" customWidth="1"/>
    <col min="777" max="777" width="9.796875" style="16" customWidth="1"/>
    <col min="778" max="778" width="9.796875" style="16" bestFit="1" customWidth="1"/>
    <col min="779" max="1021" width="9.59765625" style="16"/>
    <col min="1022" max="1022" width="3" style="16" customWidth="1"/>
    <col min="1023" max="1023" width="3.3984375" style="16" customWidth="1"/>
    <col min="1024" max="1024" width="12.19921875" style="16" customWidth="1"/>
    <col min="1025" max="1025" width="1.3984375" style="16" customWidth="1"/>
    <col min="1026" max="1026" width="12.19921875" style="16" customWidth="1"/>
    <col min="1027" max="1027" width="3" style="16" customWidth="1"/>
    <col min="1028" max="1031" width="14.19921875" style="16" customWidth="1"/>
    <col min="1032" max="1032" width="7.796875" style="16" customWidth="1"/>
    <col min="1033" max="1033" width="9.796875" style="16" customWidth="1"/>
    <col min="1034" max="1034" width="9.796875" style="16" bestFit="1" customWidth="1"/>
    <col min="1035" max="1277" width="9.59765625" style="16"/>
    <col min="1278" max="1278" width="3" style="16" customWidth="1"/>
    <col min="1279" max="1279" width="3.3984375" style="16" customWidth="1"/>
    <col min="1280" max="1280" width="12.19921875" style="16" customWidth="1"/>
    <col min="1281" max="1281" width="1.3984375" style="16" customWidth="1"/>
    <col min="1282" max="1282" width="12.19921875" style="16" customWidth="1"/>
    <col min="1283" max="1283" width="3" style="16" customWidth="1"/>
    <col min="1284" max="1287" width="14.19921875" style="16" customWidth="1"/>
    <col min="1288" max="1288" width="7.796875" style="16" customWidth="1"/>
    <col min="1289" max="1289" width="9.796875" style="16" customWidth="1"/>
    <col min="1290" max="1290" width="9.796875" style="16" bestFit="1" customWidth="1"/>
    <col min="1291" max="1533" width="9.59765625" style="16"/>
    <col min="1534" max="1534" width="3" style="16" customWidth="1"/>
    <col min="1535" max="1535" width="3.3984375" style="16" customWidth="1"/>
    <col min="1536" max="1536" width="12.19921875" style="16" customWidth="1"/>
    <col min="1537" max="1537" width="1.3984375" style="16" customWidth="1"/>
    <col min="1538" max="1538" width="12.19921875" style="16" customWidth="1"/>
    <col min="1539" max="1539" width="3" style="16" customWidth="1"/>
    <col min="1540" max="1543" width="14.19921875" style="16" customWidth="1"/>
    <col min="1544" max="1544" width="7.796875" style="16" customWidth="1"/>
    <col min="1545" max="1545" width="9.796875" style="16" customWidth="1"/>
    <col min="1546" max="1546" width="9.796875" style="16" bestFit="1" customWidth="1"/>
    <col min="1547" max="1789" width="9.59765625" style="16"/>
    <col min="1790" max="1790" width="3" style="16" customWidth="1"/>
    <col min="1791" max="1791" width="3.3984375" style="16" customWidth="1"/>
    <col min="1792" max="1792" width="12.19921875" style="16" customWidth="1"/>
    <col min="1793" max="1793" width="1.3984375" style="16" customWidth="1"/>
    <col min="1794" max="1794" width="12.19921875" style="16" customWidth="1"/>
    <col min="1795" max="1795" width="3" style="16" customWidth="1"/>
    <col min="1796" max="1799" width="14.19921875" style="16" customWidth="1"/>
    <col min="1800" max="1800" width="7.796875" style="16" customWidth="1"/>
    <col min="1801" max="1801" width="9.796875" style="16" customWidth="1"/>
    <col min="1802" max="1802" width="9.796875" style="16" bestFit="1" customWidth="1"/>
    <col min="1803" max="2045" width="9.59765625" style="16"/>
    <col min="2046" max="2046" width="3" style="16" customWidth="1"/>
    <col min="2047" max="2047" width="3.3984375" style="16" customWidth="1"/>
    <col min="2048" max="2048" width="12.19921875" style="16" customWidth="1"/>
    <col min="2049" max="2049" width="1.3984375" style="16" customWidth="1"/>
    <col min="2050" max="2050" width="12.19921875" style="16" customWidth="1"/>
    <col min="2051" max="2051" width="3" style="16" customWidth="1"/>
    <col min="2052" max="2055" width="14.19921875" style="16" customWidth="1"/>
    <col min="2056" max="2056" width="7.796875" style="16" customWidth="1"/>
    <col min="2057" max="2057" width="9.796875" style="16" customWidth="1"/>
    <col min="2058" max="2058" width="9.796875" style="16" bestFit="1" customWidth="1"/>
    <col min="2059" max="2301" width="9.59765625" style="16"/>
    <col min="2302" max="2302" width="3" style="16" customWidth="1"/>
    <col min="2303" max="2303" width="3.3984375" style="16" customWidth="1"/>
    <col min="2304" max="2304" width="12.19921875" style="16" customWidth="1"/>
    <col min="2305" max="2305" width="1.3984375" style="16" customWidth="1"/>
    <col min="2306" max="2306" width="12.19921875" style="16" customWidth="1"/>
    <col min="2307" max="2307" width="3" style="16" customWidth="1"/>
    <col min="2308" max="2311" width="14.19921875" style="16" customWidth="1"/>
    <col min="2312" max="2312" width="7.796875" style="16" customWidth="1"/>
    <col min="2313" max="2313" width="9.796875" style="16" customWidth="1"/>
    <col min="2314" max="2314" width="9.796875" style="16" bestFit="1" customWidth="1"/>
    <col min="2315" max="2557" width="9.59765625" style="16"/>
    <col min="2558" max="2558" width="3" style="16" customWidth="1"/>
    <col min="2559" max="2559" width="3.3984375" style="16" customWidth="1"/>
    <col min="2560" max="2560" width="12.19921875" style="16" customWidth="1"/>
    <col min="2561" max="2561" width="1.3984375" style="16" customWidth="1"/>
    <col min="2562" max="2562" width="12.19921875" style="16" customWidth="1"/>
    <col min="2563" max="2563" width="3" style="16" customWidth="1"/>
    <col min="2564" max="2567" width="14.19921875" style="16" customWidth="1"/>
    <col min="2568" max="2568" width="7.796875" style="16" customWidth="1"/>
    <col min="2569" max="2569" width="9.796875" style="16" customWidth="1"/>
    <col min="2570" max="2570" width="9.796875" style="16" bestFit="1" customWidth="1"/>
    <col min="2571" max="2813" width="9.59765625" style="16"/>
    <col min="2814" max="2814" width="3" style="16" customWidth="1"/>
    <col min="2815" max="2815" width="3.3984375" style="16" customWidth="1"/>
    <col min="2816" max="2816" width="12.19921875" style="16" customWidth="1"/>
    <col min="2817" max="2817" width="1.3984375" style="16" customWidth="1"/>
    <col min="2818" max="2818" width="12.19921875" style="16" customWidth="1"/>
    <col min="2819" max="2819" width="3" style="16" customWidth="1"/>
    <col min="2820" max="2823" width="14.19921875" style="16" customWidth="1"/>
    <col min="2824" max="2824" width="7.796875" style="16" customWidth="1"/>
    <col min="2825" max="2825" width="9.796875" style="16" customWidth="1"/>
    <col min="2826" max="2826" width="9.796875" style="16" bestFit="1" customWidth="1"/>
    <col min="2827" max="3069" width="9.59765625" style="16"/>
    <col min="3070" max="3070" width="3" style="16" customWidth="1"/>
    <col min="3071" max="3071" width="3.3984375" style="16" customWidth="1"/>
    <col min="3072" max="3072" width="12.19921875" style="16" customWidth="1"/>
    <col min="3073" max="3073" width="1.3984375" style="16" customWidth="1"/>
    <col min="3074" max="3074" width="12.19921875" style="16" customWidth="1"/>
    <col min="3075" max="3075" width="3" style="16" customWidth="1"/>
    <col min="3076" max="3079" width="14.19921875" style="16" customWidth="1"/>
    <col min="3080" max="3080" width="7.796875" style="16" customWidth="1"/>
    <col min="3081" max="3081" width="9.796875" style="16" customWidth="1"/>
    <col min="3082" max="3082" width="9.796875" style="16" bestFit="1" customWidth="1"/>
    <col min="3083" max="3325" width="9.59765625" style="16"/>
    <col min="3326" max="3326" width="3" style="16" customWidth="1"/>
    <col min="3327" max="3327" width="3.3984375" style="16" customWidth="1"/>
    <col min="3328" max="3328" width="12.19921875" style="16" customWidth="1"/>
    <col min="3329" max="3329" width="1.3984375" style="16" customWidth="1"/>
    <col min="3330" max="3330" width="12.19921875" style="16" customWidth="1"/>
    <col min="3331" max="3331" width="3" style="16" customWidth="1"/>
    <col min="3332" max="3335" width="14.19921875" style="16" customWidth="1"/>
    <col min="3336" max="3336" width="7.796875" style="16" customWidth="1"/>
    <col min="3337" max="3337" width="9.796875" style="16" customWidth="1"/>
    <col min="3338" max="3338" width="9.796875" style="16" bestFit="1" customWidth="1"/>
    <col min="3339" max="3581" width="9.59765625" style="16"/>
    <col min="3582" max="3582" width="3" style="16" customWidth="1"/>
    <col min="3583" max="3583" width="3.3984375" style="16" customWidth="1"/>
    <col min="3584" max="3584" width="12.19921875" style="16" customWidth="1"/>
    <col min="3585" max="3585" width="1.3984375" style="16" customWidth="1"/>
    <col min="3586" max="3586" width="12.19921875" style="16" customWidth="1"/>
    <col min="3587" max="3587" width="3" style="16" customWidth="1"/>
    <col min="3588" max="3591" width="14.19921875" style="16" customWidth="1"/>
    <col min="3592" max="3592" width="7.796875" style="16" customWidth="1"/>
    <col min="3593" max="3593" width="9.796875" style="16" customWidth="1"/>
    <col min="3594" max="3594" width="9.796875" style="16" bestFit="1" customWidth="1"/>
    <col min="3595" max="3837" width="9.59765625" style="16"/>
    <col min="3838" max="3838" width="3" style="16" customWidth="1"/>
    <col min="3839" max="3839" width="3.3984375" style="16" customWidth="1"/>
    <col min="3840" max="3840" width="12.19921875" style="16" customWidth="1"/>
    <col min="3841" max="3841" width="1.3984375" style="16" customWidth="1"/>
    <col min="3842" max="3842" width="12.19921875" style="16" customWidth="1"/>
    <col min="3843" max="3843" width="3" style="16" customWidth="1"/>
    <col min="3844" max="3847" width="14.19921875" style="16" customWidth="1"/>
    <col min="3848" max="3848" width="7.796875" style="16" customWidth="1"/>
    <col min="3849" max="3849" width="9.796875" style="16" customWidth="1"/>
    <col min="3850" max="3850" width="9.796875" style="16" bestFit="1" customWidth="1"/>
    <col min="3851" max="4093" width="9.59765625" style="16"/>
    <col min="4094" max="4094" width="3" style="16" customWidth="1"/>
    <col min="4095" max="4095" width="3.3984375" style="16" customWidth="1"/>
    <col min="4096" max="4096" width="12.19921875" style="16" customWidth="1"/>
    <col min="4097" max="4097" width="1.3984375" style="16" customWidth="1"/>
    <col min="4098" max="4098" width="12.19921875" style="16" customWidth="1"/>
    <col min="4099" max="4099" width="3" style="16" customWidth="1"/>
    <col min="4100" max="4103" width="14.19921875" style="16" customWidth="1"/>
    <col min="4104" max="4104" width="7.796875" style="16" customWidth="1"/>
    <col min="4105" max="4105" width="9.796875" style="16" customWidth="1"/>
    <col min="4106" max="4106" width="9.796875" style="16" bestFit="1" customWidth="1"/>
    <col min="4107" max="4349" width="9.59765625" style="16"/>
    <col min="4350" max="4350" width="3" style="16" customWidth="1"/>
    <col min="4351" max="4351" width="3.3984375" style="16" customWidth="1"/>
    <col min="4352" max="4352" width="12.19921875" style="16" customWidth="1"/>
    <col min="4353" max="4353" width="1.3984375" style="16" customWidth="1"/>
    <col min="4354" max="4354" width="12.19921875" style="16" customWidth="1"/>
    <col min="4355" max="4355" width="3" style="16" customWidth="1"/>
    <col min="4356" max="4359" width="14.19921875" style="16" customWidth="1"/>
    <col min="4360" max="4360" width="7.796875" style="16" customWidth="1"/>
    <col min="4361" max="4361" width="9.796875" style="16" customWidth="1"/>
    <col min="4362" max="4362" width="9.796875" style="16" bestFit="1" customWidth="1"/>
    <col min="4363" max="4605" width="9.59765625" style="16"/>
    <col min="4606" max="4606" width="3" style="16" customWidth="1"/>
    <col min="4607" max="4607" width="3.3984375" style="16" customWidth="1"/>
    <col min="4608" max="4608" width="12.19921875" style="16" customWidth="1"/>
    <col min="4609" max="4609" width="1.3984375" style="16" customWidth="1"/>
    <col min="4610" max="4610" width="12.19921875" style="16" customWidth="1"/>
    <col min="4611" max="4611" width="3" style="16" customWidth="1"/>
    <col min="4612" max="4615" width="14.19921875" style="16" customWidth="1"/>
    <col min="4616" max="4616" width="7.796875" style="16" customWidth="1"/>
    <col min="4617" max="4617" width="9.796875" style="16" customWidth="1"/>
    <col min="4618" max="4618" width="9.796875" style="16" bestFit="1" customWidth="1"/>
    <col min="4619" max="4861" width="9.59765625" style="16"/>
    <col min="4862" max="4862" width="3" style="16" customWidth="1"/>
    <col min="4863" max="4863" width="3.3984375" style="16" customWidth="1"/>
    <col min="4864" max="4864" width="12.19921875" style="16" customWidth="1"/>
    <col min="4865" max="4865" width="1.3984375" style="16" customWidth="1"/>
    <col min="4866" max="4866" width="12.19921875" style="16" customWidth="1"/>
    <col min="4867" max="4867" width="3" style="16" customWidth="1"/>
    <col min="4868" max="4871" width="14.19921875" style="16" customWidth="1"/>
    <col min="4872" max="4872" width="7.796875" style="16" customWidth="1"/>
    <col min="4873" max="4873" width="9.796875" style="16" customWidth="1"/>
    <col min="4874" max="4874" width="9.796875" style="16" bestFit="1" customWidth="1"/>
    <col min="4875" max="5117" width="9.59765625" style="16"/>
    <col min="5118" max="5118" width="3" style="16" customWidth="1"/>
    <col min="5119" max="5119" width="3.3984375" style="16" customWidth="1"/>
    <col min="5120" max="5120" width="12.19921875" style="16" customWidth="1"/>
    <col min="5121" max="5121" width="1.3984375" style="16" customWidth="1"/>
    <col min="5122" max="5122" width="12.19921875" style="16" customWidth="1"/>
    <col min="5123" max="5123" width="3" style="16" customWidth="1"/>
    <col min="5124" max="5127" width="14.19921875" style="16" customWidth="1"/>
    <col min="5128" max="5128" width="7.796875" style="16" customWidth="1"/>
    <col min="5129" max="5129" width="9.796875" style="16" customWidth="1"/>
    <col min="5130" max="5130" width="9.796875" style="16" bestFit="1" customWidth="1"/>
    <col min="5131" max="5373" width="9.59765625" style="16"/>
    <col min="5374" max="5374" width="3" style="16" customWidth="1"/>
    <col min="5375" max="5375" width="3.3984375" style="16" customWidth="1"/>
    <col min="5376" max="5376" width="12.19921875" style="16" customWidth="1"/>
    <col min="5377" max="5377" width="1.3984375" style="16" customWidth="1"/>
    <col min="5378" max="5378" width="12.19921875" style="16" customWidth="1"/>
    <col min="5379" max="5379" width="3" style="16" customWidth="1"/>
    <col min="5380" max="5383" width="14.19921875" style="16" customWidth="1"/>
    <col min="5384" max="5384" width="7.796875" style="16" customWidth="1"/>
    <col min="5385" max="5385" width="9.796875" style="16" customWidth="1"/>
    <col min="5386" max="5386" width="9.796875" style="16" bestFit="1" customWidth="1"/>
    <col min="5387" max="5629" width="9.59765625" style="16"/>
    <col min="5630" max="5630" width="3" style="16" customWidth="1"/>
    <col min="5631" max="5631" width="3.3984375" style="16" customWidth="1"/>
    <col min="5632" max="5632" width="12.19921875" style="16" customWidth="1"/>
    <col min="5633" max="5633" width="1.3984375" style="16" customWidth="1"/>
    <col min="5634" max="5634" width="12.19921875" style="16" customWidth="1"/>
    <col min="5635" max="5635" width="3" style="16" customWidth="1"/>
    <col min="5636" max="5639" width="14.19921875" style="16" customWidth="1"/>
    <col min="5640" max="5640" width="7.796875" style="16" customWidth="1"/>
    <col min="5641" max="5641" width="9.796875" style="16" customWidth="1"/>
    <col min="5642" max="5642" width="9.796875" style="16" bestFit="1" customWidth="1"/>
    <col min="5643" max="5885" width="9.59765625" style="16"/>
    <col min="5886" max="5886" width="3" style="16" customWidth="1"/>
    <col min="5887" max="5887" width="3.3984375" style="16" customWidth="1"/>
    <col min="5888" max="5888" width="12.19921875" style="16" customWidth="1"/>
    <col min="5889" max="5889" width="1.3984375" style="16" customWidth="1"/>
    <col min="5890" max="5890" width="12.19921875" style="16" customWidth="1"/>
    <col min="5891" max="5891" width="3" style="16" customWidth="1"/>
    <col min="5892" max="5895" width="14.19921875" style="16" customWidth="1"/>
    <col min="5896" max="5896" width="7.796875" style="16" customWidth="1"/>
    <col min="5897" max="5897" width="9.796875" style="16" customWidth="1"/>
    <col min="5898" max="5898" width="9.796875" style="16" bestFit="1" customWidth="1"/>
    <col min="5899" max="6141" width="9.59765625" style="16"/>
    <col min="6142" max="6142" width="3" style="16" customWidth="1"/>
    <col min="6143" max="6143" width="3.3984375" style="16" customWidth="1"/>
    <col min="6144" max="6144" width="12.19921875" style="16" customWidth="1"/>
    <col min="6145" max="6145" width="1.3984375" style="16" customWidth="1"/>
    <col min="6146" max="6146" width="12.19921875" style="16" customWidth="1"/>
    <col min="6147" max="6147" width="3" style="16" customWidth="1"/>
    <col min="6148" max="6151" width="14.19921875" style="16" customWidth="1"/>
    <col min="6152" max="6152" width="7.796875" style="16" customWidth="1"/>
    <col min="6153" max="6153" width="9.796875" style="16" customWidth="1"/>
    <col min="6154" max="6154" width="9.796875" style="16" bestFit="1" customWidth="1"/>
    <col min="6155" max="6397" width="9.59765625" style="16"/>
    <col min="6398" max="6398" width="3" style="16" customWidth="1"/>
    <col min="6399" max="6399" width="3.3984375" style="16" customWidth="1"/>
    <col min="6400" max="6400" width="12.19921875" style="16" customWidth="1"/>
    <col min="6401" max="6401" width="1.3984375" style="16" customWidth="1"/>
    <col min="6402" max="6402" width="12.19921875" style="16" customWidth="1"/>
    <col min="6403" max="6403" width="3" style="16" customWidth="1"/>
    <col min="6404" max="6407" width="14.19921875" style="16" customWidth="1"/>
    <col min="6408" max="6408" width="7.796875" style="16" customWidth="1"/>
    <col min="6409" max="6409" width="9.796875" style="16" customWidth="1"/>
    <col min="6410" max="6410" width="9.796875" style="16" bestFit="1" customWidth="1"/>
    <col min="6411" max="6653" width="9.59765625" style="16"/>
    <col min="6654" max="6654" width="3" style="16" customWidth="1"/>
    <col min="6655" max="6655" width="3.3984375" style="16" customWidth="1"/>
    <col min="6656" max="6656" width="12.19921875" style="16" customWidth="1"/>
    <col min="6657" max="6657" width="1.3984375" style="16" customWidth="1"/>
    <col min="6658" max="6658" width="12.19921875" style="16" customWidth="1"/>
    <col min="6659" max="6659" width="3" style="16" customWidth="1"/>
    <col min="6660" max="6663" width="14.19921875" style="16" customWidth="1"/>
    <col min="6664" max="6664" width="7.796875" style="16" customWidth="1"/>
    <col min="6665" max="6665" width="9.796875" style="16" customWidth="1"/>
    <col min="6666" max="6666" width="9.796875" style="16" bestFit="1" customWidth="1"/>
    <col min="6667" max="6909" width="9.59765625" style="16"/>
    <col min="6910" max="6910" width="3" style="16" customWidth="1"/>
    <col min="6911" max="6911" width="3.3984375" style="16" customWidth="1"/>
    <col min="6912" max="6912" width="12.19921875" style="16" customWidth="1"/>
    <col min="6913" max="6913" width="1.3984375" style="16" customWidth="1"/>
    <col min="6914" max="6914" width="12.19921875" style="16" customWidth="1"/>
    <col min="6915" max="6915" width="3" style="16" customWidth="1"/>
    <col min="6916" max="6919" width="14.19921875" style="16" customWidth="1"/>
    <col min="6920" max="6920" width="7.796875" style="16" customWidth="1"/>
    <col min="6921" max="6921" width="9.796875" style="16" customWidth="1"/>
    <col min="6922" max="6922" width="9.796875" style="16" bestFit="1" customWidth="1"/>
    <col min="6923" max="7165" width="9.59765625" style="16"/>
    <col min="7166" max="7166" width="3" style="16" customWidth="1"/>
    <col min="7167" max="7167" width="3.3984375" style="16" customWidth="1"/>
    <col min="7168" max="7168" width="12.19921875" style="16" customWidth="1"/>
    <col min="7169" max="7169" width="1.3984375" style="16" customWidth="1"/>
    <col min="7170" max="7170" width="12.19921875" style="16" customWidth="1"/>
    <col min="7171" max="7171" width="3" style="16" customWidth="1"/>
    <col min="7172" max="7175" width="14.19921875" style="16" customWidth="1"/>
    <col min="7176" max="7176" width="7.796875" style="16" customWidth="1"/>
    <col min="7177" max="7177" width="9.796875" style="16" customWidth="1"/>
    <col min="7178" max="7178" width="9.796875" style="16" bestFit="1" customWidth="1"/>
    <col min="7179" max="7421" width="9.59765625" style="16"/>
    <col min="7422" max="7422" width="3" style="16" customWidth="1"/>
    <col min="7423" max="7423" width="3.3984375" style="16" customWidth="1"/>
    <col min="7424" max="7424" width="12.19921875" style="16" customWidth="1"/>
    <col min="7425" max="7425" width="1.3984375" style="16" customWidth="1"/>
    <col min="7426" max="7426" width="12.19921875" style="16" customWidth="1"/>
    <col min="7427" max="7427" width="3" style="16" customWidth="1"/>
    <col min="7428" max="7431" width="14.19921875" style="16" customWidth="1"/>
    <col min="7432" max="7432" width="7.796875" style="16" customWidth="1"/>
    <col min="7433" max="7433" width="9.796875" style="16" customWidth="1"/>
    <col min="7434" max="7434" width="9.796875" style="16" bestFit="1" customWidth="1"/>
    <col min="7435" max="7677" width="9.59765625" style="16"/>
    <col min="7678" max="7678" width="3" style="16" customWidth="1"/>
    <col min="7679" max="7679" width="3.3984375" style="16" customWidth="1"/>
    <col min="7680" max="7680" width="12.19921875" style="16" customWidth="1"/>
    <col min="7681" max="7681" width="1.3984375" style="16" customWidth="1"/>
    <col min="7682" max="7682" width="12.19921875" style="16" customWidth="1"/>
    <col min="7683" max="7683" width="3" style="16" customWidth="1"/>
    <col min="7684" max="7687" width="14.19921875" style="16" customWidth="1"/>
    <col min="7688" max="7688" width="7.796875" style="16" customWidth="1"/>
    <col min="7689" max="7689" width="9.796875" style="16" customWidth="1"/>
    <col min="7690" max="7690" width="9.796875" style="16" bestFit="1" customWidth="1"/>
    <col min="7691" max="7933" width="9.59765625" style="16"/>
    <col min="7934" max="7934" width="3" style="16" customWidth="1"/>
    <col min="7935" max="7935" width="3.3984375" style="16" customWidth="1"/>
    <col min="7936" max="7936" width="12.19921875" style="16" customWidth="1"/>
    <col min="7937" max="7937" width="1.3984375" style="16" customWidth="1"/>
    <col min="7938" max="7938" width="12.19921875" style="16" customWidth="1"/>
    <col min="7939" max="7939" width="3" style="16" customWidth="1"/>
    <col min="7940" max="7943" width="14.19921875" style="16" customWidth="1"/>
    <col min="7944" max="7944" width="7.796875" style="16" customWidth="1"/>
    <col min="7945" max="7945" width="9.796875" style="16" customWidth="1"/>
    <col min="7946" max="7946" width="9.796875" style="16" bestFit="1" customWidth="1"/>
    <col min="7947" max="8189" width="9.59765625" style="16"/>
    <col min="8190" max="8190" width="3" style="16" customWidth="1"/>
    <col min="8191" max="8191" width="3.3984375" style="16" customWidth="1"/>
    <col min="8192" max="8192" width="12.19921875" style="16" customWidth="1"/>
    <col min="8193" max="8193" width="1.3984375" style="16" customWidth="1"/>
    <col min="8194" max="8194" width="12.19921875" style="16" customWidth="1"/>
    <col min="8195" max="8195" width="3" style="16" customWidth="1"/>
    <col min="8196" max="8199" width="14.19921875" style="16" customWidth="1"/>
    <col min="8200" max="8200" width="7.796875" style="16" customWidth="1"/>
    <col min="8201" max="8201" width="9.796875" style="16" customWidth="1"/>
    <col min="8202" max="8202" width="9.796875" style="16" bestFit="1" customWidth="1"/>
    <col min="8203" max="8445" width="9.59765625" style="16"/>
    <col min="8446" max="8446" width="3" style="16" customWidth="1"/>
    <col min="8447" max="8447" width="3.3984375" style="16" customWidth="1"/>
    <col min="8448" max="8448" width="12.19921875" style="16" customWidth="1"/>
    <col min="8449" max="8449" width="1.3984375" style="16" customWidth="1"/>
    <col min="8450" max="8450" width="12.19921875" style="16" customWidth="1"/>
    <col min="8451" max="8451" width="3" style="16" customWidth="1"/>
    <col min="8452" max="8455" width="14.19921875" style="16" customWidth="1"/>
    <col min="8456" max="8456" width="7.796875" style="16" customWidth="1"/>
    <col min="8457" max="8457" width="9.796875" style="16" customWidth="1"/>
    <col min="8458" max="8458" width="9.796875" style="16" bestFit="1" customWidth="1"/>
    <col min="8459" max="8701" width="9.59765625" style="16"/>
    <col min="8702" max="8702" width="3" style="16" customWidth="1"/>
    <col min="8703" max="8703" width="3.3984375" style="16" customWidth="1"/>
    <col min="8704" max="8704" width="12.19921875" style="16" customWidth="1"/>
    <col min="8705" max="8705" width="1.3984375" style="16" customWidth="1"/>
    <col min="8706" max="8706" width="12.19921875" style="16" customWidth="1"/>
    <col min="8707" max="8707" width="3" style="16" customWidth="1"/>
    <col min="8708" max="8711" width="14.19921875" style="16" customWidth="1"/>
    <col min="8712" max="8712" width="7.796875" style="16" customWidth="1"/>
    <col min="8713" max="8713" width="9.796875" style="16" customWidth="1"/>
    <col min="8714" max="8714" width="9.796875" style="16" bestFit="1" customWidth="1"/>
    <col min="8715" max="8957" width="9.59765625" style="16"/>
    <col min="8958" max="8958" width="3" style="16" customWidth="1"/>
    <col min="8959" max="8959" width="3.3984375" style="16" customWidth="1"/>
    <col min="8960" max="8960" width="12.19921875" style="16" customWidth="1"/>
    <col min="8961" max="8961" width="1.3984375" style="16" customWidth="1"/>
    <col min="8962" max="8962" width="12.19921875" style="16" customWidth="1"/>
    <col min="8963" max="8963" width="3" style="16" customWidth="1"/>
    <col min="8964" max="8967" width="14.19921875" style="16" customWidth="1"/>
    <col min="8968" max="8968" width="7.796875" style="16" customWidth="1"/>
    <col min="8969" max="8969" width="9.796875" style="16" customWidth="1"/>
    <col min="8970" max="8970" width="9.796875" style="16" bestFit="1" customWidth="1"/>
    <col min="8971" max="9213" width="9.59765625" style="16"/>
    <col min="9214" max="9214" width="3" style="16" customWidth="1"/>
    <col min="9215" max="9215" width="3.3984375" style="16" customWidth="1"/>
    <col min="9216" max="9216" width="12.19921875" style="16" customWidth="1"/>
    <col min="9217" max="9217" width="1.3984375" style="16" customWidth="1"/>
    <col min="9218" max="9218" width="12.19921875" style="16" customWidth="1"/>
    <col min="9219" max="9219" width="3" style="16" customWidth="1"/>
    <col min="9220" max="9223" width="14.19921875" style="16" customWidth="1"/>
    <col min="9224" max="9224" width="7.796875" style="16" customWidth="1"/>
    <col min="9225" max="9225" width="9.796875" style="16" customWidth="1"/>
    <col min="9226" max="9226" width="9.796875" style="16" bestFit="1" customWidth="1"/>
    <col min="9227" max="9469" width="9.59765625" style="16"/>
    <col min="9470" max="9470" width="3" style="16" customWidth="1"/>
    <col min="9471" max="9471" width="3.3984375" style="16" customWidth="1"/>
    <col min="9472" max="9472" width="12.19921875" style="16" customWidth="1"/>
    <col min="9473" max="9473" width="1.3984375" style="16" customWidth="1"/>
    <col min="9474" max="9474" width="12.19921875" style="16" customWidth="1"/>
    <col min="9475" max="9475" width="3" style="16" customWidth="1"/>
    <col min="9476" max="9479" width="14.19921875" style="16" customWidth="1"/>
    <col min="9480" max="9480" width="7.796875" style="16" customWidth="1"/>
    <col min="9481" max="9481" width="9.796875" style="16" customWidth="1"/>
    <col min="9482" max="9482" width="9.796875" style="16" bestFit="1" customWidth="1"/>
    <col min="9483" max="9725" width="9.59765625" style="16"/>
    <col min="9726" max="9726" width="3" style="16" customWidth="1"/>
    <col min="9727" max="9727" width="3.3984375" style="16" customWidth="1"/>
    <col min="9728" max="9728" width="12.19921875" style="16" customWidth="1"/>
    <col min="9729" max="9729" width="1.3984375" style="16" customWidth="1"/>
    <col min="9730" max="9730" width="12.19921875" style="16" customWidth="1"/>
    <col min="9731" max="9731" width="3" style="16" customWidth="1"/>
    <col min="9732" max="9735" width="14.19921875" style="16" customWidth="1"/>
    <col min="9736" max="9736" width="7.796875" style="16" customWidth="1"/>
    <col min="9737" max="9737" width="9.796875" style="16" customWidth="1"/>
    <col min="9738" max="9738" width="9.796875" style="16" bestFit="1" customWidth="1"/>
    <col min="9739" max="9981" width="9.59765625" style="16"/>
    <col min="9982" max="9982" width="3" style="16" customWidth="1"/>
    <col min="9983" max="9983" width="3.3984375" style="16" customWidth="1"/>
    <col min="9984" max="9984" width="12.19921875" style="16" customWidth="1"/>
    <col min="9985" max="9985" width="1.3984375" style="16" customWidth="1"/>
    <col min="9986" max="9986" width="12.19921875" style="16" customWidth="1"/>
    <col min="9987" max="9987" width="3" style="16" customWidth="1"/>
    <col min="9988" max="9991" width="14.19921875" style="16" customWidth="1"/>
    <col min="9992" max="9992" width="7.796875" style="16" customWidth="1"/>
    <col min="9993" max="9993" width="9.796875" style="16" customWidth="1"/>
    <col min="9994" max="9994" width="9.796875" style="16" bestFit="1" customWidth="1"/>
    <col min="9995" max="10237" width="9.59765625" style="16"/>
    <col min="10238" max="10238" width="3" style="16" customWidth="1"/>
    <col min="10239" max="10239" width="3.3984375" style="16" customWidth="1"/>
    <col min="10240" max="10240" width="12.19921875" style="16" customWidth="1"/>
    <col min="10241" max="10241" width="1.3984375" style="16" customWidth="1"/>
    <col min="10242" max="10242" width="12.19921875" style="16" customWidth="1"/>
    <col min="10243" max="10243" width="3" style="16" customWidth="1"/>
    <col min="10244" max="10247" width="14.19921875" style="16" customWidth="1"/>
    <col min="10248" max="10248" width="7.796875" style="16" customWidth="1"/>
    <col min="10249" max="10249" width="9.796875" style="16" customWidth="1"/>
    <col min="10250" max="10250" width="9.796875" style="16" bestFit="1" customWidth="1"/>
    <col min="10251" max="10493" width="9.59765625" style="16"/>
    <col min="10494" max="10494" width="3" style="16" customWidth="1"/>
    <col min="10495" max="10495" width="3.3984375" style="16" customWidth="1"/>
    <col min="10496" max="10496" width="12.19921875" style="16" customWidth="1"/>
    <col min="10497" max="10497" width="1.3984375" style="16" customWidth="1"/>
    <col min="10498" max="10498" width="12.19921875" style="16" customWidth="1"/>
    <col min="10499" max="10499" width="3" style="16" customWidth="1"/>
    <col min="10500" max="10503" width="14.19921875" style="16" customWidth="1"/>
    <col min="10504" max="10504" width="7.796875" style="16" customWidth="1"/>
    <col min="10505" max="10505" width="9.796875" style="16" customWidth="1"/>
    <col min="10506" max="10506" width="9.796875" style="16" bestFit="1" customWidth="1"/>
    <col min="10507" max="10749" width="9.59765625" style="16"/>
    <col min="10750" max="10750" width="3" style="16" customWidth="1"/>
    <col min="10751" max="10751" width="3.3984375" style="16" customWidth="1"/>
    <col min="10752" max="10752" width="12.19921875" style="16" customWidth="1"/>
    <col min="10753" max="10753" width="1.3984375" style="16" customWidth="1"/>
    <col min="10754" max="10754" width="12.19921875" style="16" customWidth="1"/>
    <col min="10755" max="10755" width="3" style="16" customWidth="1"/>
    <col min="10756" max="10759" width="14.19921875" style="16" customWidth="1"/>
    <col min="10760" max="10760" width="7.796875" style="16" customWidth="1"/>
    <col min="10761" max="10761" width="9.796875" style="16" customWidth="1"/>
    <col min="10762" max="10762" width="9.796875" style="16" bestFit="1" customWidth="1"/>
    <col min="10763" max="11005" width="9.59765625" style="16"/>
    <col min="11006" max="11006" width="3" style="16" customWidth="1"/>
    <col min="11007" max="11007" width="3.3984375" style="16" customWidth="1"/>
    <col min="11008" max="11008" width="12.19921875" style="16" customWidth="1"/>
    <col min="11009" max="11009" width="1.3984375" style="16" customWidth="1"/>
    <col min="11010" max="11010" width="12.19921875" style="16" customWidth="1"/>
    <col min="11011" max="11011" width="3" style="16" customWidth="1"/>
    <col min="11012" max="11015" width="14.19921875" style="16" customWidth="1"/>
    <col min="11016" max="11016" width="7.796875" style="16" customWidth="1"/>
    <col min="11017" max="11017" width="9.796875" style="16" customWidth="1"/>
    <col min="11018" max="11018" width="9.796875" style="16" bestFit="1" customWidth="1"/>
    <col min="11019" max="11261" width="9.59765625" style="16"/>
    <col min="11262" max="11262" width="3" style="16" customWidth="1"/>
    <col min="11263" max="11263" width="3.3984375" style="16" customWidth="1"/>
    <col min="11264" max="11264" width="12.19921875" style="16" customWidth="1"/>
    <col min="11265" max="11265" width="1.3984375" style="16" customWidth="1"/>
    <col min="11266" max="11266" width="12.19921875" style="16" customWidth="1"/>
    <col min="11267" max="11267" width="3" style="16" customWidth="1"/>
    <col min="11268" max="11271" width="14.19921875" style="16" customWidth="1"/>
    <col min="11272" max="11272" width="7.796875" style="16" customWidth="1"/>
    <col min="11273" max="11273" width="9.796875" style="16" customWidth="1"/>
    <col min="11274" max="11274" width="9.796875" style="16" bestFit="1" customWidth="1"/>
    <col min="11275" max="11517" width="9.59765625" style="16"/>
    <col min="11518" max="11518" width="3" style="16" customWidth="1"/>
    <col min="11519" max="11519" width="3.3984375" style="16" customWidth="1"/>
    <col min="11520" max="11520" width="12.19921875" style="16" customWidth="1"/>
    <col min="11521" max="11521" width="1.3984375" style="16" customWidth="1"/>
    <col min="11522" max="11522" width="12.19921875" style="16" customWidth="1"/>
    <col min="11523" max="11523" width="3" style="16" customWidth="1"/>
    <col min="11524" max="11527" width="14.19921875" style="16" customWidth="1"/>
    <col min="11528" max="11528" width="7.796875" style="16" customWidth="1"/>
    <col min="11529" max="11529" width="9.796875" style="16" customWidth="1"/>
    <col min="11530" max="11530" width="9.796875" style="16" bestFit="1" customWidth="1"/>
    <col min="11531" max="11773" width="9.59765625" style="16"/>
    <col min="11774" max="11774" width="3" style="16" customWidth="1"/>
    <col min="11775" max="11775" width="3.3984375" style="16" customWidth="1"/>
    <col min="11776" max="11776" width="12.19921875" style="16" customWidth="1"/>
    <col min="11777" max="11777" width="1.3984375" style="16" customWidth="1"/>
    <col min="11778" max="11778" width="12.19921875" style="16" customWidth="1"/>
    <col min="11779" max="11779" width="3" style="16" customWidth="1"/>
    <col min="11780" max="11783" width="14.19921875" style="16" customWidth="1"/>
    <col min="11784" max="11784" width="7.796875" style="16" customWidth="1"/>
    <col min="11785" max="11785" width="9.796875" style="16" customWidth="1"/>
    <col min="11786" max="11786" width="9.796875" style="16" bestFit="1" customWidth="1"/>
    <col min="11787" max="12029" width="9.59765625" style="16"/>
    <col min="12030" max="12030" width="3" style="16" customWidth="1"/>
    <col min="12031" max="12031" width="3.3984375" style="16" customWidth="1"/>
    <col min="12032" max="12032" width="12.19921875" style="16" customWidth="1"/>
    <col min="12033" max="12033" width="1.3984375" style="16" customWidth="1"/>
    <col min="12034" max="12034" width="12.19921875" style="16" customWidth="1"/>
    <col min="12035" max="12035" width="3" style="16" customWidth="1"/>
    <col min="12036" max="12039" width="14.19921875" style="16" customWidth="1"/>
    <col min="12040" max="12040" width="7.796875" style="16" customWidth="1"/>
    <col min="12041" max="12041" width="9.796875" style="16" customWidth="1"/>
    <col min="12042" max="12042" width="9.796875" style="16" bestFit="1" customWidth="1"/>
    <col min="12043" max="12285" width="9.59765625" style="16"/>
    <col min="12286" max="12286" width="3" style="16" customWidth="1"/>
    <col min="12287" max="12287" width="3.3984375" style="16" customWidth="1"/>
    <col min="12288" max="12288" width="12.19921875" style="16" customWidth="1"/>
    <col min="12289" max="12289" width="1.3984375" style="16" customWidth="1"/>
    <col min="12290" max="12290" width="12.19921875" style="16" customWidth="1"/>
    <col min="12291" max="12291" width="3" style="16" customWidth="1"/>
    <col min="12292" max="12295" width="14.19921875" style="16" customWidth="1"/>
    <col min="12296" max="12296" width="7.796875" style="16" customWidth="1"/>
    <col min="12297" max="12297" width="9.796875" style="16" customWidth="1"/>
    <col min="12298" max="12298" width="9.796875" style="16" bestFit="1" customWidth="1"/>
    <col min="12299" max="12541" width="9.59765625" style="16"/>
    <col min="12542" max="12542" width="3" style="16" customWidth="1"/>
    <col min="12543" max="12543" width="3.3984375" style="16" customWidth="1"/>
    <col min="12544" max="12544" width="12.19921875" style="16" customWidth="1"/>
    <col min="12545" max="12545" width="1.3984375" style="16" customWidth="1"/>
    <col min="12546" max="12546" width="12.19921875" style="16" customWidth="1"/>
    <col min="12547" max="12547" width="3" style="16" customWidth="1"/>
    <col min="12548" max="12551" width="14.19921875" style="16" customWidth="1"/>
    <col min="12552" max="12552" width="7.796875" style="16" customWidth="1"/>
    <col min="12553" max="12553" width="9.796875" style="16" customWidth="1"/>
    <col min="12554" max="12554" width="9.796875" style="16" bestFit="1" customWidth="1"/>
    <col min="12555" max="12797" width="9.59765625" style="16"/>
    <col min="12798" max="12798" width="3" style="16" customWidth="1"/>
    <col min="12799" max="12799" width="3.3984375" style="16" customWidth="1"/>
    <col min="12800" max="12800" width="12.19921875" style="16" customWidth="1"/>
    <col min="12801" max="12801" width="1.3984375" style="16" customWidth="1"/>
    <col min="12802" max="12802" width="12.19921875" style="16" customWidth="1"/>
    <col min="12803" max="12803" width="3" style="16" customWidth="1"/>
    <col min="12804" max="12807" width="14.19921875" style="16" customWidth="1"/>
    <col min="12808" max="12808" width="7.796875" style="16" customWidth="1"/>
    <col min="12809" max="12809" width="9.796875" style="16" customWidth="1"/>
    <col min="12810" max="12810" width="9.796875" style="16" bestFit="1" customWidth="1"/>
    <col min="12811" max="13053" width="9.59765625" style="16"/>
    <col min="13054" max="13054" width="3" style="16" customWidth="1"/>
    <col min="13055" max="13055" width="3.3984375" style="16" customWidth="1"/>
    <col min="13056" max="13056" width="12.19921875" style="16" customWidth="1"/>
    <col min="13057" max="13057" width="1.3984375" style="16" customWidth="1"/>
    <col min="13058" max="13058" width="12.19921875" style="16" customWidth="1"/>
    <col min="13059" max="13059" width="3" style="16" customWidth="1"/>
    <col min="13060" max="13063" width="14.19921875" style="16" customWidth="1"/>
    <col min="13064" max="13064" width="7.796875" style="16" customWidth="1"/>
    <col min="13065" max="13065" width="9.796875" style="16" customWidth="1"/>
    <col min="13066" max="13066" width="9.796875" style="16" bestFit="1" customWidth="1"/>
    <col min="13067" max="13309" width="9.59765625" style="16"/>
    <col min="13310" max="13310" width="3" style="16" customWidth="1"/>
    <col min="13311" max="13311" width="3.3984375" style="16" customWidth="1"/>
    <col min="13312" max="13312" width="12.19921875" style="16" customWidth="1"/>
    <col min="13313" max="13313" width="1.3984375" style="16" customWidth="1"/>
    <col min="13314" max="13314" width="12.19921875" style="16" customWidth="1"/>
    <col min="13315" max="13315" width="3" style="16" customWidth="1"/>
    <col min="13316" max="13319" width="14.19921875" style="16" customWidth="1"/>
    <col min="13320" max="13320" width="7.796875" style="16" customWidth="1"/>
    <col min="13321" max="13321" width="9.796875" style="16" customWidth="1"/>
    <col min="13322" max="13322" width="9.796875" style="16" bestFit="1" customWidth="1"/>
    <col min="13323" max="13565" width="9.59765625" style="16"/>
    <col min="13566" max="13566" width="3" style="16" customWidth="1"/>
    <col min="13567" max="13567" width="3.3984375" style="16" customWidth="1"/>
    <col min="13568" max="13568" width="12.19921875" style="16" customWidth="1"/>
    <col min="13569" max="13569" width="1.3984375" style="16" customWidth="1"/>
    <col min="13570" max="13570" width="12.19921875" style="16" customWidth="1"/>
    <col min="13571" max="13571" width="3" style="16" customWidth="1"/>
    <col min="13572" max="13575" width="14.19921875" style="16" customWidth="1"/>
    <col min="13576" max="13576" width="7.796875" style="16" customWidth="1"/>
    <col min="13577" max="13577" width="9.796875" style="16" customWidth="1"/>
    <col min="13578" max="13578" width="9.796875" style="16" bestFit="1" customWidth="1"/>
    <col min="13579" max="13821" width="9.59765625" style="16"/>
    <col min="13822" max="13822" width="3" style="16" customWidth="1"/>
    <col min="13823" max="13823" width="3.3984375" style="16" customWidth="1"/>
    <col min="13824" max="13824" width="12.19921875" style="16" customWidth="1"/>
    <col min="13825" max="13825" width="1.3984375" style="16" customWidth="1"/>
    <col min="13826" max="13826" width="12.19921875" style="16" customWidth="1"/>
    <col min="13827" max="13827" width="3" style="16" customWidth="1"/>
    <col min="13828" max="13831" width="14.19921875" style="16" customWidth="1"/>
    <col min="13832" max="13832" width="7.796875" style="16" customWidth="1"/>
    <col min="13833" max="13833" width="9.796875" style="16" customWidth="1"/>
    <col min="13834" max="13834" width="9.796875" style="16" bestFit="1" customWidth="1"/>
    <col min="13835" max="14077" width="9.59765625" style="16"/>
    <col min="14078" max="14078" width="3" style="16" customWidth="1"/>
    <col min="14079" max="14079" width="3.3984375" style="16" customWidth="1"/>
    <col min="14080" max="14080" width="12.19921875" style="16" customWidth="1"/>
    <col min="14081" max="14081" width="1.3984375" style="16" customWidth="1"/>
    <col min="14082" max="14082" width="12.19921875" style="16" customWidth="1"/>
    <col min="14083" max="14083" width="3" style="16" customWidth="1"/>
    <col min="14084" max="14087" width="14.19921875" style="16" customWidth="1"/>
    <col min="14088" max="14088" width="7.796875" style="16" customWidth="1"/>
    <col min="14089" max="14089" width="9.796875" style="16" customWidth="1"/>
    <col min="14090" max="14090" width="9.796875" style="16" bestFit="1" customWidth="1"/>
    <col min="14091" max="14333" width="9.59765625" style="16"/>
    <col min="14334" max="14334" width="3" style="16" customWidth="1"/>
    <col min="14335" max="14335" width="3.3984375" style="16" customWidth="1"/>
    <col min="14336" max="14336" width="12.19921875" style="16" customWidth="1"/>
    <col min="14337" max="14337" width="1.3984375" style="16" customWidth="1"/>
    <col min="14338" max="14338" width="12.19921875" style="16" customWidth="1"/>
    <col min="14339" max="14339" width="3" style="16" customWidth="1"/>
    <col min="14340" max="14343" width="14.19921875" style="16" customWidth="1"/>
    <col min="14344" max="14344" width="7.796875" style="16" customWidth="1"/>
    <col min="14345" max="14345" width="9.796875" style="16" customWidth="1"/>
    <col min="14346" max="14346" width="9.796875" style="16" bestFit="1" customWidth="1"/>
    <col min="14347" max="14589" width="9.59765625" style="16"/>
    <col min="14590" max="14590" width="3" style="16" customWidth="1"/>
    <col min="14591" max="14591" width="3.3984375" style="16" customWidth="1"/>
    <col min="14592" max="14592" width="12.19921875" style="16" customWidth="1"/>
    <col min="14593" max="14593" width="1.3984375" style="16" customWidth="1"/>
    <col min="14594" max="14594" width="12.19921875" style="16" customWidth="1"/>
    <col min="14595" max="14595" width="3" style="16" customWidth="1"/>
    <col min="14596" max="14599" width="14.19921875" style="16" customWidth="1"/>
    <col min="14600" max="14600" width="7.796875" style="16" customWidth="1"/>
    <col min="14601" max="14601" width="9.796875" style="16" customWidth="1"/>
    <col min="14602" max="14602" width="9.796875" style="16" bestFit="1" customWidth="1"/>
    <col min="14603" max="14845" width="9.59765625" style="16"/>
    <col min="14846" max="14846" width="3" style="16" customWidth="1"/>
    <col min="14847" max="14847" width="3.3984375" style="16" customWidth="1"/>
    <col min="14848" max="14848" width="12.19921875" style="16" customWidth="1"/>
    <col min="14849" max="14849" width="1.3984375" style="16" customWidth="1"/>
    <col min="14850" max="14850" width="12.19921875" style="16" customWidth="1"/>
    <col min="14851" max="14851" width="3" style="16" customWidth="1"/>
    <col min="14852" max="14855" width="14.19921875" style="16" customWidth="1"/>
    <col min="14856" max="14856" width="7.796875" style="16" customWidth="1"/>
    <col min="14857" max="14857" width="9.796875" style="16" customWidth="1"/>
    <col min="14858" max="14858" width="9.796875" style="16" bestFit="1" customWidth="1"/>
    <col min="14859" max="15101" width="9.59765625" style="16"/>
    <col min="15102" max="15102" width="3" style="16" customWidth="1"/>
    <col min="15103" max="15103" width="3.3984375" style="16" customWidth="1"/>
    <col min="15104" max="15104" width="12.19921875" style="16" customWidth="1"/>
    <col min="15105" max="15105" width="1.3984375" style="16" customWidth="1"/>
    <col min="15106" max="15106" width="12.19921875" style="16" customWidth="1"/>
    <col min="15107" max="15107" width="3" style="16" customWidth="1"/>
    <col min="15108" max="15111" width="14.19921875" style="16" customWidth="1"/>
    <col min="15112" max="15112" width="7.796875" style="16" customWidth="1"/>
    <col min="15113" max="15113" width="9.796875" style="16" customWidth="1"/>
    <col min="15114" max="15114" width="9.796875" style="16" bestFit="1" customWidth="1"/>
    <col min="15115" max="15357" width="9.59765625" style="16"/>
    <col min="15358" max="15358" width="3" style="16" customWidth="1"/>
    <col min="15359" max="15359" width="3.3984375" style="16" customWidth="1"/>
    <col min="15360" max="15360" width="12.19921875" style="16" customWidth="1"/>
    <col min="15361" max="15361" width="1.3984375" style="16" customWidth="1"/>
    <col min="15362" max="15362" width="12.19921875" style="16" customWidth="1"/>
    <col min="15363" max="15363" width="3" style="16" customWidth="1"/>
    <col min="15364" max="15367" width="14.19921875" style="16" customWidth="1"/>
    <col min="15368" max="15368" width="7.796875" style="16" customWidth="1"/>
    <col min="15369" max="15369" width="9.796875" style="16" customWidth="1"/>
    <col min="15370" max="15370" width="9.796875" style="16" bestFit="1" customWidth="1"/>
    <col min="15371" max="15613" width="9.59765625" style="16"/>
    <col min="15614" max="15614" width="3" style="16" customWidth="1"/>
    <col min="15615" max="15615" width="3.3984375" style="16" customWidth="1"/>
    <col min="15616" max="15616" width="12.19921875" style="16" customWidth="1"/>
    <col min="15617" max="15617" width="1.3984375" style="16" customWidth="1"/>
    <col min="15618" max="15618" width="12.19921875" style="16" customWidth="1"/>
    <col min="15619" max="15619" width="3" style="16" customWidth="1"/>
    <col min="15620" max="15623" width="14.19921875" style="16" customWidth="1"/>
    <col min="15624" max="15624" width="7.796875" style="16" customWidth="1"/>
    <col min="15625" max="15625" width="9.796875" style="16" customWidth="1"/>
    <col min="15626" max="15626" width="9.796875" style="16" bestFit="1" customWidth="1"/>
    <col min="15627" max="15869" width="9.59765625" style="16"/>
    <col min="15870" max="15870" width="3" style="16" customWidth="1"/>
    <col min="15871" max="15871" width="3.3984375" style="16" customWidth="1"/>
    <col min="15872" max="15872" width="12.19921875" style="16" customWidth="1"/>
    <col min="15873" max="15873" width="1.3984375" style="16" customWidth="1"/>
    <col min="15874" max="15874" width="12.19921875" style="16" customWidth="1"/>
    <col min="15875" max="15875" width="3" style="16" customWidth="1"/>
    <col min="15876" max="15879" width="14.19921875" style="16" customWidth="1"/>
    <col min="15880" max="15880" width="7.796875" style="16" customWidth="1"/>
    <col min="15881" max="15881" width="9.796875" style="16" customWidth="1"/>
    <col min="15882" max="15882" width="9.796875" style="16" bestFit="1" customWidth="1"/>
    <col min="15883" max="16125" width="9.59765625" style="16"/>
    <col min="16126" max="16126" width="3" style="16" customWidth="1"/>
    <col min="16127" max="16127" width="3.3984375" style="16" customWidth="1"/>
    <col min="16128" max="16128" width="12.19921875" style="16" customWidth="1"/>
    <col min="16129" max="16129" width="1.3984375" style="16" customWidth="1"/>
    <col min="16130" max="16130" width="12.19921875" style="16" customWidth="1"/>
    <col min="16131" max="16131" width="3" style="16" customWidth="1"/>
    <col min="16132" max="16135" width="14.19921875" style="16" customWidth="1"/>
    <col min="16136" max="16136" width="7.796875" style="16" customWidth="1"/>
    <col min="16137" max="16137" width="9.796875" style="16" customWidth="1"/>
    <col min="16138" max="16138" width="9.796875" style="16" bestFit="1" customWidth="1"/>
    <col min="16139" max="16384" width="9.59765625" style="16"/>
  </cols>
  <sheetData>
    <row r="1" spans="1:12" s="1" customFormat="1" ht="12.2" customHeight="1" thickBot="1">
      <c r="A1" s="2" t="s">
        <v>496</v>
      </c>
      <c r="B1" s="42"/>
      <c r="C1" s="42"/>
      <c r="D1" s="42"/>
      <c r="E1" s="42"/>
      <c r="F1" s="42"/>
      <c r="G1" s="42"/>
      <c r="H1" s="42"/>
      <c r="I1" s="42"/>
      <c r="J1" s="4" t="s">
        <v>497</v>
      </c>
      <c r="K1" s="286"/>
    </row>
    <row r="2" spans="1:12" s="1" customFormat="1" ht="6" customHeight="1" thickTop="1">
      <c r="A2" s="225"/>
      <c r="B2" s="502" t="s">
        <v>71</v>
      </c>
      <c r="C2" s="502"/>
      <c r="D2" s="502"/>
      <c r="E2" s="502"/>
      <c r="F2" s="124"/>
      <c r="G2" s="504" t="s">
        <v>72</v>
      </c>
      <c r="H2" s="506" t="s">
        <v>73</v>
      </c>
      <c r="I2" s="287"/>
      <c r="J2" s="287"/>
      <c r="K2" s="23"/>
    </row>
    <row r="3" spans="1:12" s="1" customFormat="1" ht="22.7" customHeight="1">
      <c r="A3" s="227"/>
      <c r="B3" s="503"/>
      <c r="C3" s="503"/>
      <c r="D3" s="503"/>
      <c r="E3" s="503"/>
      <c r="F3" s="228"/>
      <c r="G3" s="505"/>
      <c r="H3" s="507"/>
      <c r="I3" s="64" t="s">
        <v>74</v>
      </c>
      <c r="J3" s="65" t="s">
        <v>89</v>
      </c>
    </row>
    <row r="4" spans="1:12" ht="3.2" customHeight="1">
      <c r="A4" s="24"/>
      <c r="B4" s="253"/>
      <c r="C4" s="253"/>
      <c r="D4" s="253"/>
      <c r="E4" s="253"/>
      <c r="F4" s="288"/>
      <c r="G4" s="95"/>
      <c r="H4" s="95"/>
      <c r="I4" s="96"/>
      <c r="J4" s="96"/>
      <c r="K4" s="289"/>
    </row>
    <row r="5" spans="1:12" ht="12.2" customHeight="1">
      <c r="A5" s="69" t="s">
        <v>76</v>
      </c>
      <c r="B5" s="508" t="s">
        <v>498</v>
      </c>
      <c r="C5" s="508"/>
      <c r="D5" s="508"/>
      <c r="E5" s="508"/>
      <c r="F5" s="70" t="s">
        <v>499</v>
      </c>
      <c r="G5" s="243"/>
      <c r="H5" s="243"/>
      <c r="I5" s="243" t="s">
        <v>500</v>
      </c>
      <c r="J5" s="243"/>
      <c r="K5" s="290"/>
    </row>
    <row r="6" spans="1:12" ht="12.2" customHeight="1">
      <c r="A6" s="24"/>
      <c r="B6" s="24"/>
      <c r="C6" s="501" t="s">
        <v>501</v>
      </c>
      <c r="D6" s="501"/>
      <c r="E6" s="501"/>
      <c r="F6" s="70"/>
      <c r="G6" s="291">
        <v>175876</v>
      </c>
      <c r="H6" s="291">
        <v>187310</v>
      </c>
      <c r="I6" s="408">
        <v>84189</v>
      </c>
      <c r="J6" s="408">
        <v>103120</v>
      </c>
      <c r="K6" s="292"/>
      <c r="L6" s="293"/>
    </row>
    <row r="7" spans="1:12" ht="12.2" customHeight="1">
      <c r="A7" s="24"/>
      <c r="B7" s="24"/>
      <c r="C7" s="501" t="s">
        <v>502</v>
      </c>
      <c r="D7" s="501"/>
      <c r="E7" s="501"/>
      <c r="F7" s="70"/>
      <c r="G7" s="291">
        <v>22611</v>
      </c>
      <c r="H7" s="291">
        <v>24732</v>
      </c>
      <c r="I7" s="408">
        <v>8123</v>
      </c>
      <c r="J7" s="408">
        <v>16609</v>
      </c>
      <c r="K7" s="292"/>
      <c r="L7" s="293"/>
    </row>
    <row r="8" spans="1:12" ht="12.2" customHeight="1">
      <c r="A8" s="24"/>
      <c r="B8" s="24"/>
      <c r="C8" s="501" t="s">
        <v>503</v>
      </c>
      <c r="D8" s="501"/>
      <c r="E8" s="501"/>
      <c r="F8" s="70"/>
      <c r="G8" s="291">
        <v>66024</v>
      </c>
      <c r="H8" s="291">
        <v>69668</v>
      </c>
      <c r="I8" s="408">
        <v>26136</v>
      </c>
      <c r="J8" s="408">
        <v>43532</v>
      </c>
      <c r="K8" s="292"/>
      <c r="L8" s="293"/>
    </row>
    <row r="9" spans="1:12" ht="12.2" customHeight="1">
      <c r="A9" s="24"/>
      <c r="B9" s="24"/>
      <c r="C9" s="501" t="s">
        <v>504</v>
      </c>
      <c r="D9" s="501"/>
      <c r="E9" s="501"/>
      <c r="F9" s="70"/>
      <c r="G9" s="291">
        <v>19519</v>
      </c>
      <c r="H9" s="291">
        <v>20481</v>
      </c>
      <c r="I9" s="408">
        <v>6353</v>
      </c>
      <c r="J9" s="408">
        <v>14127</v>
      </c>
      <c r="K9" s="292"/>
      <c r="L9" s="293"/>
    </row>
    <row r="10" spans="1:12" ht="12.2" customHeight="1">
      <c r="A10" s="24"/>
      <c r="B10" s="24"/>
      <c r="C10" s="501" t="s">
        <v>505</v>
      </c>
      <c r="D10" s="501"/>
      <c r="E10" s="501"/>
      <c r="F10" s="70"/>
      <c r="G10" s="291">
        <v>32010</v>
      </c>
      <c r="H10" s="291">
        <v>33583</v>
      </c>
      <c r="I10" s="408">
        <v>15581</v>
      </c>
      <c r="J10" s="408">
        <v>18002</v>
      </c>
      <c r="K10" s="292"/>
      <c r="L10" s="293"/>
    </row>
    <row r="11" spans="1:12" ht="5.25" customHeight="1">
      <c r="A11" s="24"/>
      <c r="B11" s="24"/>
      <c r="C11" s="246"/>
      <c r="D11" s="246"/>
      <c r="E11" s="246"/>
      <c r="F11" s="70"/>
      <c r="G11" s="291"/>
      <c r="H11" s="291"/>
      <c r="I11" s="408"/>
      <c r="J11" s="408"/>
      <c r="K11" s="294"/>
      <c r="L11" s="293"/>
    </row>
    <row r="12" spans="1:12" ht="12.2" customHeight="1">
      <c r="A12" s="24"/>
      <c r="B12" s="24"/>
      <c r="C12" s="501" t="s">
        <v>260</v>
      </c>
      <c r="D12" s="501"/>
      <c r="E12" s="501"/>
      <c r="F12" s="70"/>
      <c r="G12" s="291">
        <v>340536</v>
      </c>
      <c r="H12" s="291">
        <v>362348</v>
      </c>
      <c r="I12" s="408">
        <v>159979</v>
      </c>
      <c r="J12" s="408">
        <v>202368</v>
      </c>
      <c r="K12" s="292"/>
      <c r="L12" s="293"/>
    </row>
    <row r="13" spans="1:12" ht="12.2" customHeight="1">
      <c r="A13" s="24"/>
      <c r="B13" s="24"/>
      <c r="C13" s="501" t="s">
        <v>506</v>
      </c>
      <c r="D13" s="501"/>
      <c r="E13" s="501"/>
      <c r="F13" s="70"/>
      <c r="G13" s="291">
        <v>27634</v>
      </c>
      <c r="H13" s="291">
        <v>28617</v>
      </c>
      <c r="I13" s="408">
        <v>8871</v>
      </c>
      <c r="J13" s="408">
        <v>19746</v>
      </c>
      <c r="K13" s="292"/>
      <c r="L13" s="293"/>
    </row>
    <row r="14" spans="1:12" ht="12.2" customHeight="1">
      <c r="A14" s="24"/>
      <c r="B14" s="24"/>
      <c r="C14" s="501" t="s">
        <v>507</v>
      </c>
      <c r="D14" s="501"/>
      <c r="E14" s="501"/>
      <c r="F14" s="70"/>
      <c r="G14" s="291">
        <v>48916</v>
      </c>
      <c r="H14" s="291">
        <v>51033</v>
      </c>
      <c r="I14" s="408">
        <v>16193</v>
      </c>
      <c r="J14" s="408">
        <v>34840</v>
      </c>
      <c r="K14" s="292"/>
      <c r="L14" s="293"/>
    </row>
    <row r="15" spans="1:12" ht="12.2" customHeight="1">
      <c r="A15" s="24"/>
      <c r="B15" s="24"/>
      <c r="C15" s="501" t="s">
        <v>246</v>
      </c>
      <c r="D15" s="501"/>
      <c r="E15" s="501"/>
      <c r="F15" s="70"/>
      <c r="G15" s="291">
        <v>93018</v>
      </c>
      <c r="H15" s="291">
        <v>98045</v>
      </c>
      <c r="I15" s="408">
        <v>31162</v>
      </c>
      <c r="J15" s="408">
        <v>66883</v>
      </c>
      <c r="K15" s="292"/>
      <c r="L15" s="293"/>
    </row>
    <row r="16" spans="1:12" ht="12.2" customHeight="1">
      <c r="A16" s="24"/>
      <c r="B16" s="24"/>
      <c r="C16" s="501" t="s">
        <v>182</v>
      </c>
      <c r="D16" s="501"/>
      <c r="E16" s="501"/>
      <c r="F16" s="70"/>
      <c r="G16" s="291">
        <v>84249</v>
      </c>
      <c r="H16" s="291">
        <v>88996</v>
      </c>
      <c r="I16" s="408">
        <v>33903</v>
      </c>
      <c r="J16" s="408">
        <v>55093</v>
      </c>
      <c r="K16" s="292"/>
      <c r="L16" s="293"/>
    </row>
    <row r="17" spans="1:12" ht="5.25" customHeight="1">
      <c r="A17" s="24"/>
      <c r="B17" s="24"/>
      <c r="C17" s="246"/>
      <c r="D17" s="246"/>
      <c r="E17" s="246"/>
      <c r="F17" s="70"/>
      <c r="G17" s="291"/>
      <c r="H17" s="291"/>
      <c r="I17" s="408"/>
      <c r="J17" s="408"/>
      <c r="K17" s="294"/>
      <c r="L17" s="293"/>
    </row>
    <row r="18" spans="1:12" ht="12.2" customHeight="1">
      <c r="A18" s="24"/>
      <c r="B18" s="24"/>
      <c r="C18" s="501" t="s">
        <v>131</v>
      </c>
      <c r="D18" s="501"/>
      <c r="E18" s="501"/>
      <c r="F18" s="70"/>
      <c r="G18" s="291">
        <v>95857</v>
      </c>
      <c r="H18" s="291">
        <v>100464</v>
      </c>
      <c r="I18" s="408">
        <v>37490</v>
      </c>
      <c r="J18" s="408">
        <v>62973</v>
      </c>
      <c r="K18" s="292"/>
      <c r="L18" s="293"/>
    </row>
    <row r="19" spans="1:12" ht="12.2" customHeight="1">
      <c r="A19" s="24"/>
      <c r="B19" s="24"/>
      <c r="C19" s="501" t="s">
        <v>508</v>
      </c>
      <c r="D19" s="501"/>
      <c r="E19" s="501"/>
      <c r="F19" s="70"/>
      <c r="G19" s="291">
        <v>52573</v>
      </c>
      <c r="H19" s="291">
        <v>55388</v>
      </c>
      <c r="I19" s="408">
        <v>19776</v>
      </c>
      <c r="J19" s="408">
        <v>35611</v>
      </c>
      <c r="K19" s="292"/>
      <c r="L19" s="293"/>
    </row>
    <row r="20" spans="1:12" ht="12.2" customHeight="1">
      <c r="A20" s="24"/>
      <c r="B20" s="24"/>
      <c r="C20" s="501" t="s">
        <v>196</v>
      </c>
      <c r="D20" s="501"/>
      <c r="E20" s="501"/>
      <c r="F20" s="70"/>
      <c r="G20" s="291">
        <v>48532</v>
      </c>
      <c r="H20" s="291">
        <v>51508</v>
      </c>
      <c r="I20" s="408">
        <v>18301</v>
      </c>
      <c r="J20" s="408">
        <v>33207</v>
      </c>
      <c r="K20" s="292"/>
      <c r="L20" s="293"/>
    </row>
    <row r="21" spans="1:12" ht="12.2" customHeight="1">
      <c r="A21" s="24"/>
      <c r="B21" s="24"/>
      <c r="C21" s="501" t="s">
        <v>509</v>
      </c>
      <c r="D21" s="501"/>
      <c r="E21" s="501"/>
      <c r="F21" s="70"/>
      <c r="G21" s="291">
        <v>52275</v>
      </c>
      <c r="H21" s="291">
        <v>55356</v>
      </c>
      <c r="I21" s="408">
        <v>18039</v>
      </c>
      <c r="J21" s="408">
        <v>37316</v>
      </c>
      <c r="K21" s="292"/>
      <c r="L21" s="293"/>
    </row>
    <row r="22" spans="1:12" ht="12.2" customHeight="1">
      <c r="A22" s="24"/>
      <c r="B22" s="24"/>
      <c r="C22" s="501" t="s">
        <v>510</v>
      </c>
      <c r="D22" s="501"/>
      <c r="E22" s="501"/>
      <c r="F22" s="70"/>
      <c r="G22" s="291">
        <v>7015</v>
      </c>
      <c r="H22" s="291">
        <v>7416</v>
      </c>
      <c r="I22" s="408">
        <v>2521</v>
      </c>
      <c r="J22" s="408">
        <v>4895</v>
      </c>
      <c r="K22" s="292"/>
      <c r="L22" s="293"/>
    </row>
    <row r="23" spans="1:12" ht="5.25" customHeight="1">
      <c r="A23" s="24"/>
      <c r="B23" s="24"/>
      <c r="C23" s="246"/>
      <c r="D23" s="246"/>
      <c r="E23" s="246"/>
      <c r="F23" s="70"/>
      <c r="G23" s="291"/>
      <c r="H23" s="291"/>
      <c r="I23" s="408"/>
      <c r="J23" s="408"/>
      <c r="K23" s="294"/>
      <c r="L23" s="293"/>
    </row>
    <row r="24" spans="1:12" ht="12.2" customHeight="1">
      <c r="A24" s="24"/>
      <c r="B24" s="24"/>
      <c r="C24" s="501" t="s">
        <v>511</v>
      </c>
      <c r="D24" s="501"/>
      <c r="E24" s="501"/>
      <c r="F24" s="70"/>
      <c r="G24" s="291">
        <v>11008</v>
      </c>
      <c r="H24" s="291">
        <v>11341</v>
      </c>
      <c r="I24" s="408">
        <v>3458</v>
      </c>
      <c r="J24" s="408">
        <v>7882</v>
      </c>
      <c r="K24" s="292"/>
      <c r="L24" s="293"/>
    </row>
    <row r="25" spans="1:12" ht="12.2" customHeight="1">
      <c r="A25" s="24"/>
      <c r="B25" s="24"/>
      <c r="C25" s="501" t="s">
        <v>512</v>
      </c>
      <c r="D25" s="501"/>
      <c r="E25" s="501"/>
      <c r="F25" s="70"/>
      <c r="G25" s="291">
        <v>4797</v>
      </c>
      <c r="H25" s="291">
        <v>4993</v>
      </c>
      <c r="I25" s="408">
        <v>1721</v>
      </c>
      <c r="J25" s="408">
        <v>3272</v>
      </c>
      <c r="K25" s="292"/>
      <c r="L25" s="293"/>
    </row>
    <row r="26" spans="1:12" ht="12.2" customHeight="1">
      <c r="A26" s="24"/>
      <c r="B26" s="24"/>
      <c r="C26" s="501" t="s">
        <v>513</v>
      </c>
      <c r="D26" s="501"/>
      <c r="E26" s="501"/>
      <c r="F26" s="70"/>
      <c r="G26" s="291">
        <v>10531</v>
      </c>
      <c r="H26" s="291">
        <v>10924</v>
      </c>
      <c r="I26" s="408">
        <v>3339</v>
      </c>
      <c r="J26" s="408">
        <v>7584</v>
      </c>
      <c r="K26" s="292"/>
      <c r="L26" s="293"/>
    </row>
    <row r="27" spans="1:12" ht="12.2" customHeight="1">
      <c r="A27" s="24"/>
      <c r="B27" s="24"/>
      <c r="C27" s="501" t="s">
        <v>80</v>
      </c>
      <c r="D27" s="501"/>
      <c r="E27" s="501"/>
      <c r="F27" s="70"/>
      <c r="G27" s="291">
        <v>29261</v>
      </c>
      <c r="H27" s="291">
        <v>30698</v>
      </c>
      <c r="I27" s="408">
        <v>13763</v>
      </c>
      <c r="J27" s="408">
        <v>16934</v>
      </c>
      <c r="K27" s="292"/>
      <c r="L27" s="293"/>
    </row>
    <row r="28" spans="1:12" ht="12.2" customHeight="1">
      <c r="A28" s="24"/>
      <c r="B28" s="24"/>
      <c r="C28" s="501" t="s">
        <v>514</v>
      </c>
      <c r="D28" s="501"/>
      <c r="E28" s="501"/>
      <c r="F28" s="70"/>
      <c r="G28" s="291">
        <v>1265</v>
      </c>
      <c r="H28" s="291">
        <v>1293</v>
      </c>
      <c r="I28" s="408">
        <v>601</v>
      </c>
      <c r="J28" s="408">
        <v>691</v>
      </c>
      <c r="K28" s="292"/>
      <c r="L28" s="293"/>
    </row>
    <row r="29" spans="1:12" ht="5.25" customHeight="1">
      <c r="A29" s="24"/>
      <c r="B29" s="24"/>
      <c r="C29" s="246"/>
      <c r="D29" s="246"/>
      <c r="E29" s="246"/>
      <c r="F29" s="70"/>
      <c r="G29" s="291"/>
      <c r="H29" s="291"/>
      <c r="I29" s="408"/>
      <c r="J29" s="408"/>
      <c r="K29" s="294"/>
      <c r="L29" s="293"/>
    </row>
    <row r="30" spans="1:12" ht="12.2" customHeight="1">
      <c r="A30" s="24"/>
      <c r="B30" s="24"/>
      <c r="C30" s="501" t="s">
        <v>515</v>
      </c>
      <c r="D30" s="501"/>
      <c r="E30" s="501"/>
      <c r="F30" s="70"/>
      <c r="G30" s="291">
        <v>2646</v>
      </c>
      <c r="H30" s="291">
        <v>2706</v>
      </c>
      <c r="I30" s="408">
        <v>1127</v>
      </c>
      <c r="J30" s="408">
        <v>1579</v>
      </c>
      <c r="K30" s="292"/>
      <c r="L30" s="293"/>
    </row>
    <row r="31" spans="1:12" ht="12.2" customHeight="1">
      <c r="A31" s="24"/>
      <c r="B31" s="24"/>
      <c r="C31" s="501" t="s">
        <v>516</v>
      </c>
      <c r="D31" s="501"/>
      <c r="E31" s="501"/>
      <c r="F31" s="70"/>
      <c r="G31" s="291">
        <v>5008</v>
      </c>
      <c r="H31" s="291">
        <v>5162</v>
      </c>
      <c r="I31" s="408">
        <v>2509</v>
      </c>
      <c r="J31" s="408">
        <v>2653</v>
      </c>
      <c r="K31" s="292"/>
      <c r="L31" s="293"/>
    </row>
    <row r="32" spans="1:12" ht="5.25" customHeight="1">
      <c r="A32" s="24"/>
      <c r="B32" s="24"/>
      <c r="C32" s="24"/>
      <c r="D32" s="24"/>
      <c r="E32" s="24"/>
      <c r="F32" s="70"/>
      <c r="G32" s="291"/>
      <c r="H32" s="291"/>
      <c r="I32" s="408"/>
      <c r="J32" s="408"/>
      <c r="K32" s="294"/>
      <c r="L32" s="293"/>
    </row>
    <row r="33" spans="1:12" ht="12.2" customHeight="1">
      <c r="A33" s="69" t="s">
        <v>359</v>
      </c>
      <c r="B33" s="509" t="s">
        <v>200</v>
      </c>
      <c r="C33" s="509"/>
      <c r="D33" s="510"/>
      <c r="E33" s="510"/>
      <c r="F33" s="70" t="s">
        <v>91</v>
      </c>
      <c r="G33" s="291"/>
      <c r="H33" s="291"/>
      <c r="I33" s="408"/>
      <c r="J33" s="408"/>
      <c r="K33" s="294"/>
      <c r="L33" s="293"/>
    </row>
    <row r="34" spans="1:12" ht="12.2" customHeight="1">
      <c r="A34" s="24"/>
      <c r="B34" s="24"/>
      <c r="C34" s="501" t="s">
        <v>517</v>
      </c>
      <c r="D34" s="501"/>
      <c r="E34" s="501"/>
      <c r="F34" s="70"/>
      <c r="G34" s="291">
        <v>38232</v>
      </c>
      <c r="H34" s="291">
        <v>39593</v>
      </c>
      <c r="I34" s="408">
        <v>22534</v>
      </c>
      <c r="J34" s="408">
        <v>17059</v>
      </c>
      <c r="K34" s="292"/>
      <c r="L34" s="293"/>
    </row>
    <row r="35" spans="1:12" ht="12.2" customHeight="1">
      <c r="A35" s="24"/>
      <c r="B35" s="24"/>
      <c r="C35" s="501" t="s">
        <v>202</v>
      </c>
      <c r="D35" s="501"/>
      <c r="E35" s="501"/>
      <c r="F35" s="70"/>
      <c r="G35" s="291">
        <v>24071</v>
      </c>
      <c r="H35" s="291">
        <v>25184</v>
      </c>
      <c r="I35" s="408">
        <v>9489</v>
      </c>
      <c r="J35" s="408">
        <v>15695</v>
      </c>
      <c r="K35" s="292"/>
      <c r="L35" s="293"/>
    </row>
    <row r="36" spans="1:12" ht="12.2" customHeight="1">
      <c r="A36" s="24"/>
      <c r="B36" s="24"/>
      <c r="C36" s="501" t="s">
        <v>518</v>
      </c>
      <c r="D36" s="501"/>
      <c r="E36" s="501"/>
      <c r="F36" s="70"/>
      <c r="G36" s="291">
        <v>4513</v>
      </c>
      <c r="H36" s="291">
        <v>4591</v>
      </c>
      <c r="I36" s="408">
        <v>2158</v>
      </c>
      <c r="J36" s="408">
        <v>2433</v>
      </c>
      <c r="K36" s="292"/>
      <c r="L36" s="293"/>
    </row>
    <row r="37" spans="1:12" ht="12.2" customHeight="1">
      <c r="A37" s="24"/>
      <c r="B37" s="24"/>
      <c r="C37" s="501" t="s">
        <v>519</v>
      </c>
      <c r="D37" s="501"/>
      <c r="E37" s="501"/>
      <c r="F37" s="70"/>
      <c r="G37" s="291">
        <v>7155</v>
      </c>
      <c r="H37" s="291">
        <v>7405</v>
      </c>
      <c r="I37" s="408">
        <v>2258</v>
      </c>
      <c r="J37" s="408">
        <v>5147</v>
      </c>
      <c r="K37" s="292"/>
      <c r="L37" s="293"/>
    </row>
    <row r="38" spans="1:12" ht="5.25" customHeight="1">
      <c r="A38" s="24"/>
      <c r="B38" s="24"/>
      <c r="C38" s="24"/>
      <c r="D38" s="24"/>
      <c r="E38" s="24"/>
      <c r="F38" s="70"/>
      <c r="G38" s="291"/>
      <c r="H38" s="291"/>
      <c r="I38" s="408"/>
      <c r="J38" s="408"/>
      <c r="K38" s="294"/>
      <c r="L38" s="293"/>
    </row>
    <row r="39" spans="1:12" ht="12.2" customHeight="1">
      <c r="A39" s="69" t="s">
        <v>359</v>
      </c>
      <c r="B39" s="509" t="s">
        <v>204</v>
      </c>
      <c r="C39" s="509"/>
      <c r="D39" s="510"/>
      <c r="E39" s="510"/>
      <c r="F39" s="70" t="s">
        <v>91</v>
      </c>
      <c r="G39" s="291"/>
      <c r="H39" s="291"/>
      <c r="I39" s="408"/>
      <c r="J39" s="408"/>
      <c r="K39" s="294"/>
      <c r="L39" s="293"/>
    </row>
    <row r="40" spans="1:12" ht="12.2" customHeight="1">
      <c r="A40" s="24"/>
      <c r="B40" s="24"/>
      <c r="C40" s="501" t="s">
        <v>258</v>
      </c>
      <c r="D40" s="501"/>
      <c r="E40" s="501"/>
      <c r="F40" s="70"/>
      <c r="G40" s="291">
        <v>64698</v>
      </c>
      <c r="H40" s="291">
        <v>70661</v>
      </c>
      <c r="I40" s="408">
        <v>36900</v>
      </c>
      <c r="J40" s="408">
        <v>33761</v>
      </c>
      <c r="K40" s="292"/>
      <c r="L40" s="293"/>
    </row>
    <row r="41" spans="1:12" ht="12.2" customHeight="1">
      <c r="A41" s="24"/>
      <c r="B41" s="24"/>
      <c r="C41" s="501" t="s">
        <v>257</v>
      </c>
      <c r="D41" s="501"/>
      <c r="E41" s="501"/>
      <c r="F41" s="70"/>
      <c r="G41" s="291">
        <v>44784</v>
      </c>
      <c r="H41" s="291">
        <v>50477</v>
      </c>
      <c r="I41" s="408">
        <v>25390</v>
      </c>
      <c r="J41" s="408">
        <v>25086</v>
      </c>
      <c r="K41" s="292"/>
      <c r="L41" s="293"/>
    </row>
    <row r="42" spans="1:12" ht="12.2" customHeight="1">
      <c r="A42" s="24"/>
      <c r="B42" s="24"/>
      <c r="C42" s="501" t="s">
        <v>520</v>
      </c>
      <c r="D42" s="501"/>
      <c r="E42" s="501"/>
      <c r="F42" s="70"/>
      <c r="G42" s="291">
        <v>27729</v>
      </c>
      <c r="H42" s="291">
        <v>29557</v>
      </c>
      <c r="I42" s="408">
        <v>12631</v>
      </c>
      <c r="J42" s="408">
        <v>16925</v>
      </c>
      <c r="K42" s="292"/>
      <c r="L42" s="293"/>
    </row>
    <row r="43" spans="1:12" ht="12.2" customHeight="1">
      <c r="A43" s="24"/>
      <c r="B43" s="24"/>
      <c r="C43" s="501" t="s">
        <v>163</v>
      </c>
      <c r="D43" s="501"/>
      <c r="E43" s="501"/>
      <c r="F43" s="70"/>
      <c r="G43" s="291">
        <v>31972</v>
      </c>
      <c r="H43" s="291">
        <v>33410</v>
      </c>
      <c r="I43" s="408">
        <v>11573</v>
      </c>
      <c r="J43" s="408">
        <v>21836</v>
      </c>
      <c r="K43" s="292"/>
      <c r="L43" s="293"/>
    </row>
    <row r="44" spans="1:12" ht="12.2" customHeight="1">
      <c r="A44" s="24"/>
      <c r="B44" s="24"/>
      <c r="C44" s="501" t="s">
        <v>521</v>
      </c>
      <c r="D44" s="501"/>
      <c r="E44" s="501"/>
      <c r="F44" s="70"/>
      <c r="G44" s="291">
        <v>26954</v>
      </c>
      <c r="H44" s="291">
        <v>27788</v>
      </c>
      <c r="I44" s="408">
        <v>8860</v>
      </c>
      <c r="J44" s="408">
        <v>18927</v>
      </c>
      <c r="K44" s="292"/>
      <c r="L44" s="293"/>
    </row>
    <row r="45" spans="1:12" ht="5.25" customHeight="1">
      <c r="A45" s="24"/>
      <c r="B45" s="24"/>
      <c r="C45" s="24"/>
      <c r="D45" s="24"/>
      <c r="E45" s="24"/>
      <c r="F45" s="70"/>
      <c r="G45" s="291"/>
      <c r="H45" s="291"/>
      <c r="I45" s="408"/>
      <c r="J45" s="408"/>
      <c r="K45" s="294"/>
      <c r="L45" s="293"/>
    </row>
    <row r="46" spans="1:12" ht="12.2" customHeight="1">
      <c r="A46" s="69" t="s">
        <v>359</v>
      </c>
      <c r="B46" s="501" t="s">
        <v>207</v>
      </c>
      <c r="C46" s="501"/>
      <c r="D46" s="511"/>
      <c r="E46" s="511"/>
      <c r="F46" s="70" t="s">
        <v>91</v>
      </c>
      <c r="G46" s="291"/>
      <c r="H46" s="291"/>
      <c r="I46" s="408"/>
      <c r="J46" s="408"/>
      <c r="K46" s="294"/>
      <c r="L46" s="293"/>
    </row>
    <row r="47" spans="1:12" ht="12.2" customHeight="1">
      <c r="A47" s="24"/>
      <c r="B47" s="24"/>
      <c r="C47" s="501" t="s">
        <v>522</v>
      </c>
      <c r="D47" s="501"/>
      <c r="E47" s="501"/>
      <c r="F47" s="70"/>
      <c r="G47" s="291">
        <v>5330</v>
      </c>
      <c r="H47" s="291">
        <v>5611</v>
      </c>
      <c r="I47" s="408">
        <v>1669</v>
      </c>
      <c r="J47" s="408">
        <v>3942</v>
      </c>
      <c r="K47" s="292"/>
      <c r="L47" s="293"/>
    </row>
    <row r="48" spans="1:12" ht="12.2" customHeight="1">
      <c r="A48" s="24"/>
      <c r="B48" s="24"/>
      <c r="C48" s="501" t="s">
        <v>523</v>
      </c>
      <c r="D48" s="501"/>
      <c r="E48" s="501"/>
      <c r="F48" s="70"/>
      <c r="G48" s="291">
        <v>6050</v>
      </c>
      <c r="H48" s="291">
        <v>6447</v>
      </c>
      <c r="I48" s="408">
        <v>2145</v>
      </c>
      <c r="J48" s="408">
        <v>4301</v>
      </c>
      <c r="K48" s="292"/>
      <c r="L48" s="293"/>
    </row>
    <row r="49" spans="1:12" ht="12.2" customHeight="1">
      <c r="A49" s="24"/>
      <c r="B49" s="24"/>
      <c r="C49" s="501" t="s">
        <v>104</v>
      </c>
      <c r="D49" s="501"/>
      <c r="E49" s="501"/>
      <c r="F49" s="70"/>
      <c r="G49" s="291">
        <v>5804</v>
      </c>
      <c r="H49" s="291">
        <v>6180</v>
      </c>
      <c r="I49" s="408">
        <v>2038</v>
      </c>
      <c r="J49" s="408">
        <v>4141</v>
      </c>
      <c r="K49" s="292"/>
      <c r="L49" s="293"/>
    </row>
    <row r="50" spans="1:12" ht="12.2" customHeight="1">
      <c r="A50" s="24"/>
      <c r="B50" s="24"/>
      <c r="C50" s="501" t="s">
        <v>103</v>
      </c>
      <c r="D50" s="501"/>
      <c r="E50" s="501"/>
      <c r="F50" s="70"/>
      <c r="G50" s="291">
        <v>12839</v>
      </c>
      <c r="H50" s="291">
        <v>13786</v>
      </c>
      <c r="I50" s="408">
        <v>5333</v>
      </c>
      <c r="J50" s="408">
        <v>8452</v>
      </c>
      <c r="K50" s="292"/>
      <c r="L50" s="293"/>
    </row>
    <row r="51" spans="1:12" ht="12.2" customHeight="1">
      <c r="A51" s="24"/>
      <c r="B51" s="24"/>
      <c r="C51" s="501" t="s">
        <v>524</v>
      </c>
      <c r="D51" s="501"/>
      <c r="E51" s="501"/>
      <c r="F51" s="70"/>
      <c r="G51" s="291">
        <v>4995</v>
      </c>
      <c r="H51" s="291">
        <v>5295</v>
      </c>
      <c r="I51" s="408">
        <v>1779</v>
      </c>
      <c r="J51" s="408">
        <v>3516</v>
      </c>
      <c r="K51" s="292"/>
      <c r="L51" s="293"/>
    </row>
    <row r="52" spans="1:12" ht="3.75" customHeight="1">
      <c r="A52" s="24"/>
      <c r="B52" s="253"/>
      <c r="C52" s="253"/>
      <c r="D52" s="253"/>
      <c r="E52" s="253"/>
      <c r="F52" s="70"/>
      <c r="G52" s="253"/>
      <c r="H52" s="253"/>
      <c r="I52" s="408"/>
      <c r="J52" s="408"/>
      <c r="K52" s="295"/>
      <c r="L52" s="293"/>
    </row>
    <row r="53" spans="1:12" ht="12.2" customHeight="1">
      <c r="A53" s="69" t="s">
        <v>359</v>
      </c>
      <c r="B53" s="501" t="s">
        <v>525</v>
      </c>
      <c r="C53" s="501"/>
      <c r="D53" s="511"/>
      <c r="E53" s="511"/>
      <c r="F53" s="70" t="s">
        <v>91</v>
      </c>
      <c r="G53" s="296"/>
      <c r="H53" s="296"/>
      <c r="I53" s="408"/>
      <c r="J53" s="408"/>
      <c r="K53" s="297"/>
      <c r="L53" s="293"/>
    </row>
    <row r="54" spans="1:12" ht="12.2" customHeight="1">
      <c r="A54" s="24"/>
      <c r="B54" s="24"/>
      <c r="C54" s="501" t="s">
        <v>526</v>
      </c>
      <c r="D54" s="501"/>
      <c r="E54" s="501"/>
      <c r="F54" s="70"/>
      <c r="G54" s="72">
        <v>13069</v>
      </c>
      <c r="H54" s="72">
        <v>13819</v>
      </c>
      <c r="I54" s="408">
        <v>4631</v>
      </c>
      <c r="J54" s="408">
        <v>9187</v>
      </c>
      <c r="K54" s="292"/>
      <c r="L54" s="293"/>
    </row>
    <row r="55" spans="1:12" ht="12.2" customHeight="1">
      <c r="A55" s="24"/>
      <c r="B55" s="24"/>
      <c r="C55" s="501" t="s">
        <v>527</v>
      </c>
      <c r="D55" s="501"/>
      <c r="E55" s="501"/>
      <c r="F55" s="70"/>
      <c r="G55" s="72">
        <v>16348</v>
      </c>
      <c r="H55" s="72">
        <v>17459</v>
      </c>
      <c r="I55" s="408">
        <v>5581</v>
      </c>
      <c r="J55" s="408">
        <v>11878</v>
      </c>
      <c r="K55" s="292"/>
      <c r="L55" s="293"/>
    </row>
    <row r="56" spans="1:12" ht="12.2" customHeight="1">
      <c r="A56" s="24"/>
      <c r="B56" s="24"/>
      <c r="C56" s="501" t="s">
        <v>528</v>
      </c>
      <c r="D56" s="501"/>
      <c r="E56" s="501"/>
      <c r="F56" s="70"/>
      <c r="G56" s="72">
        <v>15408</v>
      </c>
      <c r="H56" s="72">
        <v>16226</v>
      </c>
      <c r="I56" s="408">
        <v>6217</v>
      </c>
      <c r="J56" s="408">
        <v>10009</v>
      </c>
      <c r="K56" s="292"/>
      <c r="L56" s="293"/>
    </row>
    <row r="57" spans="1:12" ht="12.2" customHeight="1">
      <c r="A57" s="24"/>
      <c r="B57" s="24"/>
      <c r="C57" s="501" t="s">
        <v>529</v>
      </c>
      <c r="D57" s="501"/>
      <c r="E57" s="501"/>
      <c r="F57" s="70"/>
      <c r="G57" s="72">
        <v>12393</v>
      </c>
      <c r="H57" s="72">
        <v>12938</v>
      </c>
      <c r="I57" s="408">
        <v>4374</v>
      </c>
      <c r="J57" s="408">
        <v>8563</v>
      </c>
      <c r="K57" s="292"/>
      <c r="L57" s="293"/>
    </row>
    <row r="58" spans="1:12" ht="12.2" customHeight="1">
      <c r="A58" s="24"/>
      <c r="B58" s="24"/>
      <c r="C58" s="501" t="s">
        <v>530</v>
      </c>
      <c r="D58" s="501"/>
      <c r="E58" s="501"/>
      <c r="F58" s="70"/>
      <c r="G58" s="72">
        <v>6601</v>
      </c>
      <c r="H58" s="72">
        <v>6890</v>
      </c>
      <c r="I58" s="408">
        <v>2315</v>
      </c>
      <c r="J58" s="408">
        <v>4575</v>
      </c>
      <c r="K58" s="292"/>
      <c r="L58" s="293"/>
    </row>
    <row r="59" spans="1:12" ht="5.25" customHeight="1">
      <c r="A59" s="24"/>
      <c r="B59" s="24"/>
      <c r="C59" s="24"/>
      <c r="D59" s="24"/>
      <c r="E59" s="24"/>
      <c r="F59" s="70"/>
      <c r="G59" s="72"/>
      <c r="H59" s="72"/>
      <c r="I59" s="408"/>
      <c r="J59" s="408"/>
      <c r="K59" s="98"/>
      <c r="L59" s="293"/>
    </row>
    <row r="60" spans="1:12" ht="12.2" customHeight="1">
      <c r="A60" s="24"/>
      <c r="B60" s="24"/>
      <c r="C60" s="501" t="s">
        <v>531</v>
      </c>
      <c r="D60" s="501"/>
      <c r="E60" s="501"/>
      <c r="F60" s="70"/>
      <c r="G60" s="72">
        <v>99969</v>
      </c>
      <c r="H60" s="72">
        <v>107559</v>
      </c>
      <c r="I60" s="408">
        <v>48164</v>
      </c>
      <c r="J60" s="408">
        <v>59394</v>
      </c>
      <c r="K60" s="292"/>
      <c r="L60" s="293"/>
    </row>
    <row r="61" spans="1:12" ht="12.2" customHeight="1">
      <c r="A61" s="24"/>
      <c r="B61" s="24"/>
      <c r="C61" s="501" t="s">
        <v>532</v>
      </c>
      <c r="D61" s="501"/>
      <c r="E61" s="501"/>
      <c r="F61" s="70"/>
      <c r="G61" s="72">
        <v>25107</v>
      </c>
      <c r="H61" s="72">
        <v>26234</v>
      </c>
      <c r="I61" s="408">
        <v>10601</v>
      </c>
      <c r="J61" s="408">
        <v>15632</v>
      </c>
      <c r="K61" s="292"/>
      <c r="L61" s="293"/>
    </row>
    <row r="62" spans="1:12" ht="12.2" customHeight="1">
      <c r="A62" s="24"/>
      <c r="B62" s="24"/>
      <c r="C62" s="501" t="s">
        <v>533</v>
      </c>
      <c r="D62" s="501"/>
      <c r="E62" s="501"/>
      <c r="F62" s="70"/>
      <c r="G62" s="72">
        <v>31735</v>
      </c>
      <c r="H62" s="72">
        <v>33504</v>
      </c>
      <c r="I62" s="408">
        <v>11935</v>
      </c>
      <c r="J62" s="408">
        <v>21569</v>
      </c>
      <c r="K62" s="292"/>
      <c r="L62" s="293"/>
    </row>
    <row r="63" spans="1:12" ht="12.2" customHeight="1">
      <c r="A63" s="24"/>
      <c r="B63" s="24"/>
      <c r="C63" s="501" t="s">
        <v>534</v>
      </c>
      <c r="D63" s="501"/>
      <c r="E63" s="501"/>
      <c r="F63" s="70"/>
      <c r="G63" s="72">
        <v>72830</v>
      </c>
      <c r="H63" s="72">
        <v>75883</v>
      </c>
      <c r="I63" s="408">
        <v>29831</v>
      </c>
      <c r="J63" s="408">
        <v>46052</v>
      </c>
      <c r="K63" s="292"/>
      <c r="L63" s="293"/>
    </row>
    <row r="64" spans="1:12" ht="12.2" customHeight="1">
      <c r="A64" s="24"/>
      <c r="B64" s="24"/>
      <c r="C64" s="501" t="s">
        <v>535</v>
      </c>
      <c r="D64" s="501"/>
      <c r="E64" s="501"/>
      <c r="F64" s="70"/>
      <c r="G64" s="72">
        <v>3403</v>
      </c>
      <c r="H64" s="72">
        <v>3706</v>
      </c>
      <c r="I64" s="408">
        <v>1610</v>
      </c>
      <c r="J64" s="408">
        <v>2095</v>
      </c>
      <c r="K64" s="292"/>
      <c r="L64" s="293"/>
    </row>
    <row r="65" spans="1:12" ht="5.25" customHeight="1">
      <c r="A65" s="24"/>
      <c r="B65" s="24"/>
      <c r="C65" s="24"/>
      <c r="D65" s="24"/>
      <c r="E65" s="24"/>
      <c r="F65" s="70"/>
      <c r="G65" s="72"/>
      <c r="H65" s="72"/>
      <c r="I65" s="408"/>
      <c r="J65" s="408"/>
      <c r="K65" s="98"/>
      <c r="L65" s="293"/>
    </row>
    <row r="66" spans="1:12" ht="12.2" customHeight="1">
      <c r="A66" s="24"/>
      <c r="B66" s="24"/>
      <c r="C66" s="501" t="s">
        <v>536</v>
      </c>
      <c r="D66" s="501"/>
      <c r="E66" s="501"/>
      <c r="F66" s="70"/>
      <c r="G66" s="72">
        <v>12547</v>
      </c>
      <c r="H66" s="72">
        <v>13132</v>
      </c>
      <c r="I66" s="408">
        <v>4289</v>
      </c>
      <c r="J66" s="408">
        <v>8843</v>
      </c>
      <c r="K66" s="292"/>
      <c r="L66" s="293"/>
    </row>
    <row r="67" spans="1:12" ht="12.2" customHeight="1">
      <c r="A67" s="24"/>
      <c r="B67" s="24"/>
      <c r="C67" s="501" t="s">
        <v>537</v>
      </c>
      <c r="D67" s="501"/>
      <c r="E67" s="501"/>
      <c r="F67" s="70"/>
      <c r="G67" s="72">
        <v>7573</v>
      </c>
      <c r="H67" s="72">
        <v>7994</v>
      </c>
      <c r="I67" s="408">
        <v>3160</v>
      </c>
      <c r="J67" s="408">
        <v>4833</v>
      </c>
      <c r="K67" s="292"/>
      <c r="L67" s="293"/>
    </row>
    <row r="68" spans="1:12" ht="12.2" customHeight="1">
      <c r="A68" s="24"/>
      <c r="B68" s="24"/>
      <c r="C68" s="501" t="s">
        <v>92</v>
      </c>
      <c r="D68" s="501"/>
      <c r="E68" s="501"/>
      <c r="F68" s="70"/>
      <c r="G68" s="72">
        <v>70798</v>
      </c>
      <c r="H68" s="72">
        <v>74541</v>
      </c>
      <c r="I68" s="408">
        <v>27784</v>
      </c>
      <c r="J68" s="408">
        <v>46757</v>
      </c>
      <c r="K68" s="292"/>
      <c r="L68" s="293"/>
    </row>
    <row r="69" spans="1:12" ht="12.2" customHeight="1">
      <c r="A69" s="24"/>
      <c r="B69" s="24"/>
      <c r="C69" s="501" t="s">
        <v>538</v>
      </c>
      <c r="D69" s="501"/>
      <c r="E69" s="501"/>
      <c r="F69" s="70"/>
      <c r="G69" s="72">
        <v>13077</v>
      </c>
      <c r="H69" s="72">
        <v>13664</v>
      </c>
      <c r="I69" s="408">
        <v>4662</v>
      </c>
      <c r="J69" s="408">
        <v>9001</v>
      </c>
      <c r="K69" s="292"/>
      <c r="L69" s="293"/>
    </row>
    <row r="70" spans="1:12" ht="12.2" customHeight="1">
      <c r="A70" s="24"/>
      <c r="B70" s="24"/>
      <c r="C70" s="501" t="s">
        <v>539</v>
      </c>
      <c r="D70" s="501"/>
      <c r="E70" s="501"/>
      <c r="F70" s="70"/>
      <c r="G70" s="72">
        <v>21877</v>
      </c>
      <c r="H70" s="72">
        <v>22784</v>
      </c>
      <c r="I70" s="408">
        <v>8858</v>
      </c>
      <c r="J70" s="408">
        <v>13925</v>
      </c>
      <c r="K70" s="292"/>
      <c r="L70" s="293"/>
    </row>
    <row r="71" spans="1:12" ht="5.25" customHeight="1">
      <c r="A71" s="24"/>
      <c r="B71" s="24"/>
      <c r="C71" s="24"/>
      <c r="D71" s="24"/>
      <c r="E71" s="24"/>
      <c r="F71" s="70"/>
      <c r="G71" s="72"/>
      <c r="H71" s="72"/>
      <c r="I71" s="408"/>
      <c r="J71" s="408"/>
      <c r="K71" s="98"/>
      <c r="L71" s="293"/>
    </row>
    <row r="72" spans="1:12" ht="12.2" customHeight="1">
      <c r="A72" s="69" t="s">
        <v>359</v>
      </c>
      <c r="B72" s="501" t="s">
        <v>540</v>
      </c>
      <c r="C72" s="501"/>
      <c r="D72" s="511"/>
      <c r="E72" s="511"/>
      <c r="F72" s="70" t="s">
        <v>91</v>
      </c>
      <c r="G72" s="72"/>
      <c r="H72" s="72"/>
      <c r="I72" s="408"/>
      <c r="J72" s="408"/>
      <c r="K72" s="98"/>
      <c r="L72" s="293"/>
    </row>
    <row r="73" spans="1:12" ht="12.2" customHeight="1">
      <c r="A73" s="24"/>
      <c r="B73" s="24"/>
      <c r="C73" s="501" t="s">
        <v>541</v>
      </c>
      <c r="D73" s="501"/>
      <c r="E73" s="501"/>
      <c r="F73" s="70"/>
      <c r="G73" s="72">
        <v>1707</v>
      </c>
      <c r="H73" s="72">
        <v>1859</v>
      </c>
      <c r="I73" s="408">
        <v>764</v>
      </c>
      <c r="J73" s="408">
        <v>1094</v>
      </c>
      <c r="K73" s="292"/>
      <c r="L73" s="293"/>
    </row>
    <row r="74" spans="1:12" ht="5.25" customHeight="1">
      <c r="A74" s="24"/>
      <c r="B74" s="24"/>
      <c r="C74" s="24"/>
      <c r="D74" s="24"/>
      <c r="E74" s="24"/>
      <c r="F74" s="70"/>
      <c r="G74" s="72"/>
      <c r="H74" s="72"/>
      <c r="I74" s="408"/>
      <c r="J74" s="408"/>
      <c r="K74" s="298"/>
      <c r="L74" s="293"/>
    </row>
    <row r="75" spans="1:12" ht="12.2" customHeight="1">
      <c r="A75" s="69" t="s">
        <v>359</v>
      </c>
      <c r="B75" s="509" t="s">
        <v>209</v>
      </c>
      <c r="C75" s="509"/>
      <c r="D75" s="510"/>
      <c r="E75" s="510"/>
      <c r="F75" s="70" t="s">
        <v>91</v>
      </c>
      <c r="G75" s="72"/>
      <c r="H75" s="72"/>
      <c r="I75" s="408"/>
      <c r="J75" s="408"/>
      <c r="K75" s="98"/>
      <c r="L75" s="293"/>
    </row>
    <row r="76" spans="1:12" ht="12.2" customHeight="1">
      <c r="A76" s="24"/>
      <c r="B76" s="24"/>
      <c r="C76" s="501" t="s">
        <v>542</v>
      </c>
      <c r="D76" s="501"/>
      <c r="E76" s="501"/>
      <c r="F76" s="70"/>
      <c r="G76" s="72">
        <v>17371</v>
      </c>
      <c r="H76" s="72">
        <v>18220</v>
      </c>
      <c r="I76" s="408">
        <v>6549</v>
      </c>
      <c r="J76" s="408">
        <v>11670</v>
      </c>
      <c r="K76" s="292"/>
      <c r="L76" s="293"/>
    </row>
    <row r="77" spans="1:12" ht="12.2" customHeight="1">
      <c r="A77" s="24"/>
      <c r="B77" s="24"/>
      <c r="C77" s="501" t="s">
        <v>543</v>
      </c>
      <c r="D77" s="501"/>
      <c r="E77" s="501"/>
      <c r="F77" s="70"/>
      <c r="G77" s="72">
        <v>43226</v>
      </c>
      <c r="H77" s="72">
        <v>36274</v>
      </c>
      <c r="I77" s="408">
        <v>13618</v>
      </c>
      <c r="J77" s="408">
        <v>22655</v>
      </c>
      <c r="K77" s="292"/>
      <c r="L77" s="293"/>
    </row>
    <row r="78" spans="1:12" ht="12.2" customHeight="1">
      <c r="A78" s="24"/>
      <c r="B78" s="24"/>
      <c r="C78" s="501" t="s">
        <v>79</v>
      </c>
      <c r="D78" s="501"/>
      <c r="E78" s="501"/>
      <c r="F78" s="70"/>
      <c r="G78" s="72">
        <v>51442</v>
      </c>
      <c r="H78" s="72">
        <v>47580</v>
      </c>
      <c r="I78" s="408">
        <v>23988</v>
      </c>
      <c r="J78" s="408">
        <v>23592</v>
      </c>
      <c r="K78" s="292"/>
      <c r="L78" s="293"/>
    </row>
    <row r="79" spans="1:12" ht="12.2" customHeight="1">
      <c r="A79" s="24"/>
      <c r="B79" s="24"/>
      <c r="C79" s="501" t="s">
        <v>544</v>
      </c>
      <c r="D79" s="501"/>
      <c r="E79" s="501"/>
      <c r="F79" s="70"/>
      <c r="G79" s="72">
        <v>8927</v>
      </c>
      <c r="H79" s="72">
        <v>9034</v>
      </c>
      <c r="I79" s="408">
        <v>3774</v>
      </c>
      <c r="J79" s="408">
        <v>5260</v>
      </c>
      <c r="K79" s="292"/>
      <c r="L79" s="293"/>
    </row>
    <row r="80" spans="1:12" ht="12.2" customHeight="1">
      <c r="A80" s="24"/>
      <c r="B80" s="24"/>
      <c r="C80" s="501" t="s">
        <v>545</v>
      </c>
      <c r="D80" s="501"/>
      <c r="E80" s="501"/>
      <c r="F80" s="70"/>
      <c r="G80" s="72">
        <v>32102</v>
      </c>
      <c r="H80" s="72">
        <v>33668</v>
      </c>
      <c r="I80" s="408">
        <v>12100</v>
      </c>
      <c r="J80" s="408">
        <v>21567</v>
      </c>
      <c r="K80" s="292"/>
      <c r="L80" s="293"/>
    </row>
    <row r="81" spans="1:12" ht="5.25" customHeight="1">
      <c r="A81" s="24"/>
      <c r="B81" s="24"/>
      <c r="C81" s="24"/>
      <c r="D81" s="24"/>
      <c r="E81" s="24"/>
      <c r="F81" s="70"/>
      <c r="G81" s="72"/>
      <c r="H81" s="72"/>
      <c r="I81" s="408"/>
      <c r="J81" s="408"/>
      <c r="K81" s="98"/>
      <c r="L81" s="293"/>
    </row>
    <row r="82" spans="1:12" ht="12.2" customHeight="1">
      <c r="A82" s="24"/>
      <c r="B82" s="24"/>
      <c r="C82" s="501" t="s">
        <v>546</v>
      </c>
      <c r="D82" s="501"/>
      <c r="E82" s="501"/>
      <c r="F82" s="70"/>
      <c r="G82" s="72">
        <v>36096</v>
      </c>
      <c r="H82" s="72">
        <v>37426</v>
      </c>
      <c r="I82" s="408">
        <v>13170</v>
      </c>
      <c r="J82" s="408">
        <v>24256</v>
      </c>
      <c r="K82" s="292"/>
      <c r="L82" s="293"/>
    </row>
    <row r="83" spans="1:12" ht="12.2" customHeight="1">
      <c r="A83" s="24"/>
      <c r="B83" s="24"/>
      <c r="C83" s="501" t="s">
        <v>547</v>
      </c>
      <c r="D83" s="501"/>
      <c r="E83" s="501"/>
      <c r="F83" s="70"/>
      <c r="G83" s="72">
        <v>17611</v>
      </c>
      <c r="H83" s="72">
        <v>18509</v>
      </c>
      <c r="I83" s="408">
        <v>6874</v>
      </c>
      <c r="J83" s="408">
        <v>11634</v>
      </c>
      <c r="K83" s="292"/>
      <c r="L83" s="293"/>
    </row>
    <row r="84" spans="1:12" ht="12.2" customHeight="1">
      <c r="A84" s="24"/>
      <c r="B84" s="24"/>
      <c r="C84" s="501" t="s">
        <v>211</v>
      </c>
      <c r="D84" s="501"/>
      <c r="E84" s="501"/>
      <c r="F84" s="70"/>
      <c r="G84" s="72">
        <v>53506</v>
      </c>
      <c r="H84" s="72">
        <v>55287</v>
      </c>
      <c r="I84" s="408">
        <v>20561</v>
      </c>
      <c r="J84" s="408">
        <v>34725</v>
      </c>
      <c r="K84" s="292"/>
      <c r="L84" s="293"/>
    </row>
    <row r="85" spans="1:12" ht="12.2" customHeight="1">
      <c r="A85" s="24"/>
      <c r="B85" s="24"/>
      <c r="C85" s="501" t="s">
        <v>548</v>
      </c>
      <c r="D85" s="501"/>
      <c r="E85" s="501"/>
      <c r="F85" s="70"/>
      <c r="G85" s="72">
        <v>20365</v>
      </c>
      <c r="H85" s="72">
        <v>21549</v>
      </c>
      <c r="I85" s="408">
        <v>7943</v>
      </c>
      <c r="J85" s="408">
        <v>13606</v>
      </c>
      <c r="K85" s="292"/>
      <c r="L85" s="293"/>
    </row>
    <row r="86" spans="1:12" ht="12.2" customHeight="1">
      <c r="A86" s="24"/>
      <c r="B86" s="24"/>
      <c r="C86" s="501" t="s">
        <v>549</v>
      </c>
      <c r="D86" s="501"/>
      <c r="E86" s="501"/>
      <c r="F86" s="70"/>
      <c r="G86" s="72">
        <v>32751</v>
      </c>
      <c r="H86" s="72">
        <v>34569</v>
      </c>
      <c r="I86" s="408">
        <v>11141</v>
      </c>
      <c r="J86" s="408">
        <v>23428</v>
      </c>
      <c r="K86" s="292"/>
      <c r="L86" s="293"/>
    </row>
    <row r="87" spans="1:12" ht="5.25" customHeight="1">
      <c r="A87" s="24"/>
      <c r="B87" s="24"/>
      <c r="C87" s="24"/>
      <c r="D87" s="24"/>
      <c r="E87" s="24"/>
      <c r="F87" s="70"/>
      <c r="G87" s="72"/>
      <c r="H87" s="72"/>
      <c r="I87" s="408"/>
      <c r="J87" s="408"/>
      <c r="K87" s="98"/>
      <c r="L87" s="293"/>
    </row>
    <row r="88" spans="1:12" ht="12.2" customHeight="1">
      <c r="A88" s="24"/>
      <c r="B88" s="24"/>
      <c r="C88" s="501" t="s">
        <v>550</v>
      </c>
      <c r="D88" s="501"/>
      <c r="E88" s="501"/>
      <c r="F88" s="70"/>
      <c r="G88" s="72">
        <v>11093</v>
      </c>
      <c r="H88" s="72">
        <v>11506</v>
      </c>
      <c r="I88" s="408">
        <v>3691</v>
      </c>
      <c r="J88" s="408">
        <v>7815</v>
      </c>
      <c r="K88" s="292"/>
      <c r="L88" s="293"/>
    </row>
    <row r="89" spans="1:12" ht="12.2" customHeight="1">
      <c r="A89" s="24"/>
      <c r="B89" s="24"/>
      <c r="C89" s="501" t="s">
        <v>551</v>
      </c>
      <c r="D89" s="501"/>
      <c r="E89" s="501"/>
      <c r="F89" s="70"/>
      <c r="G89" s="72">
        <v>25883</v>
      </c>
      <c r="H89" s="72">
        <v>27199</v>
      </c>
      <c r="I89" s="408">
        <v>10136</v>
      </c>
      <c r="J89" s="408">
        <v>17062</v>
      </c>
      <c r="K89" s="292"/>
      <c r="L89" s="293"/>
    </row>
    <row r="90" spans="1:12" ht="12.2" customHeight="1">
      <c r="A90" s="24"/>
      <c r="B90" s="24"/>
      <c r="C90" s="501" t="s">
        <v>460</v>
      </c>
      <c r="D90" s="501"/>
      <c r="E90" s="501"/>
      <c r="F90" s="70"/>
      <c r="G90" s="72">
        <v>56999</v>
      </c>
      <c r="H90" s="72">
        <v>59596</v>
      </c>
      <c r="I90" s="408">
        <v>22632</v>
      </c>
      <c r="J90" s="408">
        <v>36964</v>
      </c>
      <c r="K90" s="292"/>
      <c r="L90" s="293"/>
    </row>
    <row r="91" spans="1:12" ht="5.25" customHeight="1">
      <c r="A91" s="24"/>
      <c r="B91" s="24"/>
      <c r="C91" s="24"/>
      <c r="D91" s="24"/>
      <c r="E91" s="24"/>
      <c r="F91" s="70"/>
      <c r="G91" s="72"/>
      <c r="H91" s="72"/>
      <c r="I91" s="408"/>
      <c r="J91" s="408"/>
      <c r="K91" s="98"/>
      <c r="L91" s="293"/>
    </row>
    <row r="92" spans="1:12" ht="12.2" customHeight="1">
      <c r="A92" s="69" t="s">
        <v>359</v>
      </c>
      <c r="B92" s="509" t="s">
        <v>552</v>
      </c>
      <c r="C92" s="509"/>
      <c r="D92" s="510"/>
      <c r="E92" s="510"/>
      <c r="F92" s="70" t="s">
        <v>91</v>
      </c>
      <c r="G92" s="72"/>
      <c r="H92" s="72"/>
      <c r="I92" s="408"/>
      <c r="J92" s="408"/>
      <c r="K92" s="98"/>
      <c r="L92" s="293"/>
    </row>
    <row r="93" spans="1:12" ht="12.2" customHeight="1">
      <c r="A93" s="24"/>
      <c r="B93" s="24"/>
      <c r="C93" s="501" t="s">
        <v>553</v>
      </c>
      <c r="D93" s="501"/>
      <c r="E93" s="501"/>
      <c r="F93" s="70"/>
      <c r="G93" s="72">
        <v>1748</v>
      </c>
      <c r="H93" s="72">
        <v>1823</v>
      </c>
      <c r="I93" s="408">
        <v>768</v>
      </c>
      <c r="J93" s="408">
        <v>1054</v>
      </c>
      <c r="K93" s="292"/>
      <c r="L93" s="293"/>
    </row>
    <row r="94" spans="1:12" ht="12.2" customHeight="1">
      <c r="A94" s="24"/>
      <c r="B94" s="24"/>
      <c r="C94" s="501" t="s">
        <v>554</v>
      </c>
      <c r="D94" s="501"/>
      <c r="E94" s="501"/>
      <c r="F94" s="70"/>
      <c r="G94" s="72">
        <v>1815</v>
      </c>
      <c r="H94" s="72">
        <v>1759</v>
      </c>
      <c r="I94" s="408">
        <v>601</v>
      </c>
      <c r="J94" s="408">
        <v>1158</v>
      </c>
      <c r="K94" s="292"/>
      <c r="L94" s="293"/>
    </row>
    <row r="95" spans="1:12" ht="5.25" customHeight="1">
      <c r="A95" s="24"/>
      <c r="B95" s="24"/>
      <c r="C95" s="24"/>
      <c r="D95" s="24"/>
      <c r="E95" s="24"/>
      <c r="F95" s="70"/>
      <c r="G95" s="72"/>
      <c r="H95" s="72"/>
      <c r="I95" s="408"/>
      <c r="J95" s="408"/>
      <c r="K95" s="98"/>
      <c r="L95" s="293"/>
    </row>
    <row r="96" spans="1:12" ht="12.2" customHeight="1">
      <c r="A96" s="69" t="s">
        <v>359</v>
      </c>
      <c r="B96" s="509" t="s">
        <v>555</v>
      </c>
      <c r="C96" s="509"/>
      <c r="D96" s="510"/>
      <c r="E96" s="510"/>
      <c r="F96" s="70" t="s">
        <v>91</v>
      </c>
      <c r="G96" s="72"/>
      <c r="H96" s="72"/>
      <c r="I96" s="408"/>
      <c r="J96" s="408"/>
      <c r="K96" s="98"/>
      <c r="L96" s="293"/>
    </row>
    <row r="97" spans="1:12" ht="12.2" customHeight="1">
      <c r="A97" s="24"/>
      <c r="B97" s="24"/>
      <c r="C97" s="501" t="s">
        <v>307</v>
      </c>
      <c r="D97" s="501"/>
      <c r="E97" s="501"/>
      <c r="F97" s="70"/>
      <c r="G97" s="72">
        <v>16028</v>
      </c>
      <c r="H97" s="72">
        <v>15242</v>
      </c>
      <c r="I97" s="408">
        <v>5930</v>
      </c>
      <c r="J97" s="408">
        <v>9311</v>
      </c>
      <c r="K97" s="292"/>
      <c r="L97" s="293"/>
    </row>
    <row r="98" spans="1:12" ht="4.7" customHeight="1">
      <c r="A98" s="140"/>
      <c r="B98" s="140"/>
      <c r="C98" s="140"/>
      <c r="D98" s="140"/>
      <c r="E98" s="140"/>
      <c r="F98" s="143"/>
      <c r="G98" s="155"/>
      <c r="H98" s="155"/>
      <c r="I98" s="155"/>
      <c r="J98" s="155"/>
      <c r="K98" s="299"/>
    </row>
    <row r="99" spans="1:12" ht="4.7" customHeight="1" thickBot="1">
      <c r="A99" s="300"/>
      <c r="B99" s="300"/>
      <c r="C99" s="512"/>
      <c r="D99" s="512"/>
      <c r="E99" s="512"/>
      <c r="F99" s="301"/>
      <c r="G99" s="302"/>
      <c r="H99" s="302"/>
      <c r="I99" s="302"/>
      <c r="J99" s="302"/>
      <c r="K99" s="98"/>
    </row>
    <row r="100" spans="1:12" ht="3.2" customHeight="1" thickTop="1">
      <c r="A100" s="42"/>
      <c r="B100" s="42"/>
      <c r="C100" s="42"/>
      <c r="D100" s="42"/>
      <c r="E100" s="42"/>
      <c r="F100" s="42"/>
      <c r="G100" s="102"/>
      <c r="H100" s="102"/>
      <c r="I100" s="102"/>
      <c r="J100" s="102"/>
    </row>
    <row r="101" spans="1:12" s="1" customFormat="1" ht="10.5">
      <c r="A101" s="42" t="s">
        <v>556</v>
      </c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2" s="1" customFormat="1" ht="11.25" customHeight="1">
      <c r="A102" s="59" t="s">
        <v>557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60"/>
    </row>
    <row r="103" spans="1:12" s="1" customFormat="1" ht="10.5">
      <c r="A103" s="42" t="s">
        <v>558</v>
      </c>
      <c r="B103" s="42"/>
      <c r="C103" s="42"/>
      <c r="D103" s="42"/>
      <c r="E103" s="42"/>
      <c r="F103" s="42"/>
      <c r="G103" s="42"/>
      <c r="H103" s="42"/>
      <c r="I103" s="42"/>
      <c r="J103" s="42"/>
    </row>
    <row r="104" spans="1:12" s="1" customFormat="1" ht="10.5">
      <c r="A104" s="42" t="s">
        <v>559</v>
      </c>
      <c r="B104" s="42"/>
      <c r="C104" s="42"/>
      <c r="D104" s="42"/>
      <c r="E104" s="42"/>
      <c r="F104" s="42"/>
      <c r="G104" s="42"/>
      <c r="H104" s="42"/>
      <c r="I104" s="42"/>
      <c r="J104" s="42"/>
    </row>
    <row r="105" spans="1:12" s="1" customFormat="1" ht="10.5">
      <c r="A105" s="303"/>
      <c r="B105" s="42"/>
      <c r="C105" s="42"/>
      <c r="D105" s="42"/>
      <c r="E105" s="42"/>
      <c r="F105" s="42"/>
      <c r="G105" s="42"/>
      <c r="H105" s="42"/>
      <c r="I105" s="42"/>
      <c r="J105" s="42"/>
      <c r="K105" s="156"/>
    </row>
  </sheetData>
  <mergeCells count="81">
    <mergeCell ref="B96:E96"/>
    <mergeCell ref="C97:E97"/>
    <mergeCell ref="C99:E99"/>
    <mergeCell ref="C88:E88"/>
    <mergeCell ref="C89:E89"/>
    <mergeCell ref="C90:E90"/>
    <mergeCell ref="B92:E92"/>
    <mergeCell ref="C93:E93"/>
    <mergeCell ref="C94:E94"/>
    <mergeCell ref="C86:E86"/>
    <mergeCell ref="C73:E73"/>
    <mergeCell ref="B75:E75"/>
    <mergeCell ref="C76:E76"/>
    <mergeCell ref="C77:E77"/>
    <mergeCell ref="C78:E78"/>
    <mergeCell ref="C79:E79"/>
    <mergeCell ref="C80:E80"/>
    <mergeCell ref="C82:E82"/>
    <mergeCell ref="C83:E83"/>
    <mergeCell ref="C84:E84"/>
    <mergeCell ref="C85:E85"/>
    <mergeCell ref="B72:E72"/>
    <mergeCell ref="C58:E58"/>
    <mergeCell ref="C60:E60"/>
    <mergeCell ref="C61:E61"/>
    <mergeCell ref="C62:E62"/>
    <mergeCell ref="C63:E63"/>
    <mergeCell ref="C64:E64"/>
    <mergeCell ref="C66:E66"/>
    <mergeCell ref="C67:E67"/>
    <mergeCell ref="C68:E68"/>
    <mergeCell ref="C69:E69"/>
    <mergeCell ref="C70:E70"/>
    <mergeCell ref="C57:E57"/>
    <mergeCell ref="C44:E44"/>
    <mergeCell ref="B46:E46"/>
    <mergeCell ref="C47:E47"/>
    <mergeCell ref="C48:E48"/>
    <mergeCell ref="C49:E49"/>
    <mergeCell ref="C50:E50"/>
    <mergeCell ref="C51:E51"/>
    <mergeCell ref="B53:E53"/>
    <mergeCell ref="C54:E54"/>
    <mergeCell ref="C55:E55"/>
    <mergeCell ref="C56:E56"/>
    <mergeCell ref="C43:E43"/>
    <mergeCell ref="C30:E30"/>
    <mergeCell ref="C31:E31"/>
    <mergeCell ref="B33:E33"/>
    <mergeCell ref="C34:E34"/>
    <mergeCell ref="C35:E35"/>
    <mergeCell ref="C36:E36"/>
    <mergeCell ref="C37:E37"/>
    <mergeCell ref="B39:E39"/>
    <mergeCell ref="C40:E40"/>
    <mergeCell ref="C41:E41"/>
    <mergeCell ref="C42:E42"/>
    <mergeCell ref="C28:E28"/>
    <mergeCell ref="C15:E15"/>
    <mergeCell ref="C16:E16"/>
    <mergeCell ref="C18:E18"/>
    <mergeCell ref="C19:E19"/>
    <mergeCell ref="C20:E20"/>
    <mergeCell ref="C21:E21"/>
    <mergeCell ref="C22:E22"/>
    <mergeCell ref="C24:E24"/>
    <mergeCell ref="C25:E25"/>
    <mergeCell ref="C26:E26"/>
    <mergeCell ref="C27:E27"/>
    <mergeCell ref="C14:E14"/>
    <mergeCell ref="B2:E3"/>
    <mergeCell ref="G2:G3"/>
    <mergeCell ref="H2:H3"/>
    <mergeCell ref="B5:E5"/>
    <mergeCell ref="C6:E6"/>
    <mergeCell ref="C7:E7"/>
    <mergeCell ref="C8:E8"/>
    <mergeCell ref="C9:E9"/>
    <mergeCell ref="C10:E10"/>
    <mergeCell ref="C12:E12"/>
    <mergeCell ref="C13:E1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&amp;L&amp;9鉄道乗車人員&amp;R&amp;9&amp;F (&amp;A)</oddHeader>
  </headerFooter>
  <rowBreaks count="1" manualBreakCount="1">
    <brk id="71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6"/>
  <sheetViews>
    <sheetView zoomScaleNormal="100" workbookViewId="0"/>
  </sheetViews>
  <sheetFormatPr defaultColWidth="9.3984375" defaultRowHeight="9.75"/>
  <cols>
    <col min="1" max="1" width="3" style="46" customWidth="1"/>
    <col min="2" max="2" width="3.3984375" style="46" customWidth="1"/>
    <col min="3" max="3" width="12.19921875" style="46" customWidth="1"/>
    <col min="4" max="4" width="1.3984375" style="46" customWidth="1"/>
    <col min="5" max="5" width="12.19921875" style="46" customWidth="1"/>
    <col min="6" max="6" width="3" customWidth="1"/>
    <col min="7" max="10" width="18" customWidth="1"/>
    <col min="15" max="15" width="9.3984375" customWidth="1"/>
  </cols>
  <sheetData>
    <row r="1" spans="1:11" s="46" customFormat="1" ht="12.2" customHeight="1" thickBot="1">
      <c r="A1" s="48" t="s">
        <v>787</v>
      </c>
      <c r="B1" s="44"/>
      <c r="C1" s="44"/>
      <c r="D1" s="44"/>
      <c r="E1" s="44"/>
      <c r="F1" s="44"/>
      <c r="G1" s="44"/>
      <c r="H1" s="44"/>
      <c r="I1" s="44"/>
      <c r="J1" s="54" t="s">
        <v>788</v>
      </c>
    </row>
    <row r="2" spans="1:11" s="46" customFormat="1" ht="6" customHeight="1" thickTop="1">
      <c r="A2" s="47"/>
      <c r="B2" s="520" t="s">
        <v>71</v>
      </c>
      <c r="C2" s="520"/>
      <c r="D2" s="520"/>
      <c r="E2" s="520"/>
      <c r="F2" s="113"/>
      <c r="G2" s="513" t="s">
        <v>72</v>
      </c>
      <c r="H2" s="526" t="s">
        <v>73</v>
      </c>
      <c r="I2" s="261"/>
      <c r="J2" s="261"/>
    </row>
    <row r="3" spans="1:11" s="46" customFormat="1" ht="22.7" customHeight="1">
      <c r="A3" s="115"/>
      <c r="B3" s="521"/>
      <c r="C3" s="521"/>
      <c r="D3" s="521"/>
      <c r="E3" s="521"/>
      <c r="F3" s="49"/>
      <c r="G3" s="514"/>
      <c r="H3" s="527"/>
      <c r="I3" s="79" t="s">
        <v>74</v>
      </c>
      <c r="J3" s="80" t="s">
        <v>89</v>
      </c>
    </row>
    <row r="4" spans="1:11" ht="3.2" customHeight="1">
      <c r="A4" s="48"/>
      <c r="B4" s="81"/>
      <c r="C4" s="81"/>
      <c r="D4" s="81"/>
      <c r="E4" s="81"/>
      <c r="F4" s="53"/>
      <c r="G4" s="83"/>
      <c r="H4" s="83"/>
      <c r="I4" s="409"/>
      <c r="J4" s="409"/>
      <c r="K4" s="46"/>
    </row>
    <row r="5" spans="1:11" ht="12.2" customHeight="1">
      <c r="A5" s="48"/>
      <c r="B5" s="48"/>
      <c r="C5" s="519" t="s">
        <v>131</v>
      </c>
      <c r="D5" s="519"/>
      <c r="E5" s="519"/>
      <c r="F5" s="55"/>
      <c r="G5" s="85">
        <v>3761874</v>
      </c>
      <c r="H5" s="430">
        <v>4041828</v>
      </c>
      <c r="I5" s="430">
        <v>2336508</v>
      </c>
      <c r="J5" s="430">
        <v>1705320</v>
      </c>
      <c r="K5" s="46"/>
    </row>
    <row r="6" spans="1:11" ht="12.2" customHeight="1">
      <c r="A6" s="48"/>
      <c r="B6" s="48"/>
      <c r="C6" s="519" t="s">
        <v>789</v>
      </c>
      <c r="D6" s="519"/>
      <c r="E6" s="519"/>
      <c r="F6" s="55"/>
      <c r="G6" s="85">
        <v>129710</v>
      </c>
      <c r="H6" s="430">
        <v>130440</v>
      </c>
      <c r="I6" s="430">
        <v>105810</v>
      </c>
      <c r="J6" s="430">
        <v>24630</v>
      </c>
      <c r="K6" s="46"/>
    </row>
    <row r="7" spans="1:11" ht="12.2" customHeight="1">
      <c r="A7" s="48"/>
      <c r="B7" s="48"/>
      <c r="C7" s="519" t="s">
        <v>790</v>
      </c>
      <c r="D7" s="519"/>
      <c r="E7" s="519"/>
      <c r="F7" s="55"/>
      <c r="G7" s="85">
        <v>497012</v>
      </c>
      <c r="H7" s="430">
        <v>509695</v>
      </c>
      <c r="I7" s="430">
        <v>324295</v>
      </c>
      <c r="J7" s="430">
        <v>185400</v>
      </c>
      <c r="K7" s="46"/>
    </row>
    <row r="8" spans="1:11" ht="12.2" customHeight="1">
      <c r="A8" s="48"/>
      <c r="B8" s="48"/>
      <c r="C8" s="519" t="s">
        <v>791</v>
      </c>
      <c r="D8" s="519"/>
      <c r="E8" s="519"/>
      <c r="F8" s="55"/>
      <c r="G8" s="85">
        <v>692352</v>
      </c>
      <c r="H8" s="430">
        <v>715867</v>
      </c>
      <c r="I8" s="430">
        <v>318577</v>
      </c>
      <c r="J8" s="430">
        <v>397290</v>
      </c>
      <c r="K8" s="46"/>
    </row>
    <row r="9" spans="1:11" ht="12.2" customHeight="1">
      <c r="A9" s="48"/>
      <c r="B9" s="48"/>
      <c r="C9" s="519" t="s">
        <v>792</v>
      </c>
      <c r="D9" s="519"/>
      <c r="E9" s="519"/>
      <c r="F9" s="55"/>
      <c r="G9" s="85">
        <v>375227</v>
      </c>
      <c r="H9" s="430">
        <v>403878</v>
      </c>
      <c r="I9" s="430">
        <v>262728</v>
      </c>
      <c r="J9" s="430">
        <v>141150</v>
      </c>
      <c r="K9" s="46"/>
    </row>
    <row r="10" spans="1:11" ht="5.25" customHeight="1">
      <c r="A10" s="48"/>
      <c r="B10" s="48"/>
      <c r="C10" s="48"/>
      <c r="D10" s="48"/>
      <c r="E10" s="48"/>
      <c r="F10" s="55"/>
      <c r="G10" s="85"/>
      <c r="H10" s="430"/>
      <c r="I10" s="430"/>
      <c r="J10" s="430"/>
      <c r="K10" s="46"/>
    </row>
    <row r="11" spans="1:11" ht="12.2" customHeight="1">
      <c r="A11" s="48"/>
      <c r="B11" s="48"/>
      <c r="C11" s="519" t="s">
        <v>793</v>
      </c>
      <c r="D11" s="519"/>
      <c r="E11" s="519"/>
      <c r="F11" s="55"/>
      <c r="G11" s="85">
        <v>1473778</v>
      </c>
      <c r="H11" s="430">
        <v>1623960</v>
      </c>
      <c r="I11" s="430">
        <v>1397760</v>
      </c>
      <c r="J11" s="430">
        <v>226200</v>
      </c>
      <c r="K11" s="46"/>
    </row>
    <row r="12" spans="1:11" ht="12.2" customHeight="1">
      <c r="A12" s="48"/>
      <c r="B12" s="48"/>
      <c r="C12" s="519" t="s">
        <v>794</v>
      </c>
      <c r="D12" s="519"/>
      <c r="E12" s="519"/>
      <c r="F12" s="55"/>
      <c r="G12" s="85">
        <v>503659</v>
      </c>
      <c r="H12" s="430">
        <v>515409</v>
      </c>
      <c r="I12" s="430">
        <v>304419</v>
      </c>
      <c r="J12" s="430">
        <v>210990</v>
      </c>
      <c r="K12" s="46"/>
    </row>
    <row r="13" spans="1:11" ht="12.2" customHeight="1">
      <c r="A13" s="48"/>
      <c r="B13" s="48"/>
      <c r="C13" s="519" t="s">
        <v>795</v>
      </c>
      <c r="D13" s="519"/>
      <c r="E13" s="519"/>
      <c r="F13" s="55"/>
      <c r="G13" s="85">
        <v>784728</v>
      </c>
      <c r="H13" s="430">
        <v>996192</v>
      </c>
      <c r="I13" s="430">
        <v>581112</v>
      </c>
      <c r="J13" s="430">
        <v>415080</v>
      </c>
      <c r="K13" s="46"/>
    </row>
    <row r="14" spans="1:11" ht="12.2" customHeight="1">
      <c r="A14" s="48"/>
      <c r="B14" s="48"/>
      <c r="C14" s="519" t="s">
        <v>796</v>
      </c>
      <c r="D14" s="519"/>
      <c r="E14" s="519"/>
      <c r="F14" s="55"/>
      <c r="G14" s="85">
        <v>1292778</v>
      </c>
      <c r="H14" s="430">
        <v>1349005</v>
      </c>
      <c r="I14" s="430">
        <v>772165</v>
      </c>
      <c r="J14" s="430">
        <v>576840</v>
      </c>
      <c r="K14" s="46"/>
    </row>
    <row r="15" spans="1:11" ht="12.2" customHeight="1">
      <c r="A15" s="48"/>
      <c r="B15" s="48"/>
      <c r="C15" s="519" t="s">
        <v>797</v>
      </c>
      <c r="D15" s="519"/>
      <c r="E15" s="519"/>
      <c r="F15" s="55"/>
      <c r="G15" s="85">
        <v>719135</v>
      </c>
      <c r="H15" s="430">
        <v>744702</v>
      </c>
      <c r="I15" s="430">
        <v>437892</v>
      </c>
      <c r="J15" s="430">
        <v>306810</v>
      </c>
      <c r="K15" s="46"/>
    </row>
    <row r="16" spans="1:11" ht="5.25" customHeight="1">
      <c r="A16" s="48"/>
      <c r="B16" s="48"/>
      <c r="C16" s="48"/>
      <c r="D16" s="48"/>
      <c r="E16" s="48"/>
      <c r="F16" s="55"/>
      <c r="G16" s="85"/>
      <c r="H16" s="430"/>
      <c r="I16" s="430"/>
      <c r="J16" s="430"/>
      <c r="K16" s="46"/>
    </row>
    <row r="17" spans="1:11" ht="12.2" customHeight="1">
      <c r="A17" s="48"/>
      <c r="B17" s="48"/>
      <c r="C17" s="519" t="s">
        <v>798</v>
      </c>
      <c r="D17" s="519"/>
      <c r="E17" s="519"/>
      <c r="F17" s="55"/>
      <c r="G17" s="85">
        <v>303133</v>
      </c>
      <c r="H17" s="430">
        <v>308831</v>
      </c>
      <c r="I17" s="430">
        <v>227651</v>
      </c>
      <c r="J17" s="430">
        <v>81180</v>
      </c>
      <c r="K17" s="46"/>
    </row>
    <row r="18" spans="1:11" ht="12.2" customHeight="1">
      <c r="A18" s="48"/>
      <c r="B18" s="48"/>
      <c r="C18" s="519" t="s">
        <v>799</v>
      </c>
      <c r="D18" s="519"/>
      <c r="E18" s="519"/>
      <c r="F18" s="55"/>
      <c r="G18" s="85">
        <v>1577101</v>
      </c>
      <c r="H18" s="430">
        <v>1810870</v>
      </c>
      <c r="I18" s="430">
        <v>1611100</v>
      </c>
      <c r="J18" s="430">
        <v>199770</v>
      </c>
      <c r="K18" s="46"/>
    </row>
    <row r="19" spans="1:11" ht="12.2" customHeight="1">
      <c r="A19" s="48"/>
      <c r="B19" s="48"/>
      <c r="C19" s="519" t="s">
        <v>800</v>
      </c>
      <c r="D19" s="519"/>
      <c r="E19" s="519"/>
      <c r="F19" s="55"/>
      <c r="G19" s="85">
        <v>431415</v>
      </c>
      <c r="H19" s="430">
        <v>429463</v>
      </c>
      <c r="I19" s="430">
        <v>368743</v>
      </c>
      <c r="J19" s="430">
        <v>60720</v>
      </c>
      <c r="K19" s="46"/>
    </row>
    <row r="20" spans="1:11" ht="12.2" customHeight="1">
      <c r="A20" s="48"/>
      <c r="B20" s="48"/>
      <c r="C20" s="519" t="s">
        <v>801</v>
      </c>
      <c r="D20" s="519"/>
      <c r="E20" s="519"/>
      <c r="F20" s="55"/>
      <c r="G20" s="85">
        <v>227923</v>
      </c>
      <c r="H20" s="430">
        <v>225356</v>
      </c>
      <c r="I20" s="430">
        <v>196826</v>
      </c>
      <c r="J20" s="430">
        <v>28530</v>
      </c>
      <c r="K20" s="46"/>
    </row>
    <row r="21" spans="1:11" ht="12.2" customHeight="1">
      <c r="A21" s="48"/>
      <c r="B21" s="48"/>
      <c r="C21" s="519" t="s">
        <v>517</v>
      </c>
      <c r="D21" s="519"/>
      <c r="E21" s="519"/>
      <c r="F21" s="55"/>
      <c r="G21" s="85">
        <v>3913654</v>
      </c>
      <c r="H21" s="430">
        <v>4293089</v>
      </c>
      <c r="I21" s="430">
        <v>3258179</v>
      </c>
      <c r="J21" s="430">
        <v>1034910</v>
      </c>
      <c r="K21" s="46"/>
    </row>
    <row r="22" spans="1:11" ht="4.7" customHeight="1" thickBot="1">
      <c r="A22" s="45"/>
      <c r="B22" s="45"/>
      <c r="C22" s="45"/>
      <c r="D22" s="45"/>
      <c r="E22" s="45"/>
      <c r="F22" s="431"/>
      <c r="G22" s="89"/>
      <c r="H22" s="89"/>
      <c r="I22" s="89"/>
      <c r="J22" s="89"/>
      <c r="K22" s="46"/>
    </row>
    <row r="23" spans="1:11" ht="6" customHeight="1" thickTop="1">
      <c r="A23" s="44"/>
      <c r="B23" s="44"/>
      <c r="C23" s="44"/>
      <c r="D23" s="44"/>
      <c r="E23" s="44"/>
      <c r="F23" s="90"/>
      <c r="G23" s="90"/>
      <c r="H23" s="90"/>
      <c r="I23" s="90"/>
      <c r="J23" s="90"/>
      <c r="K23" s="46"/>
    </row>
    <row r="24" spans="1:11" s="46" customFormat="1" ht="10.5">
      <c r="A24" s="44" t="s">
        <v>177</v>
      </c>
      <c r="B24" s="44"/>
      <c r="C24" s="44"/>
      <c r="D24" s="44"/>
      <c r="E24" s="44"/>
      <c r="F24" s="44"/>
      <c r="G24" s="432"/>
      <c r="H24" s="432"/>
      <c r="I24" s="432"/>
      <c r="J24" s="432"/>
    </row>
    <row r="25" spans="1:11">
      <c r="K25" s="46"/>
    </row>
    <row r="26" spans="1:11">
      <c r="D26"/>
      <c r="K26" s="46"/>
    </row>
  </sheetData>
  <mergeCells count="18">
    <mergeCell ref="C21:E21"/>
    <mergeCell ref="C8:E8"/>
    <mergeCell ref="C9:E9"/>
    <mergeCell ref="C11:E11"/>
    <mergeCell ref="C12:E12"/>
    <mergeCell ref="C13:E13"/>
    <mergeCell ref="C14:E14"/>
    <mergeCell ref="C15:E15"/>
    <mergeCell ref="C17:E17"/>
    <mergeCell ref="C18:E18"/>
    <mergeCell ref="C19:E19"/>
    <mergeCell ref="C20:E20"/>
    <mergeCell ref="C7:E7"/>
    <mergeCell ref="B2:E3"/>
    <mergeCell ref="G2:G3"/>
    <mergeCell ref="H2:H3"/>
    <mergeCell ref="C5:E5"/>
    <mergeCell ref="C6:E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3"/>
  <sheetViews>
    <sheetView zoomScaleNormal="100" workbookViewId="0"/>
  </sheetViews>
  <sheetFormatPr defaultColWidth="9.3984375" defaultRowHeight="9.75"/>
  <cols>
    <col min="1" max="1" width="3" style="1" customWidth="1"/>
    <col min="2" max="2" width="3.3984375" style="1" customWidth="1"/>
    <col min="3" max="3" width="12.19921875" style="1" customWidth="1"/>
    <col min="4" max="4" width="1.3984375" style="1" customWidth="1"/>
    <col min="5" max="5" width="12.19921875" style="1" customWidth="1"/>
    <col min="6" max="6" width="3" style="1" customWidth="1"/>
    <col min="7" max="10" width="18" style="1" customWidth="1"/>
    <col min="11" max="16384" width="9.3984375" style="1"/>
  </cols>
  <sheetData>
    <row r="1" spans="1:10" ht="12.2" customHeight="1" thickBot="1">
      <c r="A1" s="42" t="s">
        <v>430</v>
      </c>
      <c r="B1" s="42"/>
      <c r="C1" s="42"/>
      <c r="D1" s="42"/>
      <c r="E1" s="42"/>
      <c r="F1" s="42"/>
      <c r="G1" s="42"/>
      <c r="H1" s="42"/>
      <c r="I1" s="42"/>
      <c r="J1" s="121" t="s">
        <v>431</v>
      </c>
    </row>
    <row r="2" spans="1:10" ht="6" customHeight="1" thickTop="1">
      <c r="A2" s="225"/>
      <c r="B2" s="502" t="s">
        <v>71</v>
      </c>
      <c r="C2" s="502"/>
      <c r="D2" s="502"/>
      <c r="E2" s="502"/>
      <c r="F2" s="225"/>
      <c r="G2" s="504" t="s">
        <v>72</v>
      </c>
      <c r="H2" s="528" t="s">
        <v>73</v>
      </c>
      <c r="I2" s="226"/>
      <c r="J2" s="226"/>
    </row>
    <row r="3" spans="1:10" ht="22.7" customHeight="1">
      <c r="A3" s="227"/>
      <c r="B3" s="503"/>
      <c r="C3" s="503"/>
      <c r="D3" s="503"/>
      <c r="E3" s="503"/>
      <c r="F3" s="228"/>
      <c r="G3" s="505"/>
      <c r="H3" s="529"/>
      <c r="I3" s="164" t="s">
        <v>74</v>
      </c>
      <c r="J3" s="92" t="s">
        <v>89</v>
      </c>
    </row>
    <row r="4" spans="1:10" ht="3.2" customHeight="1">
      <c r="A4" s="24"/>
      <c r="B4" s="197"/>
      <c r="C4" s="197"/>
      <c r="D4" s="197"/>
      <c r="E4" s="197"/>
      <c r="F4" s="130"/>
      <c r="G4" s="229"/>
      <c r="H4" s="197"/>
      <c r="I4" s="42"/>
      <c r="J4" s="42"/>
    </row>
    <row r="5" spans="1:10" ht="12.2" customHeight="1">
      <c r="A5" s="24"/>
      <c r="B5" s="24"/>
      <c r="C5" s="501" t="s">
        <v>80</v>
      </c>
      <c r="D5" s="501"/>
      <c r="E5" s="501"/>
      <c r="F5" s="42"/>
      <c r="G5" s="154">
        <v>2707193</v>
      </c>
      <c r="H5" s="230">
        <f t="shared" ref="H5:H7" si="0">+I5+J5</f>
        <v>2816983</v>
      </c>
      <c r="I5" s="230">
        <v>1103583</v>
      </c>
      <c r="J5" s="230">
        <v>1713400</v>
      </c>
    </row>
    <row r="6" spans="1:10" ht="12.2" customHeight="1">
      <c r="A6" s="24"/>
      <c r="B6" s="24"/>
      <c r="C6" s="501" t="s">
        <v>432</v>
      </c>
      <c r="D6" s="501"/>
      <c r="E6" s="501"/>
      <c r="F6" s="42"/>
      <c r="G6" s="154">
        <v>84239</v>
      </c>
      <c r="H6" s="230">
        <f t="shared" si="0"/>
        <v>89515</v>
      </c>
      <c r="I6" s="230">
        <v>51035</v>
      </c>
      <c r="J6" s="230">
        <v>38480</v>
      </c>
    </row>
    <row r="7" spans="1:10" ht="12.2" customHeight="1">
      <c r="A7" s="24"/>
      <c r="B7" s="24"/>
      <c r="C7" s="501" t="s">
        <v>433</v>
      </c>
      <c r="D7" s="501"/>
      <c r="E7" s="501"/>
      <c r="F7" s="42"/>
      <c r="G7" s="154">
        <v>593666</v>
      </c>
      <c r="H7" s="230">
        <f t="shared" si="0"/>
        <v>597206</v>
      </c>
      <c r="I7" s="230">
        <v>241607</v>
      </c>
      <c r="J7" s="230">
        <v>355599</v>
      </c>
    </row>
    <row r="8" spans="1:10" ht="12.2" customHeight="1">
      <c r="A8" s="24"/>
      <c r="B8" s="24"/>
      <c r="C8" s="501" t="s">
        <v>434</v>
      </c>
      <c r="D8" s="501"/>
      <c r="E8" s="501"/>
      <c r="F8" s="42"/>
      <c r="G8" s="154">
        <v>238110</v>
      </c>
      <c r="H8" s="230">
        <f>+I8+J8</f>
        <v>245181</v>
      </c>
      <c r="I8" s="230">
        <v>98301</v>
      </c>
      <c r="J8" s="230">
        <v>146880</v>
      </c>
    </row>
    <row r="9" spans="1:10" ht="12.2" customHeight="1">
      <c r="A9" s="24"/>
      <c r="B9" s="24"/>
      <c r="C9" s="501" t="s">
        <v>435</v>
      </c>
      <c r="D9" s="501"/>
      <c r="E9" s="501"/>
      <c r="F9" s="42"/>
      <c r="G9" s="154">
        <v>223451</v>
      </c>
      <c r="H9" s="230">
        <f>+I9+J9</f>
        <v>227469</v>
      </c>
      <c r="I9" s="230">
        <v>89749</v>
      </c>
      <c r="J9" s="230">
        <v>137720</v>
      </c>
    </row>
    <row r="10" spans="1:10" ht="5.25" customHeight="1">
      <c r="A10" s="24"/>
      <c r="B10" s="24"/>
      <c r="C10" s="24"/>
      <c r="D10" s="24"/>
      <c r="E10" s="24"/>
      <c r="F10" s="42"/>
      <c r="G10" s="154"/>
      <c r="H10" s="230"/>
      <c r="I10" s="231"/>
      <c r="J10" s="231"/>
    </row>
    <row r="11" spans="1:10" ht="12.2" customHeight="1">
      <c r="A11" s="24"/>
      <c r="B11" s="24"/>
      <c r="C11" s="501" t="s">
        <v>436</v>
      </c>
      <c r="D11" s="501"/>
      <c r="E11" s="501"/>
      <c r="F11" s="42"/>
      <c r="G11" s="154">
        <v>318378</v>
      </c>
      <c r="H11" s="230">
        <f>+I11+J11</f>
        <v>337674</v>
      </c>
      <c r="I11" s="230">
        <v>152515</v>
      </c>
      <c r="J11" s="230">
        <v>185159</v>
      </c>
    </row>
    <row r="12" spans="1:10" ht="12.2" customHeight="1">
      <c r="A12" s="24"/>
      <c r="B12" s="24"/>
      <c r="C12" s="501" t="s">
        <v>437</v>
      </c>
      <c r="D12" s="501"/>
      <c r="E12" s="501"/>
      <c r="F12" s="42"/>
      <c r="G12" s="154">
        <v>446876</v>
      </c>
      <c r="H12" s="230">
        <f>+I12+J12</f>
        <v>472844</v>
      </c>
      <c r="I12" s="230">
        <v>191234</v>
      </c>
      <c r="J12" s="230">
        <v>281610</v>
      </c>
    </row>
    <row r="13" spans="1:10" ht="12.2" customHeight="1">
      <c r="A13" s="24"/>
      <c r="B13" s="24"/>
      <c r="C13" s="501" t="s">
        <v>438</v>
      </c>
      <c r="D13" s="501"/>
      <c r="E13" s="501"/>
      <c r="F13" s="42"/>
      <c r="G13" s="154">
        <v>245159</v>
      </c>
      <c r="H13" s="230">
        <f>+I13+J13</f>
        <v>256909</v>
      </c>
      <c r="I13" s="230">
        <v>114169</v>
      </c>
      <c r="J13" s="230">
        <v>142740</v>
      </c>
    </row>
    <row r="14" spans="1:10" ht="12.2" customHeight="1">
      <c r="A14" s="24"/>
      <c r="B14" s="24"/>
      <c r="C14" s="501" t="s">
        <v>439</v>
      </c>
      <c r="D14" s="501"/>
      <c r="E14" s="501"/>
      <c r="F14" s="42"/>
      <c r="G14" s="154">
        <v>348523</v>
      </c>
      <c r="H14" s="230">
        <f>+I14+J14</f>
        <v>368974</v>
      </c>
      <c r="I14" s="230">
        <v>147211</v>
      </c>
      <c r="J14" s="230">
        <v>221763</v>
      </c>
    </row>
    <row r="15" spans="1:10" ht="12.2" customHeight="1">
      <c r="A15" s="24"/>
      <c r="B15" s="24"/>
      <c r="C15" s="501" t="s">
        <v>440</v>
      </c>
      <c r="D15" s="501"/>
      <c r="E15" s="501"/>
      <c r="F15" s="42"/>
      <c r="G15" s="154">
        <v>510979</v>
      </c>
      <c r="H15" s="230">
        <f>+I15+J15</f>
        <v>521814</v>
      </c>
      <c r="I15" s="230">
        <v>213138</v>
      </c>
      <c r="J15" s="230">
        <v>308676</v>
      </c>
    </row>
    <row r="16" spans="1:10" ht="5.25" customHeight="1">
      <c r="A16" s="24"/>
      <c r="B16" s="24"/>
      <c r="C16" s="24"/>
      <c r="D16" s="24"/>
      <c r="E16" s="24"/>
      <c r="F16" s="42"/>
      <c r="G16" s="154"/>
      <c r="H16" s="230"/>
      <c r="I16" s="231"/>
      <c r="J16" s="231"/>
    </row>
    <row r="17" spans="1:10" ht="12.2" customHeight="1">
      <c r="A17" s="24"/>
      <c r="B17" s="24"/>
      <c r="C17" s="501" t="s">
        <v>441</v>
      </c>
      <c r="D17" s="501"/>
      <c r="E17" s="501"/>
      <c r="F17" s="42"/>
      <c r="G17" s="154">
        <v>223678</v>
      </c>
      <c r="H17" s="230">
        <f>+I17+J17</f>
        <v>240415</v>
      </c>
      <c r="I17" s="230">
        <v>105555</v>
      </c>
      <c r="J17" s="230">
        <v>134860</v>
      </c>
    </row>
    <row r="18" spans="1:10" ht="12.2" customHeight="1">
      <c r="A18" s="24"/>
      <c r="B18" s="24"/>
      <c r="C18" s="501" t="s">
        <v>442</v>
      </c>
      <c r="D18" s="501"/>
      <c r="E18" s="501"/>
      <c r="F18" s="42"/>
      <c r="G18" s="154">
        <v>747385</v>
      </c>
      <c r="H18" s="230">
        <f>+I18+J18</f>
        <v>780404</v>
      </c>
      <c r="I18" s="230">
        <v>295651</v>
      </c>
      <c r="J18" s="230">
        <v>484753</v>
      </c>
    </row>
    <row r="19" spans="1:10" ht="4.7" customHeight="1" thickBot="1">
      <c r="A19" s="99"/>
      <c r="B19" s="99"/>
      <c r="C19" s="99"/>
      <c r="D19" s="99"/>
      <c r="E19" s="99"/>
      <c r="F19" s="99"/>
      <c r="G19" s="232"/>
      <c r="H19" s="233"/>
      <c r="I19" s="233"/>
      <c r="J19" s="233"/>
    </row>
    <row r="20" spans="1:10" ht="6" customHeight="1" thickTop="1">
      <c r="A20" s="42"/>
      <c r="B20" s="42"/>
      <c r="C20" s="42"/>
      <c r="D20" s="42"/>
      <c r="E20" s="42"/>
      <c r="F20" s="42"/>
      <c r="G20" s="42"/>
      <c r="H20" s="42"/>
      <c r="I20" s="42"/>
      <c r="J20" s="42"/>
    </row>
    <row r="21" spans="1:10" ht="10.5">
      <c r="A21" s="234" t="s">
        <v>177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>
      <c r="G22" s="235"/>
      <c r="H22" s="235"/>
    </row>
    <row r="23" spans="1:10">
      <c r="C23" s="16"/>
    </row>
  </sheetData>
  <mergeCells count="15">
    <mergeCell ref="C7:E7"/>
    <mergeCell ref="B2:E3"/>
    <mergeCell ref="G2:G3"/>
    <mergeCell ref="H2:H3"/>
    <mergeCell ref="C5:E5"/>
    <mergeCell ref="C6:E6"/>
    <mergeCell ref="C15:E15"/>
    <mergeCell ref="C17:E17"/>
    <mergeCell ref="C18:E18"/>
    <mergeCell ref="C8:E8"/>
    <mergeCell ref="C9:E9"/>
    <mergeCell ref="C11:E11"/>
    <mergeCell ref="C12:E12"/>
    <mergeCell ref="C13:E13"/>
    <mergeCell ref="C14:E14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8"/>
  <sheetViews>
    <sheetView zoomScaleNormal="100" zoomScaleSheetLayoutView="100" workbookViewId="0"/>
  </sheetViews>
  <sheetFormatPr defaultRowHeight="9.75"/>
  <cols>
    <col min="1" max="1" width="3" style="46" customWidth="1"/>
    <col min="2" max="2" width="3.3984375" style="46" customWidth="1"/>
    <col min="3" max="3" width="12.19921875" style="46" customWidth="1"/>
    <col min="4" max="4" width="1.3984375" style="46" customWidth="1"/>
    <col min="5" max="5" width="12.19921875" style="46" customWidth="1"/>
    <col min="6" max="6" width="3" style="46" customWidth="1"/>
    <col min="7" max="10" width="18" style="46" customWidth="1"/>
    <col min="11" max="11" width="12.19921875" style="46" bestFit="1" customWidth="1"/>
    <col min="12" max="256" width="9.59765625" style="46"/>
    <col min="257" max="257" width="3" style="46" customWidth="1"/>
    <col min="258" max="258" width="3.3984375" style="46" customWidth="1"/>
    <col min="259" max="259" width="12.19921875" style="46" customWidth="1"/>
    <col min="260" max="260" width="1.3984375" style="46" customWidth="1"/>
    <col min="261" max="261" width="12.19921875" style="46" customWidth="1"/>
    <col min="262" max="262" width="3" style="46" customWidth="1"/>
    <col min="263" max="266" width="14.19921875" style="46" customWidth="1"/>
    <col min="267" max="512" width="9.59765625" style="46"/>
    <col min="513" max="513" width="3" style="46" customWidth="1"/>
    <col min="514" max="514" width="3.3984375" style="46" customWidth="1"/>
    <col min="515" max="515" width="12.19921875" style="46" customWidth="1"/>
    <col min="516" max="516" width="1.3984375" style="46" customWidth="1"/>
    <col min="517" max="517" width="12.19921875" style="46" customWidth="1"/>
    <col min="518" max="518" width="3" style="46" customWidth="1"/>
    <col min="519" max="522" width="14.19921875" style="46" customWidth="1"/>
    <col min="523" max="768" width="9.59765625" style="46"/>
    <col min="769" max="769" width="3" style="46" customWidth="1"/>
    <col min="770" max="770" width="3.3984375" style="46" customWidth="1"/>
    <col min="771" max="771" width="12.19921875" style="46" customWidth="1"/>
    <col min="772" max="772" width="1.3984375" style="46" customWidth="1"/>
    <col min="773" max="773" width="12.19921875" style="46" customWidth="1"/>
    <col min="774" max="774" width="3" style="46" customWidth="1"/>
    <col min="775" max="778" width="14.19921875" style="46" customWidth="1"/>
    <col min="779" max="1024" width="9.59765625" style="46"/>
    <col min="1025" max="1025" width="3" style="46" customWidth="1"/>
    <col min="1026" max="1026" width="3.3984375" style="46" customWidth="1"/>
    <col min="1027" max="1027" width="12.19921875" style="46" customWidth="1"/>
    <col min="1028" max="1028" width="1.3984375" style="46" customWidth="1"/>
    <col min="1029" max="1029" width="12.19921875" style="46" customWidth="1"/>
    <col min="1030" max="1030" width="3" style="46" customWidth="1"/>
    <col min="1031" max="1034" width="14.19921875" style="46" customWidth="1"/>
    <col min="1035" max="1280" width="9.59765625" style="46"/>
    <col min="1281" max="1281" width="3" style="46" customWidth="1"/>
    <col min="1282" max="1282" width="3.3984375" style="46" customWidth="1"/>
    <col min="1283" max="1283" width="12.19921875" style="46" customWidth="1"/>
    <col min="1284" max="1284" width="1.3984375" style="46" customWidth="1"/>
    <col min="1285" max="1285" width="12.19921875" style="46" customWidth="1"/>
    <col min="1286" max="1286" width="3" style="46" customWidth="1"/>
    <col min="1287" max="1290" width="14.19921875" style="46" customWidth="1"/>
    <col min="1291" max="1536" width="9.59765625" style="46"/>
    <col min="1537" max="1537" width="3" style="46" customWidth="1"/>
    <col min="1538" max="1538" width="3.3984375" style="46" customWidth="1"/>
    <col min="1539" max="1539" width="12.19921875" style="46" customWidth="1"/>
    <col min="1540" max="1540" width="1.3984375" style="46" customWidth="1"/>
    <col min="1541" max="1541" width="12.19921875" style="46" customWidth="1"/>
    <col min="1542" max="1542" width="3" style="46" customWidth="1"/>
    <col min="1543" max="1546" width="14.19921875" style="46" customWidth="1"/>
    <col min="1547" max="1792" width="9.59765625" style="46"/>
    <col min="1793" max="1793" width="3" style="46" customWidth="1"/>
    <col min="1794" max="1794" width="3.3984375" style="46" customWidth="1"/>
    <col min="1795" max="1795" width="12.19921875" style="46" customWidth="1"/>
    <col min="1796" max="1796" width="1.3984375" style="46" customWidth="1"/>
    <col min="1797" max="1797" width="12.19921875" style="46" customWidth="1"/>
    <col min="1798" max="1798" width="3" style="46" customWidth="1"/>
    <col min="1799" max="1802" width="14.19921875" style="46" customWidth="1"/>
    <col min="1803" max="2048" width="9.59765625" style="46"/>
    <col min="2049" max="2049" width="3" style="46" customWidth="1"/>
    <col min="2050" max="2050" width="3.3984375" style="46" customWidth="1"/>
    <col min="2051" max="2051" width="12.19921875" style="46" customWidth="1"/>
    <col min="2052" max="2052" width="1.3984375" style="46" customWidth="1"/>
    <col min="2053" max="2053" width="12.19921875" style="46" customWidth="1"/>
    <col min="2054" max="2054" width="3" style="46" customWidth="1"/>
    <col min="2055" max="2058" width="14.19921875" style="46" customWidth="1"/>
    <col min="2059" max="2304" width="9.59765625" style="46"/>
    <col min="2305" max="2305" width="3" style="46" customWidth="1"/>
    <col min="2306" max="2306" width="3.3984375" style="46" customWidth="1"/>
    <col min="2307" max="2307" width="12.19921875" style="46" customWidth="1"/>
    <col min="2308" max="2308" width="1.3984375" style="46" customWidth="1"/>
    <col min="2309" max="2309" width="12.19921875" style="46" customWidth="1"/>
    <col min="2310" max="2310" width="3" style="46" customWidth="1"/>
    <col min="2311" max="2314" width="14.19921875" style="46" customWidth="1"/>
    <col min="2315" max="2560" width="9.59765625" style="46"/>
    <col min="2561" max="2561" width="3" style="46" customWidth="1"/>
    <col min="2562" max="2562" width="3.3984375" style="46" customWidth="1"/>
    <col min="2563" max="2563" width="12.19921875" style="46" customWidth="1"/>
    <col min="2564" max="2564" width="1.3984375" style="46" customWidth="1"/>
    <col min="2565" max="2565" width="12.19921875" style="46" customWidth="1"/>
    <col min="2566" max="2566" width="3" style="46" customWidth="1"/>
    <col min="2567" max="2570" width="14.19921875" style="46" customWidth="1"/>
    <col min="2571" max="2816" width="9.59765625" style="46"/>
    <col min="2817" max="2817" width="3" style="46" customWidth="1"/>
    <col min="2818" max="2818" width="3.3984375" style="46" customWidth="1"/>
    <col min="2819" max="2819" width="12.19921875" style="46" customWidth="1"/>
    <col min="2820" max="2820" width="1.3984375" style="46" customWidth="1"/>
    <col min="2821" max="2821" width="12.19921875" style="46" customWidth="1"/>
    <col min="2822" max="2822" width="3" style="46" customWidth="1"/>
    <col min="2823" max="2826" width="14.19921875" style="46" customWidth="1"/>
    <col min="2827" max="3072" width="9.59765625" style="46"/>
    <col min="3073" max="3073" width="3" style="46" customWidth="1"/>
    <col min="3074" max="3074" width="3.3984375" style="46" customWidth="1"/>
    <col min="3075" max="3075" width="12.19921875" style="46" customWidth="1"/>
    <col min="3076" max="3076" width="1.3984375" style="46" customWidth="1"/>
    <col min="3077" max="3077" width="12.19921875" style="46" customWidth="1"/>
    <col min="3078" max="3078" width="3" style="46" customWidth="1"/>
    <col min="3079" max="3082" width="14.19921875" style="46" customWidth="1"/>
    <col min="3083" max="3328" width="9.59765625" style="46"/>
    <col min="3329" max="3329" width="3" style="46" customWidth="1"/>
    <col min="3330" max="3330" width="3.3984375" style="46" customWidth="1"/>
    <col min="3331" max="3331" width="12.19921875" style="46" customWidth="1"/>
    <col min="3332" max="3332" width="1.3984375" style="46" customWidth="1"/>
    <col min="3333" max="3333" width="12.19921875" style="46" customWidth="1"/>
    <col min="3334" max="3334" width="3" style="46" customWidth="1"/>
    <col min="3335" max="3338" width="14.19921875" style="46" customWidth="1"/>
    <col min="3339" max="3584" width="9.59765625" style="46"/>
    <col min="3585" max="3585" width="3" style="46" customWidth="1"/>
    <col min="3586" max="3586" width="3.3984375" style="46" customWidth="1"/>
    <col min="3587" max="3587" width="12.19921875" style="46" customWidth="1"/>
    <col min="3588" max="3588" width="1.3984375" style="46" customWidth="1"/>
    <col min="3589" max="3589" width="12.19921875" style="46" customWidth="1"/>
    <col min="3590" max="3590" width="3" style="46" customWidth="1"/>
    <col min="3591" max="3594" width="14.19921875" style="46" customWidth="1"/>
    <col min="3595" max="3840" width="9.59765625" style="46"/>
    <col min="3841" max="3841" width="3" style="46" customWidth="1"/>
    <col min="3842" max="3842" width="3.3984375" style="46" customWidth="1"/>
    <col min="3843" max="3843" width="12.19921875" style="46" customWidth="1"/>
    <col min="3844" max="3844" width="1.3984375" style="46" customWidth="1"/>
    <col min="3845" max="3845" width="12.19921875" style="46" customWidth="1"/>
    <col min="3846" max="3846" width="3" style="46" customWidth="1"/>
    <col min="3847" max="3850" width="14.19921875" style="46" customWidth="1"/>
    <col min="3851" max="4096" width="9.59765625" style="46"/>
    <col min="4097" max="4097" width="3" style="46" customWidth="1"/>
    <col min="4098" max="4098" width="3.3984375" style="46" customWidth="1"/>
    <col min="4099" max="4099" width="12.19921875" style="46" customWidth="1"/>
    <col min="4100" max="4100" width="1.3984375" style="46" customWidth="1"/>
    <col min="4101" max="4101" width="12.19921875" style="46" customWidth="1"/>
    <col min="4102" max="4102" width="3" style="46" customWidth="1"/>
    <col min="4103" max="4106" width="14.19921875" style="46" customWidth="1"/>
    <col min="4107" max="4352" width="9.59765625" style="46"/>
    <col min="4353" max="4353" width="3" style="46" customWidth="1"/>
    <col min="4354" max="4354" width="3.3984375" style="46" customWidth="1"/>
    <col min="4355" max="4355" width="12.19921875" style="46" customWidth="1"/>
    <col min="4356" max="4356" width="1.3984375" style="46" customWidth="1"/>
    <col min="4357" max="4357" width="12.19921875" style="46" customWidth="1"/>
    <col min="4358" max="4358" width="3" style="46" customWidth="1"/>
    <col min="4359" max="4362" width="14.19921875" style="46" customWidth="1"/>
    <col min="4363" max="4608" width="9.59765625" style="46"/>
    <col min="4609" max="4609" width="3" style="46" customWidth="1"/>
    <col min="4610" max="4610" width="3.3984375" style="46" customWidth="1"/>
    <col min="4611" max="4611" width="12.19921875" style="46" customWidth="1"/>
    <col min="4612" max="4612" width="1.3984375" style="46" customWidth="1"/>
    <col min="4613" max="4613" width="12.19921875" style="46" customWidth="1"/>
    <col min="4614" max="4614" width="3" style="46" customWidth="1"/>
    <col min="4615" max="4618" width="14.19921875" style="46" customWidth="1"/>
    <col min="4619" max="4864" width="9.59765625" style="46"/>
    <col min="4865" max="4865" width="3" style="46" customWidth="1"/>
    <col min="4866" max="4866" width="3.3984375" style="46" customWidth="1"/>
    <col min="4867" max="4867" width="12.19921875" style="46" customWidth="1"/>
    <col min="4868" max="4868" width="1.3984375" style="46" customWidth="1"/>
    <col min="4869" max="4869" width="12.19921875" style="46" customWidth="1"/>
    <col min="4870" max="4870" width="3" style="46" customWidth="1"/>
    <col min="4871" max="4874" width="14.19921875" style="46" customWidth="1"/>
    <col min="4875" max="5120" width="9.59765625" style="46"/>
    <col min="5121" max="5121" width="3" style="46" customWidth="1"/>
    <col min="5122" max="5122" width="3.3984375" style="46" customWidth="1"/>
    <col min="5123" max="5123" width="12.19921875" style="46" customWidth="1"/>
    <col min="5124" max="5124" width="1.3984375" style="46" customWidth="1"/>
    <col min="5125" max="5125" width="12.19921875" style="46" customWidth="1"/>
    <col min="5126" max="5126" width="3" style="46" customWidth="1"/>
    <col min="5127" max="5130" width="14.19921875" style="46" customWidth="1"/>
    <col min="5131" max="5376" width="9.59765625" style="46"/>
    <col min="5377" max="5377" width="3" style="46" customWidth="1"/>
    <col min="5378" max="5378" width="3.3984375" style="46" customWidth="1"/>
    <col min="5379" max="5379" width="12.19921875" style="46" customWidth="1"/>
    <col min="5380" max="5380" width="1.3984375" style="46" customWidth="1"/>
    <col min="5381" max="5381" width="12.19921875" style="46" customWidth="1"/>
    <col min="5382" max="5382" width="3" style="46" customWidth="1"/>
    <col min="5383" max="5386" width="14.19921875" style="46" customWidth="1"/>
    <col min="5387" max="5632" width="9.59765625" style="46"/>
    <col min="5633" max="5633" width="3" style="46" customWidth="1"/>
    <col min="5634" max="5634" width="3.3984375" style="46" customWidth="1"/>
    <col min="5635" max="5635" width="12.19921875" style="46" customWidth="1"/>
    <col min="5636" max="5636" width="1.3984375" style="46" customWidth="1"/>
    <col min="5637" max="5637" width="12.19921875" style="46" customWidth="1"/>
    <col min="5638" max="5638" width="3" style="46" customWidth="1"/>
    <col min="5639" max="5642" width="14.19921875" style="46" customWidth="1"/>
    <col min="5643" max="5888" width="9.59765625" style="46"/>
    <col min="5889" max="5889" width="3" style="46" customWidth="1"/>
    <col min="5890" max="5890" width="3.3984375" style="46" customWidth="1"/>
    <col min="5891" max="5891" width="12.19921875" style="46" customWidth="1"/>
    <col min="5892" max="5892" width="1.3984375" style="46" customWidth="1"/>
    <col min="5893" max="5893" width="12.19921875" style="46" customWidth="1"/>
    <col min="5894" max="5894" width="3" style="46" customWidth="1"/>
    <col min="5895" max="5898" width="14.19921875" style="46" customWidth="1"/>
    <col min="5899" max="6144" width="9.59765625" style="46"/>
    <col min="6145" max="6145" width="3" style="46" customWidth="1"/>
    <col min="6146" max="6146" width="3.3984375" style="46" customWidth="1"/>
    <col min="6147" max="6147" width="12.19921875" style="46" customWidth="1"/>
    <col min="6148" max="6148" width="1.3984375" style="46" customWidth="1"/>
    <col min="6149" max="6149" width="12.19921875" style="46" customWidth="1"/>
    <col min="6150" max="6150" width="3" style="46" customWidth="1"/>
    <col min="6151" max="6154" width="14.19921875" style="46" customWidth="1"/>
    <col min="6155" max="6400" width="9.59765625" style="46"/>
    <col min="6401" max="6401" width="3" style="46" customWidth="1"/>
    <col min="6402" max="6402" width="3.3984375" style="46" customWidth="1"/>
    <col min="6403" max="6403" width="12.19921875" style="46" customWidth="1"/>
    <col min="6404" max="6404" width="1.3984375" style="46" customWidth="1"/>
    <col min="6405" max="6405" width="12.19921875" style="46" customWidth="1"/>
    <col min="6406" max="6406" width="3" style="46" customWidth="1"/>
    <col min="6407" max="6410" width="14.19921875" style="46" customWidth="1"/>
    <col min="6411" max="6656" width="9.59765625" style="46"/>
    <col min="6657" max="6657" width="3" style="46" customWidth="1"/>
    <col min="6658" max="6658" width="3.3984375" style="46" customWidth="1"/>
    <col min="6659" max="6659" width="12.19921875" style="46" customWidth="1"/>
    <col min="6660" max="6660" width="1.3984375" style="46" customWidth="1"/>
    <col min="6661" max="6661" width="12.19921875" style="46" customWidth="1"/>
    <col min="6662" max="6662" width="3" style="46" customWidth="1"/>
    <col min="6663" max="6666" width="14.19921875" style="46" customWidth="1"/>
    <col min="6667" max="6912" width="9.59765625" style="46"/>
    <col min="6913" max="6913" width="3" style="46" customWidth="1"/>
    <col min="6914" max="6914" width="3.3984375" style="46" customWidth="1"/>
    <col min="6915" max="6915" width="12.19921875" style="46" customWidth="1"/>
    <col min="6916" max="6916" width="1.3984375" style="46" customWidth="1"/>
    <col min="6917" max="6917" width="12.19921875" style="46" customWidth="1"/>
    <col min="6918" max="6918" width="3" style="46" customWidth="1"/>
    <col min="6919" max="6922" width="14.19921875" style="46" customWidth="1"/>
    <col min="6923" max="7168" width="9.59765625" style="46"/>
    <col min="7169" max="7169" width="3" style="46" customWidth="1"/>
    <col min="7170" max="7170" width="3.3984375" style="46" customWidth="1"/>
    <col min="7171" max="7171" width="12.19921875" style="46" customWidth="1"/>
    <col min="7172" max="7172" width="1.3984375" style="46" customWidth="1"/>
    <col min="7173" max="7173" width="12.19921875" style="46" customWidth="1"/>
    <col min="7174" max="7174" width="3" style="46" customWidth="1"/>
    <col min="7175" max="7178" width="14.19921875" style="46" customWidth="1"/>
    <col min="7179" max="7424" width="9.59765625" style="46"/>
    <col min="7425" max="7425" width="3" style="46" customWidth="1"/>
    <col min="7426" max="7426" width="3.3984375" style="46" customWidth="1"/>
    <col min="7427" max="7427" width="12.19921875" style="46" customWidth="1"/>
    <col min="7428" max="7428" width="1.3984375" style="46" customWidth="1"/>
    <col min="7429" max="7429" width="12.19921875" style="46" customWidth="1"/>
    <col min="7430" max="7430" width="3" style="46" customWidth="1"/>
    <col min="7431" max="7434" width="14.19921875" style="46" customWidth="1"/>
    <col min="7435" max="7680" width="9.59765625" style="46"/>
    <col min="7681" max="7681" width="3" style="46" customWidth="1"/>
    <col min="7682" max="7682" width="3.3984375" style="46" customWidth="1"/>
    <col min="7683" max="7683" width="12.19921875" style="46" customWidth="1"/>
    <col min="7684" max="7684" width="1.3984375" style="46" customWidth="1"/>
    <col min="7685" max="7685" width="12.19921875" style="46" customWidth="1"/>
    <col min="7686" max="7686" width="3" style="46" customWidth="1"/>
    <col min="7687" max="7690" width="14.19921875" style="46" customWidth="1"/>
    <col min="7691" max="7936" width="9.59765625" style="46"/>
    <col min="7937" max="7937" width="3" style="46" customWidth="1"/>
    <col min="7938" max="7938" width="3.3984375" style="46" customWidth="1"/>
    <col min="7939" max="7939" width="12.19921875" style="46" customWidth="1"/>
    <col min="7940" max="7940" width="1.3984375" style="46" customWidth="1"/>
    <col min="7941" max="7941" width="12.19921875" style="46" customWidth="1"/>
    <col min="7942" max="7942" width="3" style="46" customWidth="1"/>
    <col min="7943" max="7946" width="14.19921875" style="46" customWidth="1"/>
    <col min="7947" max="8192" width="9.59765625" style="46"/>
    <col min="8193" max="8193" width="3" style="46" customWidth="1"/>
    <col min="8194" max="8194" width="3.3984375" style="46" customWidth="1"/>
    <col min="8195" max="8195" width="12.19921875" style="46" customWidth="1"/>
    <col min="8196" max="8196" width="1.3984375" style="46" customWidth="1"/>
    <col min="8197" max="8197" width="12.19921875" style="46" customWidth="1"/>
    <col min="8198" max="8198" width="3" style="46" customWidth="1"/>
    <col min="8199" max="8202" width="14.19921875" style="46" customWidth="1"/>
    <col min="8203" max="8448" width="9.59765625" style="46"/>
    <col min="8449" max="8449" width="3" style="46" customWidth="1"/>
    <col min="8450" max="8450" width="3.3984375" style="46" customWidth="1"/>
    <col min="8451" max="8451" width="12.19921875" style="46" customWidth="1"/>
    <col min="8452" max="8452" width="1.3984375" style="46" customWidth="1"/>
    <col min="8453" max="8453" width="12.19921875" style="46" customWidth="1"/>
    <col min="8454" max="8454" width="3" style="46" customWidth="1"/>
    <col min="8455" max="8458" width="14.19921875" style="46" customWidth="1"/>
    <col min="8459" max="8704" width="9.59765625" style="46"/>
    <col min="8705" max="8705" width="3" style="46" customWidth="1"/>
    <col min="8706" max="8706" width="3.3984375" style="46" customWidth="1"/>
    <col min="8707" max="8707" width="12.19921875" style="46" customWidth="1"/>
    <col min="8708" max="8708" width="1.3984375" style="46" customWidth="1"/>
    <col min="8709" max="8709" width="12.19921875" style="46" customWidth="1"/>
    <col min="8710" max="8710" width="3" style="46" customWidth="1"/>
    <col min="8711" max="8714" width="14.19921875" style="46" customWidth="1"/>
    <col min="8715" max="8960" width="9.59765625" style="46"/>
    <col min="8961" max="8961" width="3" style="46" customWidth="1"/>
    <col min="8962" max="8962" width="3.3984375" style="46" customWidth="1"/>
    <col min="8963" max="8963" width="12.19921875" style="46" customWidth="1"/>
    <col min="8964" max="8964" width="1.3984375" style="46" customWidth="1"/>
    <col min="8965" max="8965" width="12.19921875" style="46" customWidth="1"/>
    <col min="8966" max="8966" width="3" style="46" customWidth="1"/>
    <col min="8967" max="8970" width="14.19921875" style="46" customWidth="1"/>
    <col min="8971" max="9216" width="9.59765625" style="46"/>
    <col min="9217" max="9217" width="3" style="46" customWidth="1"/>
    <col min="9218" max="9218" width="3.3984375" style="46" customWidth="1"/>
    <col min="9219" max="9219" width="12.19921875" style="46" customWidth="1"/>
    <col min="9220" max="9220" width="1.3984375" style="46" customWidth="1"/>
    <col min="9221" max="9221" width="12.19921875" style="46" customWidth="1"/>
    <col min="9222" max="9222" width="3" style="46" customWidth="1"/>
    <col min="9223" max="9226" width="14.19921875" style="46" customWidth="1"/>
    <col min="9227" max="9472" width="9.59765625" style="46"/>
    <col min="9473" max="9473" width="3" style="46" customWidth="1"/>
    <col min="9474" max="9474" width="3.3984375" style="46" customWidth="1"/>
    <col min="9475" max="9475" width="12.19921875" style="46" customWidth="1"/>
    <col min="9476" max="9476" width="1.3984375" style="46" customWidth="1"/>
    <col min="9477" max="9477" width="12.19921875" style="46" customWidth="1"/>
    <col min="9478" max="9478" width="3" style="46" customWidth="1"/>
    <col min="9479" max="9482" width="14.19921875" style="46" customWidth="1"/>
    <col min="9483" max="9728" width="9.59765625" style="46"/>
    <col min="9729" max="9729" width="3" style="46" customWidth="1"/>
    <col min="9730" max="9730" width="3.3984375" style="46" customWidth="1"/>
    <col min="9731" max="9731" width="12.19921875" style="46" customWidth="1"/>
    <col min="9732" max="9732" width="1.3984375" style="46" customWidth="1"/>
    <col min="9733" max="9733" width="12.19921875" style="46" customWidth="1"/>
    <col min="9734" max="9734" width="3" style="46" customWidth="1"/>
    <col min="9735" max="9738" width="14.19921875" style="46" customWidth="1"/>
    <col min="9739" max="9984" width="9.59765625" style="46"/>
    <col min="9985" max="9985" width="3" style="46" customWidth="1"/>
    <col min="9986" max="9986" width="3.3984375" style="46" customWidth="1"/>
    <col min="9987" max="9987" width="12.19921875" style="46" customWidth="1"/>
    <col min="9988" max="9988" width="1.3984375" style="46" customWidth="1"/>
    <col min="9989" max="9989" width="12.19921875" style="46" customWidth="1"/>
    <col min="9990" max="9990" width="3" style="46" customWidth="1"/>
    <col min="9991" max="9994" width="14.19921875" style="46" customWidth="1"/>
    <col min="9995" max="10240" width="9.59765625" style="46"/>
    <col min="10241" max="10241" width="3" style="46" customWidth="1"/>
    <col min="10242" max="10242" width="3.3984375" style="46" customWidth="1"/>
    <col min="10243" max="10243" width="12.19921875" style="46" customWidth="1"/>
    <col min="10244" max="10244" width="1.3984375" style="46" customWidth="1"/>
    <col min="10245" max="10245" width="12.19921875" style="46" customWidth="1"/>
    <col min="10246" max="10246" width="3" style="46" customWidth="1"/>
    <col min="10247" max="10250" width="14.19921875" style="46" customWidth="1"/>
    <col min="10251" max="10496" width="9.59765625" style="46"/>
    <col min="10497" max="10497" width="3" style="46" customWidth="1"/>
    <col min="10498" max="10498" width="3.3984375" style="46" customWidth="1"/>
    <col min="10499" max="10499" width="12.19921875" style="46" customWidth="1"/>
    <col min="10500" max="10500" width="1.3984375" style="46" customWidth="1"/>
    <col min="10501" max="10501" width="12.19921875" style="46" customWidth="1"/>
    <col min="10502" max="10502" width="3" style="46" customWidth="1"/>
    <col min="10503" max="10506" width="14.19921875" style="46" customWidth="1"/>
    <col min="10507" max="10752" width="9.59765625" style="46"/>
    <col min="10753" max="10753" width="3" style="46" customWidth="1"/>
    <col min="10754" max="10754" width="3.3984375" style="46" customWidth="1"/>
    <col min="10755" max="10755" width="12.19921875" style="46" customWidth="1"/>
    <col min="10756" max="10756" width="1.3984375" style="46" customWidth="1"/>
    <col min="10757" max="10757" width="12.19921875" style="46" customWidth="1"/>
    <col min="10758" max="10758" width="3" style="46" customWidth="1"/>
    <col min="10759" max="10762" width="14.19921875" style="46" customWidth="1"/>
    <col min="10763" max="11008" width="9.59765625" style="46"/>
    <col min="11009" max="11009" width="3" style="46" customWidth="1"/>
    <col min="11010" max="11010" width="3.3984375" style="46" customWidth="1"/>
    <col min="11011" max="11011" width="12.19921875" style="46" customWidth="1"/>
    <col min="11012" max="11012" width="1.3984375" style="46" customWidth="1"/>
    <col min="11013" max="11013" width="12.19921875" style="46" customWidth="1"/>
    <col min="11014" max="11014" width="3" style="46" customWidth="1"/>
    <col min="11015" max="11018" width="14.19921875" style="46" customWidth="1"/>
    <col min="11019" max="11264" width="9.59765625" style="46"/>
    <col min="11265" max="11265" width="3" style="46" customWidth="1"/>
    <col min="11266" max="11266" width="3.3984375" style="46" customWidth="1"/>
    <col min="11267" max="11267" width="12.19921875" style="46" customWidth="1"/>
    <col min="11268" max="11268" width="1.3984375" style="46" customWidth="1"/>
    <col min="11269" max="11269" width="12.19921875" style="46" customWidth="1"/>
    <col min="11270" max="11270" width="3" style="46" customWidth="1"/>
    <col min="11271" max="11274" width="14.19921875" style="46" customWidth="1"/>
    <col min="11275" max="11520" width="9.59765625" style="46"/>
    <col min="11521" max="11521" width="3" style="46" customWidth="1"/>
    <col min="11522" max="11522" width="3.3984375" style="46" customWidth="1"/>
    <col min="11523" max="11523" width="12.19921875" style="46" customWidth="1"/>
    <col min="11524" max="11524" width="1.3984375" style="46" customWidth="1"/>
    <col min="11525" max="11525" width="12.19921875" style="46" customWidth="1"/>
    <col min="11526" max="11526" width="3" style="46" customWidth="1"/>
    <col min="11527" max="11530" width="14.19921875" style="46" customWidth="1"/>
    <col min="11531" max="11776" width="9.59765625" style="46"/>
    <col min="11777" max="11777" width="3" style="46" customWidth="1"/>
    <col min="11778" max="11778" width="3.3984375" style="46" customWidth="1"/>
    <col min="11779" max="11779" width="12.19921875" style="46" customWidth="1"/>
    <col min="11780" max="11780" width="1.3984375" style="46" customWidth="1"/>
    <col min="11781" max="11781" width="12.19921875" style="46" customWidth="1"/>
    <col min="11782" max="11782" width="3" style="46" customWidth="1"/>
    <col min="11783" max="11786" width="14.19921875" style="46" customWidth="1"/>
    <col min="11787" max="12032" width="9.59765625" style="46"/>
    <col min="12033" max="12033" width="3" style="46" customWidth="1"/>
    <col min="12034" max="12034" width="3.3984375" style="46" customWidth="1"/>
    <col min="12035" max="12035" width="12.19921875" style="46" customWidth="1"/>
    <col min="12036" max="12036" width="1.3984375" style="46" customWidth="1"/>
    <col min="12037" max="12037" width="12.19921875" style="46" customWidth="1"/>
    <col min="12038" max="12038" width="3" style="46" customWidth="1"/>
    <col min="12039" max="12042" width="14.19921875" style="46" customWidth="1"/>
    <col min="12043" max="12288" width="9.59765625" style="46"/>
    <col min="12289" max="12289" width="3" style="46" customWidth="1"/>
    <col min="12290" max="12290" width="3.3984375" style="46" customWidth="1"/>
    <col min="12291" max="12291" width="12.19921875" style="46" customWidth="1"/>
    <col min="12292" max="12292" width="1.3984375" style="46" customWidth="1"/>
    <col min="12293" max="12293" width="12.19921875" style="46" customWidth="1"/>
    <col min="12294" max="12294" width="3" style="46" customWidth="1"/>
    <col min="12295" max="12298" width="14.19921875" style="46" customWidth="1"/>
    <col min="12299" max="12544" width="9.59765625" style="46"/>
    <col min="12545" max="12545" width="3" style="46" customWidth="1"/>
    <col min="12546" max="12546" width="3.3984375" style="46" customWidth="1"/>
    <col min="12547" max="12547" width="12.19921875" style="46" customWidth="1"/>
    <col min="12548" max="12548" width="1.3984375" style="46" customWidth="1"/>
    <col min="12549" max="12549" width="12.19921875" style="46" customWidth="1"/>
    <col min="12550" max="12550" width="3" style="46" customWidth="1"/>
    <col min="12551" max="12554" width="14.19921875" style="46" customWidth="1"/>
    <col min="12555" max="12800" width="9.59765625" style="46"/>
    <col min="12801" max="12801" width="3" style="46" customWidth="1"/>
    <col min="12802" max="12802" width="3.3984375" style="46" customWidth="1"/>
    <col min="12803" max="12803" width="12.19921875" style="46" customWidth="1"/>
    <col min="12804" max="12804" width="1.3984375" style="46" customWidth="1"/>
    <col min="12805" max="12805" width="12.19921875" style="46" customWidth="1"/>
    <col min="12806" max="12806" width="3" style="46" customWidth="1"/>
    <col min="12807" max="12810" width="14.19921875" style="46" customWidth="1"/>
    <col min="12811" max="13056" width="9.59765625" style="46"/>
    <col min="13057" max="13057" width="3" style="46" customWidth="1"/>
    <col min="13058" max="13058" width="3.3984375" style="46" customWidth="1"/>
    <col min="13059" max="13059" width="12.19921875" style="46" customWidth="1"/>
    <col min="13060" max="13060" width="1.3984375" style="46" customWidth="1"/>
    <col min="13061" max="13061" width="12.19921875" style="46" customWidth="1"/>
    <col min="13062" max="13062" width="3" style="46" customWidth="1"/>
    <col min="13063" max="13066" width="14.19921875" style="46" customWidth="1"/>
    <col min="13067" max="13312" width="9.59765625" style="46"/>
    <col min="13313" max="13313" width="3" style="46" customWidth="1"/>
    <col min="13314" max="13314" width="3.3984375" style="46" customWidth="1"/>
    <col min="13315" max="13315" width="12.19921875" style="46" customWidth="1"/>
    <col min="13316" max="13316" width="1.3984375" style="46" customWidth="1"/>
    <col min="13317" max="13317" width="12.19921875" style="46" customWidth="1"/>
    <col min="13318" max="13318" width="3" style="46" customWidth="1"/>
    <col min="13319" max="13322" width="14.19921875" style="46" customWidth="1"/>
    <col min="13323" max="13568" width="9.59765625" style="46"/>
    <col min="13569" max="13569" width="3" style="46" customWidth="1"/>
    <col min="13570" max="13570" width="3.3984375" style="46" customWidth="1"/>
    <col min="13571" max="13571" width="12.19921875" style="46" customWidth="1"/>
    <col min="13572" max="13572" width="1.3984375" style="46" customWidth="1"/>
    <col min="13573" max="13573" width="12.19921875" style="46" customWidth="1"/>
    <col min="13574" max="13574" width="3" style="46" customWidth="1"/>
    <col min="13575" max="13578" width="14.19921875" style="46" customWidth="1"/>
    <col min="13579" max="13824" width="9.59765625" style="46"/>
    <col min="13825" max="13825" width="3" style="46" customWidth="1"/>
    <col min="13826" max="13826" width="3.3984375" style="46" customWidth="1"/>
    <col min="13827" max="13827" width="12.19921875" style="46" customWidth="1"/>
    <col min="13828" max="13828" width="1.3984375" style="46" customWidth="1"/>
    <col min="13829" max="13829" width="12.19921875" style="46" customWidth="1"/>
    <col min="13830" max="13830" width="3" style="46" customWidth="1"/>
    <col min="13831" max="13834" width="14.19921875" style="46" customWidth="1"/>
    <col min="13835" max="14080" width="9.59765625" style="46"/>
    <col min="14081" max="14081" width="3" style="46" customWidth="1"/>
    <col min="14082" max="14082" width="3.3984375" style="46" customWidth="1"/>
    <col min="14083" max="14083" width="12.19921875" style="46" customWidth="1"/>
    <col min="14084" max="14084" width="1.3984375" style="46" customWidth="1"/>
    <col min="14085" max="14085" width="12.19921875" style="46" customWidth="1"/>
    <col min="14086" max="14086" width="3" style="46" customWidth="1"/>
    <col min="14087" max="14090" width="14.19921875" style="46" customWidth="1"/>
    <col min="14091" max="14336" width="9.59765625" style="46"/>
    <col min="14337" max="14337" width="3" style="46" customWidth="1"/>
    <col min="14338" max="14338" width="3.3984375" style="46" customWidth="1"/>
    <col min="14339" max="14339" width="12.19921875" style="46" customWidth="1"/>
    <col min="14340" max="14340" width="1.3984375" style="46" customWidth="1"/>
    <col min="14341" max="14341" width="12.19921875" style="46" customWidth="1"/>
    <col min="14342" max="14342" width="3" style="46" customWidth="1"/>
    <col min="14343" max="14346" width="14.19921875" style="46" customWidth="1"/>
    <col min="14347" max="14592" width="9.59765625" style="46"/>
    <col min="14593" max="14593" width="3" style="46" customWidth="1"/>
    <col min="14594" max="14594" width="3.3984375" style="46" customWidth="1"/>
    <col min="14595" max="14595" width="12.19921875" style="46" customWidth="1"/>
    <col min="14596" max="14596" width="1.3984375" style="46" customWidth="1"/>
    <col min="14597" max="14597" width="12.19921875" style="46" customWidth="1"/>
    <col min="14598" max="14598" width="3" style="46" customWidth="1"/>
    <col min="14599" max="14602" width="14.19921875" style="46" customWidth="1"/>
    <col min="14603" max="14848" width="9.59765625" style="46"/>
    <col min="14849" max="14849" width="3" style="46" customWidth="1"/>
    <col min="14850" max="14850" width="3.3984375" style="46" customWidth="1"/>
    <col min="14851" max="14851" width="12.19921875" style="46" customWidth="1"/>
    <col min="14852" max="14852" width="1.3984375" style="46" customWidth="1"/>
    <col min="14853" max="14853" width="12.19921875" style="46" customWidth="1"/>
    <col min="14854" max="14854" width="3" style="46" customWidth="1"/>
    <col min="14855" max="14858" width="14.19921875" style="46" customWidth="1"/>
    <col min="14859" max="15104" width="9.59765625" style="46"/>
    <col min="15105" max="15105" width="3" style="46" customWidth="1"/>
    <col min="15106" max="15106" width="3.3984375" style="46" customWidth="1"/>
    <col min="15107" max="15107" width="12.19921875" style="46" customWidth="1"/>
    <col min="15108" max="15108" width="1.3984375" style="46" customWidth="1"/>
    <col min="15109" max="15109" width="12.19921875" style="46" customWidth="1"/>
    <col min="15110" max="15110" width="3" style="46" customWidth="1"/>
    <col min="15111" max="15114" width="14.19921875" style="46" customWidth="1"/>
    <col min="15115" max="15360" width="9.59765625" style="46"/>
    <col min="15361" max="15361" width="3" style="46" customWidth="1"/>
    <col min="15362" max="15362" width="3.3984375" style="46" customWidth="1"/>
    <col min="15363" max="15363" width="12.19921875" style="46" customWidth="1"/>
    <col min="15364" max="15364" width="1.3984375" style="46" customWidth="1"/>
    <col min="15365" max="15365" width="12.19921875" style="46" customWidth="1"/>
    <col min="15366" max="15366" width="3" style="46" customWidth="1"/>
    <col min="15367" max="15370" width="14.19921875" style="46" customWidth="1"/>
    <col min="15371" max="15616" width="9.59765625" style="46"/>
    <col min="15617" max="15617" width="3" style="46" customWidth="1"/>
    <col min="15618" max="15618" width="3.3984375" style="46" customWidth="1"/>
    <col min="15619" max="15619" width="12.19921875" style="46" customWidth="1"/>
    <col min="15620" max="15620" width="1.3984375" style="46" customWidth="1"/>
    <col min="15621" max="15621" width="12.19921875" style="46" customWidth="1"/>
    <col min="15622" max="15622" width="3" style="46" customWidth="1"/>
    <col min="15623" max="15626" width="14.19921875" style="46" customWidth="1"/>
    <col min="15627" max="15872" width="9.59765625" style="46"/>
    <col min="15873" max="15873" width="3" style="46" customWidth="1"/>
    <col min="15874" max="15874" width="3.3984375" style="46" customWidth="1"/>
    <col min="15875" max="15875" width="12.19921875" style="46" customWidth="1"/>
    <col min="15876" max="15876" width="1.3984375" style="46" customWidth="1"/>
    <col min="15877" max="15877" width="12.19921875" style="46" customWidth="1"/>
    <col min="15878" max="15878" width="3" style="46" customWidth="1"/>
    <col min="15879" max="15882" width="14.19921875" style="46" customWidth="1"/>
    <col min="15883" max="16128" width="9.59765625" style="46"/>
    <col min="16129" max="16129" width="3" style="46" customWidth="1"/>
    <col min="16130" max="16130" width="3.3984375" style="46" customWidth="1"/>
    <col min="16131" max="16131" width="12.19921875" style="46" customWidth="1"/>
    <col min="16132" max="16132" width="1.3984375" style="46" customWidth="1"/>
    <col min="16133" max="16133" width="12.19921875" style="46" customWidth="1"/>
    <col min="16134" max="16134" width="3" style="46" customWidth="1"/>
    <col min="16135" max="16138" width="14.19921875" style="46" customWidth="1"/>
    <col min="16139" max="16384" width="9.59765625" style="46"/>
  </cols>
  <sheetData>
    <row r="1" spans="1:11" ht="12.2" customHeight="1" thickBot="1">
      <c r="A1" s="44" t="s">
        <v>178</v>
      </c>
      <c r="B1" s="44"/>
      <c r="C1" s="44"/>
      <c r="D1" s="44"/>
      <c r="E1" s="44"/>
      <c r="F1" s="44"/>
      <c r="G1" s="44"/>
      <c r="H1" s="44"/>
      <c r="I1" s="44"/>
      <c r="J1" s="103" t="s">
        <v>179</v>
      </c>
    </row>
    <row r="2" spans="1:11" ht="6" customHeight="1" thickTop="1">
      <c r="A2" s="47" t="s">
        <v>180</v>
      </c>
      <c r="B2" s="520" t="s">
        <v>71</v>
      </c>
      <c r="C2" s="520"/>
      <c r="D2" s="520"/>
      <c r="E2" s="520"/>
      <c r="F2" s="113"/>
      <c r="G2" s="513" t="s">
        <v>72</v>
      </c>
      <c r="H2" s="515" t="s">
        <v>73</v>
      </c>
      <c r="I2" s="114"/>
      <c r="J2" s="114"/>
    </row>
    <row r="3" spans="1:11" ht="22.7" customHeight="1">
      <c r="A3" s="115"/>
      <c r="B3" s="521"/>
      <c r="C3" s="521"/>
      <c r="D3" s="521"/>
      <c r="E3" s="521"/>
      <c r="F3" s="49"/>
      <c r="G3" s="514"/>
      <c r="H3" s="516"/>
      <c r="I3" s="79" t="s">
        <v>181</v>
      </c>
      <c r="J3" s="80" t="s">
        <v>162</v>
      </c>
    </row>
    <row r="4" spans="1:11" ht="3.2" customHeight="1">
      <c r="A4" s="48"/>
      <c r="B4" s="86"/>
      <c r="C4" s="86"/>
      <c r="D4" s="86"/>
      <c r="E4" s="86"/>
      <c r="F4" s="116"/>
      <c r="G4" s="117"/>
      <c r="H4" s="118"/>
      <c r="I4" s="44"/>
      <c r="J4" s="44"/>
    </row>
    <row r="5" spans="1:11" ht="12.2" customHeight="1">
      <c r="A5" s="48"/>
      <c r="B5" s="48"/>
      <c r="C5" s="519" t="s">
        <v>182</v>
      </c>
      <c r="D5" s="519"/>
      <c r="E5" s="519"/>
      <c r="F5" s="44"/>
      <c r="G5" s="119">
        <v>4831404</v>
      </c>
      <c r="H5" s="85">
        <f>SUM(I5:J5)</f>
        <v>5266037</v>
      </c>
      <c r="I5" s="85">
        <v>2564597</v>
      </c>
      <c r="J5" s="85">
        <v>2701440</v>
      </c>
      <c r="K5" s="112"/>
    </row>
    <row r="6" spans="1:11" ht="12.2" customHeight="1">
      <c r="A6" s="48"/>
      <c r="B6" s="48"/>
      <c r="C6" s="519" t="s">
        <v>183</v>
      </c>
      <c r="D6" s="519"/>
      <c r="E6" s="519"/>
      <c r="F6" s="44"/>
      <c r="G6" s="119">
        <v>903725</v>
      </c>
      <c r="H6" s="85">
        <f t="shared" ref="H6:H13" si="0">SUM(I6:J6)</f>
        <v>975659</v>
      </c>
      <c r="I6" s="85">
        <v>563489</v>
      </c>
      <c r="J6" s="85">
        <v>412170</v>
      </c>
      <c r="K6" s="112"/>
    </row>
    <row r="7" spans="1:11" ht="12.2" customHeight="1">
      <c r="A7" s="48"/>
      <c r="B7" s="48"/>
      <c r="C7" s="519" t="s">
        <v>184</v>
      </c>
      <c r="D7" s="519"/>
      <c r="E7" s="519"/>
      <c r="F7" s="44"/>
      <c r="G7" s="119">
        <v>1211580</v>
      </c>
      <c r="H7" s="85">
        <f t="shared" si="0"/>
        <v>1317801</v>
      </c>
      <c r="I7" s="85">
        <v>624111</v>
      </c>
      <c r="J7" s="85">
        <v>693690</v>
      </c>
      <c r="K7" s="112"/>
    </row>
    <row r="8" spans="1:11" ht="12.2" customHeight="1">
      <c r="A8" s="48"/>
      <c r="B8" s="48"/>
      <c r="C8" s="519" t="s">
        <v>185</v>
      </c>
      <c r="D8" s="519"/>
      <c r="E8" s="519"/>
      <c r="F8" s="44"/>
      <c r="G8" s="119">
        <v>1036827</v>
      </c>
      <c r="H8" s="85">
        <f t="shared" si="0"/>
        <v>1119504</v>
      </c>
      <c r="I8" s="85">
        <v>569874</v>
      </c>
      <c r="J8" s="85">
        <v>549630</v>
      </c>
      <c r="K8" s="112"/>
    </row>
    <row r="9" spans="1:11" ht="12.2" customHeight="1">
      <c r="A9" s="48"/>
      <c r="B9" s="48"/>
      <c r="C9" s="519" t="s">
        <v>186</v>
      </c>
      <c r="D9" s="519"/>
      <c r="E9" s="519"/>
      <c r="F9" s="44"/>
      <c r="G9" s="119">
        <v>928423</v>
      </c>
      <c r="H9" s="85">
        <f t="shared" si="0"/>
        <v>1006606</v>
      </c>
      <c r="I9" s="85">
        <v>479446</v>
      </c>
      <c r="J9" s="85">
        <v>527160</v>
      </c>
      <c r="K9" s="112"/>
    </row>
    <row r="10" spans="1:11" ht="5.25" customHeight="1">
      <c r="A10" s="48"/>
      <c r="B10" s="48"/>
      <c r="C10" s="48"/>
      <c r="D10" s="48"/>
      <c r="E10" s="48"/>
      <c r="F10" s="44"/>
      <c r="G10" s="119"/>
      <c r="H10" s="85"/>
      <c r="I10" s="85"/>
      <c r="J10" s="85"/>
      <c r="K10" s="112"/>
    </row>
    <row r="11" spans="1:11" ht="12.2" customHeight="1">
      <c r="A11" s="48"/>
      <c r="B11" s="48"/>
      <c r="C11" s="519" t="s">
        <v>187</v>
      </c>
      <c r="D11" s="519"/>
      <c r="E11" s="519"/>
      <c r="F11" s="44"/>
      <c r="G11" s="119">
        <v>632514</v>
      </c>
      <c r="H11" s="85">
        <f t="shared" si="0"/>
        <v>682401</v>
      </c>
      <c r="I11" s="85">
        <v>252081</v>
      </c>
      <c r="J11" s="85">
        <v>430320</v>
      </c>
      <c r="K11" s="112"/>
    </row>
    <row r="12" spans="1:11" ht="12.2" customHeight="1">
      <c r="A12" s="48"/>
      <c r="B12" s="48"/>
      <c r="C12" s="519" t="s">
        <v>188</v>
      </c>
      <c r="D12" s="519"/>
      <c r="E12" s="519"/>
      <c r="F12" s="44"/>
      <c r="G12" s="119">
        <v>75079</v>
      </c>
      <c r="H12" s="85">
        <f t="shared" si="0"/>
        <v>85983</v>
      </c>
      <c r="I12" s="85">
        <v>57693</v>
      </c>
      <c r="J12" s="85">
        <v>28290</v>
      </c>
      <c r="K12" s="112"/>
    </row>
    <row r="13" spans="1:11" ht="12.2" customHeight="1">
      <c r="A13" s="48"/>
      <c r="B13" s="48"/>
      <c r="C13" s="519" t="s">
        <v>189</v>
      </c>
      <c r="D13" s="519"/>
      <c r="E13" s="519"/>
      <c r="F13" s="44"/>
      <c r="G13" s="119">
        <v>772434</v>
      </c>
      <c r="H13" s="85">
        <f t="shared" si="0"/>
        <v>844892</v>
      </c>
      <c r="I13" s="85">
        <v>616592</v>
      </c>
      <c r="J13" s="85">
        <v>228300</v>
      </c>
      <c r="K13" s="112"/>
    </row>
    <row r="14" spans="1:11" ht="4.7" customHeight="1" thickBot="1">
      <c r="A14" s="45"/>
      <c r="B14" s="45"/>
      <c r="C14" s="45"/>
      <c r="D14" s="45"/>
      <c r="E14" s="45"/>
      <c r="F14" s="45"/>
      <c r="G14" s="120"/>
      <c r="H14" s="45"/>
      <c r="I14" s="45"/>
      <c r="J14" s="45"/>
    </row>
    <row r="15" spans="1:11" ht="3.2" customHeight="1" thickTop="1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11" ht="10.5">
      <c r="A16" s="44" t="s">
        <v>177</v>
      </c>
      <c r="B16" s="44"/>
      <c r="C16" s="44"/>
      <c r="D16" s="44"/>
      <c r="E16" s="44"/>
      <c r="F16" s="44"/>
      <c r="G16" s="44"/>
      <c r="H16" s="44"/>
      <c r="I16" s="44"/>
      <c r="J16" s="44"/>
    </row>
    <row r="18" spans="3:3">
      <c r="C18"/>
    </row>
  </sheetData>
  <mergeCells count="11">
    <mergeCell ref="C7:E7"/>
    <mergeCell ref="B2:E3"/>
    <mergeCell ref="G2:G3"/>
    <mergeCell ref="H2:H3"/>
    <mergeCell ref="C5:E5"/>
    <mergeCell ref="C6:E6"/>
    <mergeCell ref="C8:E8"/>
    <mergeCell ref="C9:E9"/>
    <mergeCell ref="C11:E11"/>
    <mergeCell ref="C12:E12"/>
    <mergeCell ref="C13:E1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25"/>
  <sheetViews>
    <sheetView zoomScaleNormal="100" zoomScaleSheetLayoutView="100" workbookViewId="0"/>
  </sheetViews>
  <sheetFormatPr defaultRowHeight="9.75"/>
  <cols>
    <col min="1" max="1" width="3" style="46" customWidth="1"/>
    <col min="2" max="2" width="3.3984375" style="46" customWidth="1"/>
    <col min="3" max="3" width="12.19921875" style="46" customWidth="1"/>
    <col min="4" max="4" width="1.3984375" style="46" customWidth="1"/>
    <col min="5" max="5" width="12.19921875" style="46" customWidth="1"/>
    <col min="6" max="6" width="3" style="46" customWidth="1"/>
    <col min="7" max="9" width="18" style="46" customWidth="1"/>
    <col min="10" max="10" width="18.19921875" style="46" customWidth="1"/>
    <col min="11" max="11" width="12.3984375" style="46" bestFit="1" customWidth="1"/>
    <col min="12" max="256" width="9.59765625" style="46"/>
    <col min="257" max="257" width="3" style="46" customWidth="1"/>
    <col min="258" max="258" width="3.3984375" style="46" customWidth="1"/>
    <col min="259" max="259" width="12.19921875" style="46" customWidth="1"/>
    <col min="260" max="260" width="1.3984375" style="46" customWidth="1"/>
    <col min="261" max="261" width="12.19921875" style="46" customWidth="1"/>
    <col min="262" max="262" width="3" style="46" customWidth="1"/>
    <col min="263" max="266" width="14.19921875" style="46" customWidth="1"/>
    <col min="267" max="267" width="12.3984375" style="46" bestFit="1" customWidth="1"/>
    <col min="268" max="512" width="9.59765625" style="46"/>
    <col min="513" max="513" width="3" style="46" customWidth="1"/>
    <col min="514" max="514" width="3.3984375" style="46" customWidth="1"/>
    <col min="515" max="515" width="12.19921875" style="46" customWidth="1"/>
    <col min="516" max="516" width="1.3984375" style="46" customWidth="1"/>
    <col min="517" max="517" width="12.19921875" style="46" customWidth="1"/>
    <col min="518" max="518" width="3" style="46" customWidth="1"/>
    <col min="519" max="522" width="14.19921875" style="46" customWidth="1"/>
    <col min="523" max="523" width="12.3984375" style="46" bestFit="1" customWidth="1"/>
    <col min="524" max="768" width="9.59765625" style="46"/>
    <col min="769" max="769" width="3" style="46" customWidth="1"/>
    <col min="770" max="770" width="3.3984375" style="46" customWidth="1"/>
    <col min="771" max="771" width="12.19921875" style="46" customWidth="1"/>
    <col min="772" max="772" width="1.3984375" style="46" customWidth="1"/>
    <col min="773" max="773" width="12.19921875" style="46" customWidth="1"/>
    <col min="774" max="774" width="3" style="46" customWidth="1"/>
    <col min="775" max="778" width="14.19921875" style="46" customWidth="1"/>
    <col min="779" max="779" width="12.3984375" style="46" bestFit="1" customWidth="1"/>
    <col min="780" max="1024" width="9.59765625" style="46"/>
    <col min="1025" max="1025" width="3" style="46" customWidth="1"/>
    <col min="1026" max="1026" width="3.3984375" style="46" customWidth="1"/>
    <col min="1027" max="1027" width="12.19921875" style="46" customWidth="1"/>
    <col min="1028" max="1028" width="1.3984375" style="46" customWidth="1"/>
    <col min="1029" max="1029" width="12.19921875" style="46" customWidth="1"/>
    <col min="1030" max="1030" width="3" style="46" customWidth="1"/>
    <col min="1031" max="1034" width="14.19921875" style="46" customWidth="1"/>
    <col min="1035" max="1035" width="12.3984375" style="46" bestFit="1" customWidth="1"/>
    <col min="1036" max="1280" width="9.59765625" style="46"/>
    <col min="1281" max="1281" width="3" style="46" customWidth="1"/>
    <col min="1282" max="1282" width="3.3984375" style="46" customWidth="1"/>
    <col min="1283" max="1283" width="12.19921875" style="46" customWidth="1"/>
    <col min="1284" max="1284" width="1.3984375" style="46" customWidth="1"/>
    <col min="1285" max="1285" width="12.19921875" style="46" customWidth="1"/>
    <col min="1286" max="1286" width="3" style="46" customWidth="1"/>
    <col min="1287" max="1290" width="14.19921875" style="46" customWidth="1"/>
    <col min="1291" max="1291" width="12.3984375" style="46" bestFit="1" customWidth="1"/>
    <col min="1292" max="1536" width="9.59765625" style="46"/>
    <col min="1537" max="1537" width="3" style="46" customWidth="1"/>
    <col min="1538" max="1538" width="3.3984375" style="46" customWidth="1"/>
    <col min="1539" max="1539" width="12.19921875" style="46" customWidth="1"/>
    <col min="1540" max="1540" width="1.3984375" style="46" customWidth="1"/>
    <col min="1541" max="1541" width="12.19921875" style="46" customWidth="1"/>
    <col min="1542" max="1542" width="3" style="46" customWidth="1"/>
    <col min="1543" max="1546" width="14.19921875" style="46" customWidth="1"/>
    <col min="1547" max="1547" width="12.3984375" style="46" bestFit="1" customWidth="1"/>
    <col min="1548" max="1792" width="9.59765625" style="46"/>
    <col min="1793" max="1793" width="3" style="46" customWidth="1"/>
    <col min="1794" max="1794" width="3.3984375" style="46" customWidth="1"/>
    <col min="1795" max="1795" width="12.19921875" style="46" customWidth="1"/>
    <col min="1796" max="1796" width="1.3984375" style="46" customWidth="1"/>
    <col min="1797" max="1797" width="12.19921875" style="46" customWidth="1"/>
    <col min="1798" max="1798" width="3" style="46" customWidth="1"/>
    <col min="1799" max="1802" width="14.19921875" style="46" customWidth="1"/>
    <col min="1803" max="1803" width="12.3984375" style="46" bestFit="1" customWidth="1"/>
    <col min="1804" max="2048" width="9.59765625" style="46"/>
    <col min="2049" max="2049" width="3" style="46" customWidth="1"/>
    <col min="2050" max="2050" width="3.3984375" style="46" customWidth="1"/>
    <col min="2051" max="2051" width="12.19921875" style="46" customWidth="1"/>
    <col min="2052" max="2052" width="1.3984375" style="46" customWidth="1"/>
    <col min="2053" max="2053" width="12.19921875" style="46" customWidth="1"/>
    <col min="2054" max="2054" width="3" style="46" customWidth="1"/>
    <col min="2055" max="2058" width="14.19921875" style="46" customWidth="1"/>
    <col min="2059" max="2059" width="12.3984375" style="46" bestFit="1" customWidth="1"/>
    <col min="2060" max="2304" width="9.59765625" style="46"/>
    <col min="2305" max="2305" width="3" style="46" customWidth="1"/>
    <col min="2306" max="2306" width="3.3984375" style="46" customWidth="1"/>
    <col min="2307" max="2307" width="12.19921875" style="46" customWidth="1"/>
    <col min="2308" max="2308" width="1.3984375" style="46" customWidth="1"/>
    <col min="2309" max="2309" width="12.19921875" style="46" customWidth="1"/>
    <col min="2310" max="2310" width="3" style="46" customWidth="1"/>
    <col min="2311" max="2314" width="14.19921875" style="46" customWidth="1"/>
    <col min="2315" max="2315" width="12.3984375" style="46" bestFit="1" customWidth="1"/>
    <col min="2316" max="2560" width="9.59765625" style="46"/>
    <col min="2561" max="2561" width="3" style="46" customWidth="1"/>
    <col min="2562" max="2562" width="3.3984375" style="46" customWidth="1"/>
    <col min="2563" max="2563" width="12.19921875" style="46" customWidth="1"/>
    <col min="2564" max="2564" width="1.3984375" style="46" customWidth="1"/>
    <col min="2565" max="2565" width="12.19921875" style="46" customWidth="1"/>
    <col min="2566" max="2566" width="3" style="46" customWidth="1"/>
    <col min="2567" max="2570" width="14.19921875" style="46" customWidth="1"/>
    <col min="2571" max="2571" width="12.3984375" style="46" bestFit="1" customWidth="1"/>
    <col min="2572" max="2816" width="9.59765625" style="46"/>
    <col min="2817" max="2817" width="3" style="46" customWidth="1"/>
    <col min="2818" max="2818" width="3.3984375" style="46" customWidth="1"/>
    <col min="2819" max="2819" width="12.19921875" style="46" customWidth="1"/>
    <col min="2820" max="2820" width="1.3984375" style="46" customWidth="1"/>
    <col min="2821" max="2821" width="12.19921875" style="46" customWidth="1"/>
    <col min="2822" max="2822" width="3" style="46" customWidth="1"/>
    <col min="2823" max="2826" width="14.19921875" style="46" customWidth="1"/>
    <col min="2827" max="2827" width="12.3984375" style="46" bestFit="1" customWidth="1"/>
    <col min="2828" max="3072" width="9.59765625" style="46"/>
    <col min="3073" max="3073" width="3" style="46" customWidth="1"/>
    <col min="3074" max="3074" width="3.3984375" style="46" customWidth="1"/>
    <col min="3075" max="3075" width="12.19921875" style="46" customWidth="1"/>
    <col min="3076" max="3076" width="1.3984375" style="46" customWidth="1"/>
    <col min="3077" max="3077" width="12.19921875" style="46" customWidth="1"/>
    <col min="3078" max="3078" width="3" style="46" customWidth="1"/>
    <col min="3079" max="3082" width="14.19921875" style="46" customWidth="1"/>
    <col min="3083" max="3083" width="12.3984375" style="46" bestFit="1" customWidth="1"/>
    <col min="3084" max="3328" width="9.59765625" style="46"/>
    <col min="3329" max="3329" width="3" style="46" customWidth="1"/>
    <col min="3330" max="3330" width="3.3984375" style="46" customWidth="1"/>
    <col min="3331" max="3331" width="12.19921875" style="46" customWidth="1"/>
    <col min="3332" max="3332" width="1.3984375" style="46" customWidth="1"/>
    <col min="3333" max="3333" width="12.19921875" style="46" customWidth="1"/>
    <col min="3334" max="3334" width="3" style="46" customWidth="1"/>
    <col min="3335" max="3338" width="14.19921875" style="46" customWidth="1"/>
    <col min="3339" max="3339" width="12.3984375" style="46" bestFit="1" customWidth="1"/>
    <col min="3340" max="3584" width="9.59765625" style="46"/>
    <col min="3585" max="3585" width="3" style="46" customWidth="1"/>
    <col min="3586" max="3586" width="3.3984375" style="46" customWidth="1"/>
    <col min="3587" max="3587" width="12.19921875" style="46" customWidth="1"/>
    <col min="3588" max="3588" width="1.3984375" style="46" customWidth="1"/>
    <col min="3589" max="3589" width="12.19921875" style="46" customWidth="1"/>
    <col min="3590" max="3590" width="3" style="46" customWidth="1"/>
    <col min="3591" max="3594" width="14.19921875" style="46" customWidth="1"/>
    <col min="3595" max="3595" width="12.3984375" style="46" bestFit="1" customWidth="1"/>
    <col min="3596" max="3840" width="9.59765625" style="46"/>
    <col min="3841" max="3841" width="3" style="46" customWidth="1"/>
    <col min="3842" max="3842" width="3.3984375" style="46" customWidth="1"/>
    <col min="3843" max="3843" width="12.19921875" style="46" customWidth="1"/>
    <col min="3844" max="3844" width="1.3984375" style="46" customWidth="1"/>
    <col min="3845" max="3845" width="12.19921875" style="46" customWidth="1"/>
    <col min="3846" max="3846" width="3" style="46" customWidth="1"/>
    <col min="3847" max="3850" width="14.19921875" style="46" customWidth="1"/>
    <col min="3851" max="3851" width="12.3984375" style="46" bestFit="1" customWidth="1"/>
    <col min="3852" max="4096" width="9.59765625" style="46"/>
    <col min="4097" max="4097" width="3" style="46" customWidth="1"/>
    <col min="4098" max="4098" width="3.3984375" style="46" customWidth="1"/>
    <col min="4099" max="4099" width="12.19921875" style="46" customWidth="1"/>
    <col min="4100" max="4100" width="1.3984375" style="46" customWidth="1"/>
    <col min="4101" max="4101" width="12.19921875" style="46" customWidth="1"/>
    <col min="4102" max="4102" width="3" style="46" customWidth="1"/>
    <col min="4103" max="4106" width="14.19921875" style="46" customWidth="1"/>
    <col min="4107" max="4107" width="12.3984375" style="46" bestFit="1" customWidth="1"/>
    <col min="4108" max="4352" width="9.59765625" style="46"/>
    <col min="4353" max="4353" width="3" style="46" customWidth="1"/>
    <col min="4354" max="4354" width="3.3984375" style="46" customWidth="1"/>
    <col min="4355" max="4355" width="12.19921875" style="46" customWidth="1"/>
    <col min="4356" max="4356" width="1.3984375" style="46" customWidth="1"/>
    <col min="4357" max="4357" width="12.19921875" style="46" customWidth="1"/>
    <col min="4358" max="4358" width="3" style="46" customWidth="1"/>
    <col min="4359" max="4362" width="14.19921875" style="46" customWidth="1"/>
    <col min="4363" max="4363" width="12.3984375" style="46" bestFit="1" customWidth="1"/>
    <col min="4364" max="4608" width="9.59765625" style="46"/>
    <col min="4609" max="4609" width="3" style="46" customWidth="1"/>
    <col min="4610" max="4610" width="3.3984375" style="46" customWidth="1"/>
    <col min="4611" max="4611" width="12.19921875" style="46" customWidth="1"/>
    <col min="4612" max="4612" width="1.3984375" style="46" customWidth="1"/>
    <col min="4613" max="4613" width="12.19921875" style="46" customWidth="1"/>
    <col min="4614" max="4614" width="3" style="46" customWidth="1"/>
    <col min="4615" max="4618" width="14.19921875" style="46" customWidth="1"/>
    <col min="4619" max="4619" width="12.3984375" style="46" bestFit="1" customWidth="1"/>
    <col min="4620" max="4864" width="9.59765625" style="46"/>
    <col min="4865" max="4865" width="3" style="46" customWidth="1"/>
    <col min="4866" max="4866" width="3.3984375" style="46" customWidth="1"/>
    <col min="4867" max="4867" width="12.19921875" style="46" customWidth="1"/>
    <col min="4868" max="4868" width="1.3984375" style="46" customWidth="1"/>
    <col min="4869" max="4869" width="12.19921875" style="46" customWidth="1"/>
    <col min="4870" max="4870" width="3" style="46" customWidth="1"/>
    <col min="4871" max="4874" width="14.19921875" style="46" customWidth="1"/>
    <col min="4875" max="4875" width="12.3984375" style="46" bestFit="1" customWidth="1"/>
    <col min="4876" max="5120" width="9.59765625" style="46"/>
    <col min="5121" max="5121" width="3" style="46" customWidth="1"/>
    <col min="5122" max="5122" width="3.3984375" style="46" customWidth="1"/>
    <col min="5123" max="5123" width="12.19921875" style="46" customWidth="1"/>
    <col min="5124" max="5124" width="1.3984375" style="46" customWidth="1"/>
    <col min="5125" max="5125" width="12.19921875" style="46" customWidth="1"/>
    <col min="5126" max="5126" width="3" style="46" customWidth="1"/>
    <col min="5127" max="5130" width="14.19921875" style="46" customWidth="1"/>
    <col min="5131" max="5131" width="12.3984375" style="46" bestFit="1" customWidth="1"/>
    <col min="5132" max="5376" width="9.59765625" style="46"/>
    <col min="5377" max="5377" width="3" style="46" customWidth="1"/>
    <col min="5378" max="5378" width="3.3984375" style="46" customWidth="1"/>
    <col min="5379" max="5379" width="12.19921875" style="46" customWidth="1"/>
    <col min="5380" max="5380" width="1.3984375" style="46" customWidth="1"/>
    <col min="5381" max="5381" width="12.19921875" style="46" customWidth="1"/>
    <col min="5382" max="5382" width="3" style="46" customWidth="1"/>
    <col min="5383" max="5386" width="14.19921875" style="46" customWidth="1"/>
    <col min="5387" max="5387" width="12.3984375" style="46" bestFit="1" customWidth="1"/>
    <col min="5388" max="5632" width="9.59765625" style="46"/>
    <col min="5633" max="5633" width="3" style="46" customWidth="1"/>
    <col min="5634" max="5634" width="3.3984375" style="46" customWidth="1"/>
    <col min="5635" max="5635" width="12.19921875" style="46" customWidth="1"/>
    <col min="5636" max="5636" width="1.3984375" style="46" customWidth="1"/>
    <col min="5637" max="5637" width="12.19921875" style="46" customWidth="1"/>
    <col min="5638" max="5638" width="3" style="46" customWidth="1"/>
    <col min="5639" max="5642" width="14.19921875" style="46" customWidth="1"/>
    <col min="5643" max="5643" width="12.3984375" style="46" bestFit="1" customWidth="1"/>
    <col min="5644" max="5888" width="9.59765625" style="46"/>
    <col min="5889" max="5889" width="3" style="46" customWidth="1"/>
    <col min="5890" max="5890" width="3.3984375" style="46" customWidth="1"/>
    <col min="5891" max="5891" width="12.19921875" style="46" customWidth="1"/>
    <col min="5892" max="5892" width="1.3984375" style="46" customWidth="1"/>
    <col min="5893" max="5893" width="12.19921875" style="46" customWidth="1"/>
    <col min="5894" max="5894" width="3" style="46" customWidth="1"/>
    <col min="5895" max="5898" width="14.19921875" style="46" customWidth="1"/>
    <col min="5899" max="5899" width="12.3984375" style="46" bestFit="1" customWidth="1"/>
    <col min="5900" max="6144" width="9.59765625" style="46"/>
    <col min="6145" max="6145" width="3" style="46" customWidth="1"/>
    <col min="6146" max="6146" width="3.3984375" style="46" customWidth="1"/>
    <col min="6147" max="6147" width="12.19921875" style="46" customWidth="1"/>
    <col min="6148" max="6148" width="1.3984375" style="46" customWidth="1"/>
    <col min="6149" max="6149" width="12.19921875" style="46" customWidth="1"/>
    <col min="6150" max="6150" width="3" style="46" customWidth="1"/>
    <col min="6151" max="6154" width="14.19921875" style="46" customWidth="1"/>
    <col min="6155" max="6155" width="12.3984375" style="46" bestFit="1" customWidth="1"/>
    <col min="6156" max="6400" width="9.59765625" style="46"/>
    <col min="6401" max="6401" width="3" style="46" customWidth="1"/>
    <col min="6402" max="6402" width="3.3984375" style="46" customWidth="1"/>
    <col min="6403" max="6403" width="12.19921875" style="46" customWidth="1"/>
    <col min="6404" max="6404" width="1.3984375" style="46" customWidth="1"/>
    <col min="6405" max="6405" width="12.19921875" style="46" customWidth="1"/>
    <col min="6406" max="6406" width="3" style="46" customWidth="1"/>
    <col min="6407" max="6410" width="14.19921875" style="46" customWidth="1"/>
    <col min="6411" max="6411" width="12.3984375" style="46" bestFit="1" customWidth="1"/>
    <col min="6412" max="6656" width="9.59765625" style="46"/>
    <col min="6657" max="6657" width="3" style="46" customWidth="1"/>
    <col min="6658" max="6658" width="3.3984375" style="46" customWidth="1"/>
    <col min="6659" max="6659" width="12.19921875" style="46" customWidth="1"/>
    <col min="6660" max="6660" width="1.3984375" style="46" customWidth="1"/>
    <col min="6661" max="6661" width="12.19921875" style="46" customWidth="1"/>
    <col min="6662" max="6662" width="3" style="46" customWidth="1"/>
    <col min="6663" max="6666" width="14.19921875" style="46" customWidth="1"/>
    <col min="6667" max="6667" width="12.3984375" style="46" bestFit="1" customWidth="1"/>
    <col min="6668" max="6912" width="9.59765625" style="46"/>
    <col min="6913" max="6913" width="3" style="46" customWidth="1"/>
    <col min="6914" max="6914" width="3.3984375" style="46" customWidth="1"/>
    <col min="6915" max="6915" width="12.19921875" style="46" customWidth="1"/>
    <col min="6916" max="6916" width="1.3984375" style="46" customWidth="1"/>
    <col min="6917" max="6917" width="12.19921875" style="46" customWidth="1"/>
    <col min="6918" max="6918" width="3" style="46" customWidth="1"/>
    <col min="6919" max="6922" width="14.19921875" style="46" customWidth="1"/>
    <col min="6923" max="6923" width="12.3984375" style="46" bestFit="1" customWidth="1"/>
    <col min="6924" max="7168" width="9.59765625" style="46"/>
    <col min="7169" max="7169" width="3" style="46" customWidth="1"/>
    <col min="7170" max="7170" width="3.3984375" style="46" customWidth="1"/>
    <col min="7171" max="7171" width="12.19921875" style="46" customWidth="1"/>
    <col min="7172" max="7172" width="1.3984375" style="46" customWidth="1"/>
    <col min="7173" max="7173" width="12.19921875" style="46" customWidth="1"/>
    <col min="7174" max="7174" width="3" style="46" customWidth="1"/>
    <col min="7175" max="7178" width="14.19921875" style="46" customWidth="1"/>
    <col min="7179" max="7179" width="12.3984375" style="46" bestFit="1" customWidth="1"/>
    <col min="7180" max="7424" width="9.59765625" style="46"/>
    <col min="7425" max="7425" width="3" style="46" customWidth="1"/>
    <col min="7426" max="7426" width="3.3984375" style="46" customWidth="1"/>
    <col min="7427" max="7427" width="12.19921875" style="46" customWidth="1"/>
    <col min="7428" max="7428" width="1.3984375" style="46" customWidth="1"/>
    <col min="7429" max="7429" width="12.19921875" style="46" customWidth="1"/>
    <col min="7430" max="7430" width="3" style="46" customWidth="1"/>
    <col min="7431" max="7434" width="14.19921875" style="46" customWidth="1"/>
    <col min="7435" max="7435" width="12.3984375" style="46" bestFit="1" customWidth="1"/>
    <col min="7436" max="7680" width="9.59765625" style="46"/>
    <col min="7681" max="7681" width="3" style="46" customWidth="1"/>
    <col min="7682" max="7682" width="3.3984375" style="46" customWidth="1"/>
    <col min="7683" max="7683" width="12.19921875" style="46" customWidth="1"/>
    <col min="7684" max="7684" width="1.3984375" style="46" customWidth="1"/>
    <col min="7685" max="7685" width="12.19921875" style="46" customWidth="1"/>
    <col min="7686" max="7686" width="3" style="46" customWidth="1"/>
    <col min="7687" max="7690" width="14.19921875" style="46" customWidth="1"/>
    <col min="7691" max="7691" width="12.3984375" style="46" bestFit="1" customWidth="1"/>
    <col min="7692" max="7936" width="9.59765625" style="46"/>
    <col min="7937" max="7937" width="3" style="46" customWidth="1"/>
    <col min="7938" max="7938" width="3.3984375" style="46" customWidth="1"/>
    <col min="7939" max="7939" width="12.19921875" style="46" customWidth="1"/>
    <col min="7940" max="7940" width="1.3984375" style="46" customWidth="1"/>
    <col min="7941" max="7941" width="12.19921875" style="46" customWidth="1"/>
    <col min="7942" max="7942" width="3" style="46" customWidth="1"/>
    <col min="7943" max="7946" width="14.19921875" style="46" customWidth="1"/>
    <col min="7947" max="7947" width="12.3984375" style="46" bestFit="1" customWidth="1"/>
    <col min="7948" max="8192" width="9.59765625" style="46"/>
    <col min="8193" max="8193" width="3" style="46" customWidth="1"/>
    <col min="8194" max="8194" width="3.3984375" style="46" customWidth="1"/>
    <col min="8195" max="8195" width="12.19921875" style="46" customWidth="1"/>
    <col min="8196" max="8196" width="1.3984375" style="46" customWidth="1"/>
    <col min="8197" max="8197" width="12.19921875" style="46" customWidth="1"/>
    <col min="8198" max="8198" width="3" style="46" customWidth="1"/>
    <col min="8199" max="8202" width="14.19921875" style="46" customWidth="1"/>
    <col min="8203" max="8203" width="12.3984375" style="46" bestFit="1" customWidth="1"/>
    <col min="8204" max="8448" width="9.59765625" style="46"/>
    <col min="8449" max="8449" width="3" style="46" customWidth="1"/>
    <col min="8450" max="8450" width="3.3984375" style="46" customWidth="1"/>
    <col min="8451" max="8451" width="12.19921875" style="46" customWidth="1"/>
    <col min="8452" max="8452" width="1.3984375" style="46" customWidth="1"/>
    <col min="8453" max="8453" width="12.19921875" style="46" customWidth="1"/>
    <col min="8454" max="8454" width="3" style="46" customWidth="1"/>
    <col min="8455" max="8458" width="14.19921875" style="46" customWidth="1"/>
    <col min="8459" max="8459" width="12.3984375" style="46" bestFit="1" customWidth="1"/>
    <col min="8460" max="8704" width="9.59765625" style="46"/>
    <col min="8705" max="8705" width="3" style="46" customWidth="1"/>
    <col min="8706" max="8706" width="3.3984375" style="46" customWidth="1"/>
    <col min="8707" max="8707" width="12.19921875" style="46" customWidth="1"/>
    <col min="8708" max="8708" width="1.3984375" style="46" customWidth="1"/>
    <col min="8709" max="8709" width="12.19921875" style="46" customWidth="1"/>
    <col min="8710" max="8710" width="3" style="46" customWidth="1"/>
    <col min="8711" max="8714" width="14.19921875" style="46" customWidth="1"/>
    <col min="8715" max="8715" width="12.3984375" style="46" bestFit="1" customWidth="1"/>
    <col min="8716" max="8960" width="9.59765625" style="46"/>
    <col min="8961" max="8961" width="3" style="46" customWidth="1"/>
    <col min="8962" max="8962" width="3.3984375" style="46" customWidth="1"/>
    <col min="8963" max="8963" width="12.19921875" style="46" customWidth="1"/>
    <col min="8964" max="8964" width="1.3984375" style="46" customWidth="1"/>
    <col min="8965" max="8965" width="12.19921875" style="46" customWidth="1"/>
    <col min="8966" max="8966" width="3" style="46" customWidth="1"/>
    <col min="8967" max="8970" width="14.19921875" style="46" customWidth="1"/>
    <col min="8971" max="8971" width="12.3984375" style="46" bestFit="1" customWidth="1"/>
    <col min="8972" max="9216" width="9.59765625" style="46"/>
    <col min="9217" max="9217" width="3" style="46" customWidth="1"/>
    <col min="9218" max="9218" width="3.3984375" style="46" customWidth="1"/>
    <col min="9219" max="9219" width="12.19921875" style="46" customWidth="1"/>
    <col min="9220" max="9220" width="1.3984375" style="46" customWidth="1"/>
    <col min="9221" max="9221" width="12.19921875" style="46" customWidth="1"/>
    <col min="9222" max="9222" width="3" style="46" customWidth="1"/>
    <col min="9223" max="9226" width="14.19921875" style="46" customWidth="1"/>
    <col min="9227" max="9227" width="12.3984375" style="46" bestFit="1" customWidth="1"/>
    <col min="9228" max="9472" width="9.59765625" style="46"/>
    <col min="9473" max="9473" width="3" style="46" customWidth="1"/>
    <col min="9474" max="9474" width="3.3984375" style="46" customWidth="1"/>
    <col min="9475" max="9475" width="12.19921875" style="46" customWidth="1"/>
    <col min="9476" max="9476" width="1.3984375" style="46" customWidth="1"/>
    <col min="9477" max="9477" width="12.19921875" style="46" customWidth="1"/>
    <col min="9478" max="9478" width="3" style="46" customWidth="1"/>
    <col min="9479" max="9482" width="14.19921875" style="46" customWidth="1"/>
    <col min="9483" max="9483" width="12.3984375" style="46" bestFit="1" customWidth="1"/>
    <col min="9484" max="9728" width="9.59765625" style="46"/>
    <col min="9729" max="9729" width="3" style="46" customWidth="1"/>
    <col min="9730" max="9730" width="3.3984375" style="46" customWidth="1"/>
    <col min="9731" max="9731" width="12.19921875" style="46" customWidth="1"/>
    <col min="9732" max="9732" width="1.3984375" style="46" customWidth="1"/>
    <col min="9733" max="9733" width="12.19921875" style="46" customWidth="1"/>
    <col min="9734" max="9734" width="3" style="46" customWidth="1"/>
    <col min="9735" max="9738" width="14.19921875" style="46" customWidth="1"/>
    <col min="9739" max="9739" width="12.3984375" style="46" bestFit="1" customWidth="1"/>
    <col min="9740" max="9984" width="9.59765625" style="46"/>
    <col min="9985" max="9985" width="3" style="46" customWidth="1"/>
    <col min="9986" max="9986" width="3.3984375" style="46" customWidth="1"/>
    <col min="9987" max="9987" width="12.19921875" style="46" customWidth="1"/>
    <col min="9988" max="9988" width="1.3984375" style="46" customWidth="1"/>
    <col min="9989" max="9989" width="12.19921875" style="46" customWidth="1"/>
    <col min="9990" max="9990" width="3" style="46" customWidth="1"/>
    <col min="9991" max="9994" width="14.19921875" style="46" customWidth="1"/>
    <col min="9995" max="9995" width="12.3984375" style="46" bestFit="1" customWidth="1"/>
    <col min="9996" max="10240" width="9.59765625" style="46"/>
    <col min="10241" max="10241" width="3" style="46" customWidth="1"/>
    <col min="10242" max="10242" width="3.3984375" style="46" customWidth="1"/>
    <col min="10243" max="10243" width="12.19921875" style="46" customWidth="1"/>
    <col min="10244" max="10244" width="1.3984375" style="46" customWidth="1"/>
    <col min="10245" max="10245" width="12.19921875" style="46" customWidth="1"/>
    <col min="10246" max="10246" width="3" style="46" customWidth="1"/>
    <col min="10247" max="10250" width="14.19921875" style="46" customWidth="1"/>
    <col min="10251" max="10251" width="12.3984375" style="46" bestFit="1" customWidth="1"/>
    <col min="10252" max="10496" width="9.59765625" style="46"/>
    <col min="10497" max="10497" width="3" style="46" customWidth="1"/>
    <col min="10498" max="10498" width="3.3984375" style="46" customWidth="1"/>
    <col min="10499" max="10499" width="12.19921875" style="46" customWidth="1"/>
    <col min="10500" max="10500" width="1.3984375" style="46" customWidth="1"/>
    <col min="10501" max="10501" width="12.19921875" style="46" customWidth="1"/>
    <col min="10502" max="10502" width="3" style="46" customWidth="1"/>
    <col min="10503" max="10506" width="14.19921875" style="46" customWidth="1"/>
    <col min="10507" max="10507" width="12.3984375" style="46" bestFit="1" customWidth="1"/>
    <col min="10508" max="10752" width="9.59765625" style="46"/>
    <col min="10753" max="10753" width="3" style="46" customWidth="1"/>
    <col min="10754" max="10754" width="3.3984375" style="46" customWidth="1"/>
    <col min="10755" max="10755" width="12.19921875" style="46" customWidth="1"/>
    <col min="10756" max="10756" width="1.3984375" style="46" customWidth="1"/>
    <col min="10757" max="10757" width="12.19921875" style="46" customWidth="1"/>
    <col min="10758" max="10758" width="3" style="46" customWidth="1"/>
    <col min="10759" max="10762" width="14.19921875" style="46" customWidth="1"/>
    <col min="10763" max="10763" width="12.3984375" style="46" bestFit="1" customWidth="1"/>
    <col min="10764" max="11008" width="9.59765625" style="46"/>
    <col min="11009" max="11009" width="3" style="46" customWidth="1"/>
    <col min="11010" max="11010" width="3.3984375" style="46" customWidth="1"/>
    <col min="11011" max="11011" width="12.19921875" style="46" customWidth="1"/>
    <col min="11012" max="11012" width="1.3984375" style="46" customWidth="1"/>
    <col min="11013" max="11013" width="12.19921875" style="46" customWidth="1"/>
    <col min="11014" max="11014" width="3" style="46" customWidth="1"/>
    <col min="11015" max="11018" width="14.19921875" style="46" customWidth="1"/>
    <col min="11019" max="11019" width="12.3984375" style="46" bestFit="1" customWidth="1"/>
    <col min="11020" max="11264" width="9.59765625" style="46"/>
    <col min="11265" max="11265" width="3" style="46" customWidth="1"/>
    <col min="11266" max="11266" width="3.3984375" style="46" customWidth="1"/>
    <col min="11267" max="11267" width="12.19921875" style="46" customWidth="1"/>
    <col min="11268" max="11268" width="1.3984375" style="46" customWidth="1"/>
    <col min="11269" max="11269" width="12.19921875" style="46" customWidth="1"/>
    <col min="11270" max="11270" width="3" style="46" customWidth="1"/>
    <col min="11271" max="11274" width="14.19921875" style="46" customWidth="1"/>
    <col min="11275" max="11275" width="12.3984375" style="46" bestFit="1" customWidth="1"/>
    <col min="11276" max="11520" width="9.59765625" style="46"/>
    <col min="11521" max="11521" width="3" style="46" customWidth="1"/>
    <col min="11522" max="11522" width="3.3984375" style="46" customWidth="1"/>
    <col min="11523" max="11523" width="12.19921875" style="46" customWidth="1"/>
    <col min="11524" max="11524" width="1.3984375" style="46" customWidth="1"/>
    <col min="11525" max="11525" width="12.19921875" style="46" customWidth="1"/>
    <col min="11526" max="11526" width="3" style="46" customWidth="1"/>
    <col min="11527" max="11530" width="14.19921875" style="46" customWidth="1"/>
    <col min="11531" max="11531" width="12.3984375" style="46" bestFit="1" customWidth="1"/>
    <col min="11532" max="11776" width="9.59765625" style="46"/>
    <col min="11777" max="11777" width="3" style="46" customWidth="1"/>
    <col min="11778" max="11778" width="3.3984375" style="46" customWidth="1"/>
    <col min="11779" max="11779" width="12.19921875" style="46" customWidth="1"/>
    <col min="11780" max="11780" width="1.3984375" style="46" customWidth="1"/>
    <col min="11781" max="11781" width="12.19921875" style="46" customWidth="1"/>
    <col min="11782" max="11782" width="3" style="46" customWidth="1"/>
    <col min="11783" max="11786" width="14.19921875" style="46" customWidth="1"/>
    <col min="11787" max="11787" width="12.3984375" style="46" bestFit="1" customWidth="1"/>
    <col min="11788" max="12032" width="9.59765625" style="46"/>
    <col min="12033" max="12033" width="3" style="46" customWidth="1"/>
    <col min="12034" max="12034" width="3.3984375" style="46" customWidth="1"/>
    <col min="12035" max="12035" width="12.19921875" style="46" customWidth="1"/>
    <col min="12036" max="12036" width="1.3984375" style="46" customWidth="1"/>
    <col min="12037" max="12037" width="12.19921875" style="46" customWidth="1"/>
    <col min="12038" max="12038" width="3" style="46" customWidth="1"/>
    <col min="12039" max="12042" width="14.19921875" style="46" customWidth="1"/>
    <col min="12043" max="12043" width="12.3984375" style="46" bestFit="1" customWidth="1"/>
    <col min="12044" max="12288" width="9.59765625" style="46"/>
    <col min="12289" max="12289" width="3" style="46" customWidth="1"/>
    <col min="12290" max="12290" width="3.3984375" style="46" customWidth="1"/>
    <col min="12291" max="12291" width="12.19921875" style="46" customWidth="1"/>
    <col min="12292" max="12292" width="1.3984375" style="46" customWidth="1"/>
    <col min="12293" max="12293" width="12.19921875" style="46" customWidth="1"/>
    <col min="12294" max="12294" width="3" style="46" customWidth="1"/>
    <col min="12295" max="12298" width="14.19921875" style="46" customWidth="1"/>
    <col min="12299" max="12299" width="12.3984375" style="46" bestFit="1" customWidth="1"/>
    <col min="12300" max="12544" width="9.59765625" style="46"/>
    <col min="12545" max="12545" width="3" style="46" customWidth="1"/>
    <col min="12546" max="12546" width="3.3984375" style="46" customWidth="1"/>
    <col min="12547" max="12547" width="12.19921875" style="46" customWidth="1"/>
    <col min="12548" max="12548" width="1.3984375" style="46" customWidth="1"/>
    <col min="12549" max="12549" width="12.19921875" style="46" customWidth="1"/>
    <col min="12550" max="12550" width="3" style="46" customWidth="1"/>
    <col min="12551" max="12554" width="14.19921875" style="46" customWidth="1"/>
    <col min="12555" max="12555" width="12.3984375" style="46" bestFit="1" customWidth="1"/>
    <col min="12556" max="12800" width="9.59765625" style="46"/>
    <col min="12801" max="12801" width="3" style="46" customWidth="1"/>
    <col min="12802" max="12802" width="3.3984375" style="46" customWidth="1"/>
    <col min="12803" max="12803" width="12.19921875" style="46" customWidth="1"/>
    <col min="12804" max="12804" width="1.3984375" style="46" customWidth="1"/>
    <col min="12805" max="12805" width="12.19921875" style="46" customWidth="1"/>
    <col min="12806" max="12806" width="3" style="46" customWidth="1"/>
    <col min="12807" max="12810" width="14.19921875" style="46" customWidth="1"/>
    <col min="12811" max="12811" width="12.3984375" style="46" bestFit="1" customWidth="1"/>
    <col min="12812" max="13056" width="9.59765625" style="46"/>
    <col min="13057" max="13057" width="3" style="46" customWidth="1"/>
    <col min="13058" max="13058" width="3.3984375" style="46" customWidth="1"/>
    <col min="13059" max="13059" width="12.19921875" style="46" customWidth="1"/>
    <col min="13060" max="13060" width="1.3984375" style="46" customWidth="1"/>
    <col min="13061" max="13061" width="12.19921875" style="46" customWidth="1"/>
    <col min="13062" max="13062" width="3" style="46" customWidth="1"/>
    <col min="13063" max="13066" width="14.19921875" style="46" customWidth="1"/>
    <col min="13067" max="13067" width="12.3984375" style="46" bestFit="1" customWidth="1"/>
    <col min="13068" max="13312" width="9.59765625" style="46"/>
    <col min="13313" max="13313" width="3" style="46" customWidth="1"/>
    <col min="13314" max="13314" width="3.3984375" style="46" customWidth="1"/>
    <col min="13315" max="13315" width="12.19921875" style="46" customWidth="1"/>
    <col min="13316" max="13316" width="1.3984375" style="46" customWidth="1"/>
    <col min="13317" max="13317" width="12.19921875" style="46" customWidth="1"/>
    <col min="13318" max="13318" width="3" style="46" customWidth="1"/>
    <col min="13319" max="13322" width="14.19921875" style="46" customWidth="1"/>
    <col min="13323" max="13323" width="12.3984375" style="46" bestFit="1" customWidth="1"/>
    <col min="13324" max="13568" width="9.59765625" style="46"/>
    <col min="13569" max="13569" width="3" style="46" customWidth="1"/>
    <col min="13570" max="13570" width="3.3984375" style="46" customWidth="1"/>
    <col min="13571" max="13571" width="12.19921875" style="46" customWidth="1"/>
    <col min="13572" max="13572" width="1.3984375" style="46" customWidth="1"/>
    <col min="13573" max="13573" width="12.19921875" style="46" customWidth="1"/>
    <col min="13574" max="13574" width="3" style="46" customWidth="1"/>
    <col min="13575" max="13578" width="14.19921875" style="46" customWidth="1"/>
    <col min="13579" max="13579" width="12.3984375" style="46" bestFit="1" customWidth="1"/>
    <col min="13580" max="13824" width="9.59765625" style="46"/>
    <col min="13825" max="13825" width="3" style="46" customWidth="1"/>
    <col min="13826" max="13826" width="3.3984375" style="46" customWidth="1"/>
    <col min="13827" max="13827" width="12.19921875" style="46" customWidth="1"/>
    <col min="13828" max="13828" width="1.3984375" style="46" customWidth="1"/>
    <col min="13829" max="13829" width="12.19921875" style="46" customWidth="1"/>
    <col min="13830" max="13830" width="3" style="46" customWidth="1"/>
    <col min="13831" max="13834" width="14.19921875" style="46" customWidth="1"/>
    <col min="13835" max="13835" width="12.3984375" style="46" bestFit="1" customWidth="1"/>
    <col min="13836" max="14080" width="9.59765625" style="46"/>
    <col min="14081" max="14081" width="3" style="46" customWidth="1"/>
    <col min="14082" max="14082" width="3.3984375" style="46" customWidth="1"/>
    <col min="14083" max="14083" width="12.19921875" style="46" customWidth="1"/>
    <col min="14084" max="14084" width="1.3984375" style="46" customWidth="1"/>
    <col min="14085" max="14085" width="12.19921875" style="46" customWidth="1"/>
    <col min="14086" max="14086" width="3" style="46" customWidth="1"/>
    <col min="14087" max="14090" width="14.19921875" style="46" customWidth="1"/>
    <col min="14091" max="14091" width="12.3984375" style="46" bestFit="1" customWidth="1"/>
    <col min="14092" max="14336" width="9.59765625" style="46"/>
    <col min="14337" max="14337" width="3" style="46" customWidth="1"/>
    <col min="14338" max="14338" width="3.3984375" style="46" customWidth="1"/>
    <col min="14339" max="14339" width="12.19921875" style="46" customWidth="1"/>
    <col min="14340" max="14340" width="1.3984375" style="46" customWidth="1"/>
    <col min="14341" max="14341" width="12.19921875" style="46" customWidth="1"/>
    <col min="14342" max="14342" width="3" style="46" customWidth="1"/>
    <col min="14343" max="14346" width="14.19921875" style="46" customWidth="1"/>
    <col min="14347" max="14347" width="12.3984375" style="46" bestFit="1" customWidth="1"/>
    <col min="14348" max="14592" width="9.59765625" style="46"/>
    <col min="14593" max="14593" width="3" style="46" customWidth="1"/>
    <col min="14594" max="14594" width="3.3984375" style="46" customWidth="1"/>
    <col min="14595" max="14595" width="12.19921875" style="46" customWidth="1"/>
    <col min="14596" max="14596" width="1.3984375" style="46" customWidth="1"/>
    <col min="14597" max="14597" width="12.19921875" style="46" customWidth="1"/>
    <col min="14598" max="14598" width="3" style="46" customWidth="1"/>
    <col min="14599" max="14602" width="14.19921875" style="46" customWidth="1"/>
    <col min="14603" max="14603" width="12.3984375" style="46" bestFit="1" customWidth="1"/>
    <col min="14604" max="14848" width="9.59765625" style="46"/>
    <col min="14849" max="14849" width="3" style="46" customWidth="1"/>
    <col min="14850" max="14850" width="3.3984375" style="46" customWidth="1"/>
    <col min="14851" max="14851" width="12.19921875" style="46" customWidth="1"/>
    <col min="14852" max="14852" width="1.3984375" style="46" customWidth="1"/>
    <col min="14853" max="14853" width="12.19921875" style="46" customWidth="1"/>
    <col min="14854" max="14854" width="3" style="46" customWidth="1"/>
    <col min="14855" max="14858" width="14.19921875" style="46" customWidth="1"/>
    <col min="14859" max="14859" width="12.3984375" style="46" bestFit="1" customWidth="1"/>
    <col min="14860" max="15104" width="9.59765625" style="46"/>
    <col min="15105" max="15105" width="3" style="46" customWidth="1"/>
    <col min="15106" max="15106" width="3.3984375" style="46" customWidth="1"/>
    <col min="15107" max="15107" width="12.19921875" style="46" customWidth="1"/>
    <col min="15108" max="15108" width="1.3984375" style="46" customWidth="1"/>
    <col min="15109" max="15109" width="12.19921875" style="46" customWidth="1"/>
    <col min="15110" max="15110" width="3" style="46" customWidth="1"/>
    <col min="15111" max="15114" width="14.19921875" style="46" customWidth="1"/>
    <col min="15115" max="15115" width="12.3984375" style="46" bestFit="1" customWidth="1"/>
    <col min="15116" max="15360" width="9.59765625" style="46"/>
    <col min="15361" max="15361" width="3" style="46" customWidth="1"/>
    <col min="15362" max="15362" width="3.3984375" style="46" customWidth="1"/>
    <col min="15363" max="15363" width="12.19921875" style="46" customWidth="1"/>
    <col min="15364" max="15364" width="1.3984375" style="46" customWidth="1"/>
    <col min="15365" max="15365" width="12.19921875" style="46" customWidth="1"/>
    <col min="15366" max="15366" width="3" style="46" customWidth="1"/>
    <col min="15367" max="15370" width="14.19921875" style="46" customWidth="1"/>
    <col min="15371" max="15371" width="12.3984375" style="46" bestFit="1" customWidth="1"/>
    <col min="15372" max="15616" width="9.59765625" style="46"/>
    <col min="15617" max="15617" width="3" style="46" customWidth="1"/>
    <col min="15618" max="15618" width="3.3984375" style="46" customWidth="1"/>
    <col min="15619" max="15619" width="12.19921875" style="46" customWidth="1"/>
    <col min="15620" max="15620" width="1.3984375" style="46" customWidth="1"/>
    <col min="15621" max="15621" width="12.19921875" style="46" customWidth="1"/>
    <col min="15622" max="15622" width="3" style="46" customWidth="1"/>
    <col min="15623" max="15626" width="14.19921875" style="46" customWidth="1"/>
    <col min="15627" max="15627" width="12.3984375" style="46" bestFit="1" customWidth="1"/>
    <col min="15628" max="15872" width="9.59765625" style="46"/>
    <col min="15873" max="15873" width="3" style="46" customWidth="1"/>
    <col min="15874" max="15874" width="3.3984375" style="46" customWidth="1"/>
    <col min="15875" max="15875" width="12.19921875" style="46" customWidth="1"/>
    <col min="15876" max="15876" width="1.3984375" style="46" customWidth="1"/>
    <col min="15877" max="15877" width="12.19921875" style="46" customWidth="1"/>
    <col min="15878" max="15878" width="3" style="46" customWidth="1"/>
    <col min="15879" max="15882" width="14.19921875" style="46" customWidth="1"/>
    <col min="15883" max="15883" width="12.3984375" style="46" bestFit="1" customWidth="1"/>
    <col min="15884" max="16128" width="9.59765625" style="46"/>
    <col min="16129" max="16129" width="3" style="46" customWidth="1"/>
    <col min="16130" max="16130" width="3.3984375" style="46" customWidth="1"/>
    <col min="16131" max="16131" width="12.19921875" style="46" customWidth="1"/>
    <col min="16132" max="16132" width="1.3984375" style="46" customWidth="1"/>
    <col min="16133" max="16133" width="12.19921875" style="46" customWidth="1"/>
    <col min="16134" max="16134" width="3" style="46" customWidth="1"/>
    <col min="16135" max="16138" width="14.19921875" style="46" customWidth="1"/>
    <col min="16139" max="16139" width="12.3984375" style="46" bestFit="1" customWidth="1"/>
    <col min="16140" max="16384" width="9.59765625" style="46"/>
  </cols>
  <sheetData>
    <row r="1" spans="1:11" ht="12.2" customHeight="1" thickBot="1">
      <c r="A1" s="44" t="s">
        <v>160</v>
      </c>
      <c r="B1" s="44"/>
      <c r="C1" s="44"/>
      <c r="D1" s="44"/>
      <c r="E1" s="44"/>
      <c r="F1" s="44"/>
      <c r="G1" s="44"/>
      <c r="H1" s="44"/>
      <c r="I1" s="45"/>
      <c r="J1" s="103" t="s">
        <v>161</v>
      </c>
    </row>
    <row r="2" spans="1:11" ht="6" customHeight="1" thickTop="1">
      <c r="A2" s="104"/>
      <c r="B2" s="520" t="s">
        <v>71</v>
      </c>
      <c r="C2" s="520"/>
      <c r="D2" s="520"/>
      <c r="E2" s="520"/>
      <c r="F2" s="105"/>
      <c r="G2" s="513" t="s">
        <v>72</v>
      </c>
      <c r="H2" s="515" t="s">
        <v>73</v>
      </c>
      <c r="I2" s="44"/>
      <c r="J2" s="104"/>
    </row>
    <row r="3" spans="1:11" ht="22.7" customHeight="1">
      <c r="A3" s="106"/>
      <c r="B3" s="521"/>
      <c r="C3" s="521"/>
      <c r="D3" s="521"/>
      <c r="E3" s="521"/>
      <c r="F3" s="107"/>
      <c r="G3" s="514"/>
      <c r="H3" s="516"/>
      <c r="I3" s="108" t="s">
        <v>74</v>
      </c>
      <c r="J3" s="109" t="s">
        <v>162</v>
      </c>
    </row>
    <row r="4" spans="1:11" ht="3.2" customHeight="1">
      <c r="A4" s="250"/>
      <c r="B4" s="250"/>
      <c r="C4" s="250"/>
      <c r="D4" s="250"/>
      <c r="E4" s="250"/>
      <c r="F4" s="110"/>
      <c r="G4" s="250"/>
      <c r="H4" s="250"/>
      <c r="I4" s="111"/>
      <c r="J4" s="111"/>
    </row>
    <row r="5" spans="1:11" ht="12.2" customHeight="1">
      <c r="A5" s="250"/>
      <c r="B5" s="250"/>
      <c r="C5" s="519" t="s">
        <v>163</v>
      </c>
      <c r="D5" s="519"/>
      <c r="E5" s="519"/>
      <c r="F5" s="110"/>
      <c r="G5" s="85">
        <v>5651567</v>
      </c>
      <c r="H5" s="85">
        <f>SUM(I5:J5)</f>
        <v>5863249</v>
      </c>
      <c r="I5" s="85">
        <v>2213742</v>
      </c>
      <c r="J5" s="85">
        <v>3649507</v>
      </c>
      <c r="K5" s="112"/>
    </row>
    <row r="6" spans="1:11" ht="12.2" customHeight="1">
      <c r="A6" s="250"/>
      <c r="B6" s="250"/>
      <c r="C6" s="519" t="s">
        <v>164</v>
      </c>
      <c r="D6" s="519"/>
      <c r="E6" s="519"/>
      <c r="F6" s="110"/>
      <c r="G6" s="85">
        <v>766305</v>
      </c>
      <c r="H6" s="85">
        <f>SUM(I6:J6)</f>
        <v>811471</v>
      </c>
      <c r="I6" s="85">
        <v>342532</v>
      </c>
      <c r="J6" s="85">
        <v>468939</v>
      </c>
      <c r="K6" s="112"/>
    </row>
    <row r="7" spans="1:11" ht="12.2" customHeight="1">
      <c r="A7" s="250"/>
      <c r="B7" s="250"/>
      <c r="C7" s="519" t="s">
        <v>165</v>
      </c>
      <c r="D7" s="519"/>
      <c r="E7" s="519"/>
      <c r="F7" s="110"/>
      <c r="G7" s="85">
        <v>1650055</v>
      </c>
      <c r="H7" s="85">
        <f>SUM(I7:J7)</f>
        <v>1658826</v>
      </c>
      <c r="I7" s="85">
        <v>729891</v>
      </c>
      <c r="J7" s="85">
        <v>928935</v>
      </c>
      <c r="K7" s="112"/>
    </row>
    <row r="8" spans="1:11" ht="12.2" customHeight="1">
      <c r="A8" s="250"/>
      <c r="B8" s="250"/>
      <c r="C8" s="519" t="s">
        <v>166</v>
      </c>
      <c r="D8" s="519"/>
      <c r="E8" s="519"/>
      <c r="F8" s="110"/>
      <c r="G8" s="85">
        <v>672305</v>
      </c>
      <c r="H8" s="85">
        <f>SUM(I8:J8)</f>
        <v>717803</v>
      </c>
      <c r="I8" s="85">
        <v>202608</v>
      </c>
      <c r="J8" s="85">
        <v>515195</v>
      </c>
      <c r="K8" s="112"/>
    </row>
    <row r="9" spans="1:11" ht="12.2" customHeight="1">
      <c r="A9" s="250"/>
      <c r="B9" s="250"/>
      <c r="C9" s="519" t="s">
        <v>167</v>
      </c>
      <c r="D9" s="519"/>
      <c r="E9" s="519"/>
      <c r="F9" s="110"/>
      <c r="G9" s="85">
        <v>895405</v>
      </c>
      <c r="H9" s="85">
        <f>SUM(I9:J9)</f>
        <v>906148</v>
      </c>
      <c r="I9" s="85">
        <v>258554</v>
      </c>
      <c r="J9" s="85">
        <v>647594</v>
      </c>
      <c r="K9" s="112"/>
    </row>
    <row r="10" spans="1:11" ht="5.25" customHeight="1">
      <c r="A10" s="250"/>
      <c r="B10" s="250"/>
      <c r="C10" s="250"/>
      <c r="D10" s="250"/>
      <c r="E10" s="250"/>
      <c r="F10" s="110"/>
      <c r="G10" s="85"/>
      <c r="H10" s="85"/>
      <c r="I10" s="85"/>
      <c r="J10" s="85"/>
    </row>
    <row r="11" spans="1:11" ht="12.2" customHeight="1">
      <c r="A11" s="250"/>
      <c r="B11" s="250"/>
      <c r="C11" s="519" t="s">
        <v>168</v>
      </c>
      <c r="D11" s="519"/>
      <c r="E11" s="519"/>
      <c r="F11" s="110"/>
      <c r="G11" s="85">
        <v>940297</v>
      </c>
      <c r="H11" s="85">
        <f>SUM(I11:J11)</f>
        <v>958215</v>
      </c>
      <c r="I11" s="85">
        <v>271855</v>
      </c>
      <c r="J11" s="85">
        <v>686360</v>
      </c>
      <c r="K11" s="112"/>
    </row>
    <row r="12" spans="1:11" ht="12.2" customHeight="1">
      <c r="A12" s="250"/>
      <c r="B12" s="250"/>
      <c r="C12" s="519" t="s">
        <v>169</v>
      </c>
      <c r="D12" s="519"/>
      <c r="E12" s="519"/>
      <c r="F12" s="110"/>
      <c r="G12" s="85">
        <v>752982</v>
      </c>
      <c r="H12" s="85">
        <f>SUM(I12:J12)</f>
        <v>784999</v>
      </c>
      <c r="I12" s="85">
        <v>251262</v>
      </c>
      <c r="J12" s="85">
        <v>533737</v>
      </c>
      <c r="K12" s="112"/>
    </row>
    <row r="13" spans="1:11" ht="12.2" customHeight="1">
      <c r="A13" s="250"/>
      <c r="B13" s="250"/>
      <c r="C13" s="519" t="s">
        <v>170</v>
      </c>
      <c r="D13" s="519"/>
      <c r="E13" s="519"/>
      <c r="F13" s="110"/>
      <c r="G13" s="85">
        <v>688840</v>
      </c>
      <c r="H13" s="85">
        <f>SUM(I13:J13)</f>
        <v>694285</v>
      </c>
      <c r="I13" s="85">
        <v>183519</v>
      </c>
      <c r="J13" s="85">
        <v>510766</v>
      </c>
      <c r="K13" s="112"/>
    </row>
    <row r="14" spans="1:11" ht="12.2" customHeight="1">
      <c r="A14" s="250"/>
      <c r="B14" s="250"/>
      <c r="C14" s="519" t="s">
        <v>171</v>
      </c>
      <c r="D14" s="519"/>
      <c r="E14" s="519"/>
      <c r="F14" s="110"/>
      <c r="G14" s="85">
        <v>1775337</v>
      </c>
      <c r="H14" s="85">
        <f>SUM(I14:J14)</f>
        <v>1925550</v>
      </c>
      <c r="I14" s="85">
        <v>758185</v>
      </c>
      <c r="J14" s="85">
        <v>1167365</v>
      </c>
      <c r="K14" s="112"/>
    </row>
    <row r="15" spans="1:11" ht="12.2" customHeight="1">
      <c r="A15" s="250"/>
      <c r="B15" s="250"/>
      <c r="C15" s="519" t="s">
        <v>172</v>
      </c>
      <c r="D15" s="519"/>
      <c r="E15" s="519"/>
      <c r="F15" s="110"/>
      <c r="G15" s="85">
        <v>771160</v>
      </c>
      <c r="H15" s="85">
        <f>SUM(I15:J15)</f>
        <v>855881</v>
      </c>
      <c r="I15" s="85">
        <v>625298</v>
      </c>
      <c r="J15" s="85">
        <v>230583</v>
      </c>
      <c r="K15" s="112"/>
    </row>
    <row r="16" spans="1:11" ht="5.25" customHeight="1">
      <c r="A16" s="250"/>
      <c r="B16" s="250"/>
      <c r="C16" s="250"/>
      <c r="D16" s="250"/>
      <c r="E16" s="250"/>
      <c r="F16" s="110"/>
      <c r="G16" s="85"/>
      <c r="H16" s="85"/>
      <c r="I16" s="85"/>
      <c r="J16" s="85"/>
    </row>
    <row r="17" spans="1:11" ht="12.2" customHeight="1">
      <c r="A17" s="250"/>
      <c r="B17" s="250"/>
      <c r="C17" s="519" t="s">
        <v>173</v>
      </c>
      <c r="D17" s="519"/>
      <c r="E17" s="519"/>
      <c r="F17" s="110"/>
      <c r="G17" s="85">
        <v>412069</v>
      </c>
      <c r="H17" s="85">
        <f>SUM(I17:J17)</f>
        <v>443822</v>
      </c>
      <c r="I17" s="85">
        <v>211062</v>
      </c>
      <c r="J17" s="85">
        <v>232760</v>
      </c>
      <c r="K17" s="112"/>
    </row>
    <row r="18" spans="1:11" ht="12.2" customHeight="1">
      <c r="A18" s="250"/>
      <c r="B18" s="250"/>
      <c r="C18" s="519" t="s">
        <v>174</v>
      </c>
      <c r="D18" s="519"/>
      <c r="E18" s="519"/>
      <c r="F18" s="110"/>
      <c r="G18" s="85">
        <v>329789</v>
      </c>
      <c r="H18" s="85">
        <f>SUM(I18:J18)</f>
        <v>350675</v>
      </c>
      <c r="I18" s="85">
        <v>159344</v>
      </c>
      <c r="J18" s="85">
        <v>191331</v>
      </c>
      <c r="K18" s="112"/>
    </row>
    <row r="19" spans="1:11" ht="12.2" customHeight="1">
      <c r="A19" s="250"/>
      <c r="B19" s="250"/>
      <c r="C19" s="519" t="s">
        <v>175</v>
      </c>
      <c r="D19" s="519"/>
      <c r="E19" s="519"/>
      <c r="F19" s="110"/>
      <c r="G19" s="85">
        <v>594918</v>
      </c>
      <c r="H19" s="85">
        <f>SUM(I19:J19)</f>
        <v>631785</v>
      </c>
      <c r="I19" s="85">
        <v>243247</v>
      </c>
      <c r="J19" s="85">
        <v>388538</v>
      </c>
      <c r="K19" s="112"/>
    </row>
    <row r="20" spans="1:11" ht="12.2" customHeight="1">
      <c r="A20" s="250"/>
      <c r="B20" s="250"/>
      <c r="C20" s="519" t="s">
        <v>176</v>
      </c>
      <c r="D20" s="519"/>
      <c r="E20" s="519"/>
      <c r="F20" s="110"/>
      <c r="G20" s="85">
        <v>3385056</v>
      </c>
      <c r="H20" s="85">
        <f>SUM(I20:J20)</f>
        <v>3652495</v>
      </c>
      <c r="I20" s="85">
        <v>1634725</v>
      </c>
      <c r="J20" s="85">
        <v>2017770</v>
      </c>
      <c r="K20" s="112"/>
    </row>
    <row r="21" spans="1:11" ht="3.2" customHeight="1" thickBot="1">
      <c r="A21" s="45"/>
      <c r="B21" s="45"/>
      <c r="C21" s="45"/>
      <c r="D21" s="45"/>
      <c r="E21" s="45"/>
      <c r="F21" s="57"/>
      <c r="G21" s="45"/>
      <c r="H21" s="45"/>
      <c r="I21" s="45"/>
      <c r="J21" s="45"/>
    </row>
    <row r="22" spans="1:11" ht="3.75" customHeight="1" thickTop="1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1" ht="10.5">
      <c r="A23" s="44" t="s">
        <v>177</v>
      </c>
      <c r="B23" s="44"/>
      <c r="C23" s="44"/>
      <c r="D23" s="44"/>
      <c r="E23" s="44"/>
      <c r="F23" s="44"/>
      <c r="G23" s="44"/>
      <c r="H23" s="44"/>
      <c r="I23" s="44"/>
      <c r="J23" s="44"/>
    </row>
    <row r="25" spans="1:11">
      <c r="C25"/>
      <c r="G25" s="112"/>
      <c r="H25" s="112"/>
    </row>
  </sheetData>
  <mergeCells count="17">
    <mergeCell ref="C15:E15"/>
    <mergeCell ref="C17:E17"/>
    <mergeCell ref="C18:E18"/>
    <mergeCell ref="C19:E19"/>
    <mergeCell ref="C20:E20"/>
    <mergeCell ref="C14:E14"/>
    <mergeCell ref="B2:E3"/>
    <mergeCell ref="G2:G3"/>
    <mergeCell ref="H2:H3"/>
    <mergeCell ref="C5:E5"/>
    <mergeCell ref="C6:E6"/>
    <mergeCell ref="C7:E7"/>
    <mergeCell ref="C8:E8"/>
    <mergeCell ref="C9:E9"/>
    <mergeCell ref="C11:E11"/>
    <mergeCell ref="C12:E12"/>
    <mergeCell ref="C13:E1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61"/>
  <sheetViews>
    <sheetView zoomScaleNormal="100" workbookViewId="0"/>
  </sheetViews>
  <sheetFormatPr defaultColWidth="9.3984375" defaultRowHeight="9.75"/>
  <cols>
    <col min="1" max="1" width="3" style="60" customWidth="1"/>
    <col min="2" max="2" width="3.3984375" style="60" customWidth="1"/>
    <col min="3" max="3" width="12.19921875" style="60" customWidth="1"/>
    <col min="4" max="4" width="1.3984375" style="60" customWidth="1"/>
    <col min="5" max="5" width="12.19921875" style="60" customWidth="1"/>
    <col min="6" max="6" width="3" style="60" customWidth="1"/>
    <col min="7" max="10" width="18" style="167" customWidth="1"/>
    <col min="11" max="11" width="11.3984375" style="167" bestFit="1" customWidth="1"/>
    <col min="12" max="16384" width="9.3984375" style="167"/>
  </cols>
  <sheetData>
    <row r="1" spans="1:12" s="60" customFormat="1" ht="12.2" customHeight="1" thickBot="1">
      <c r="A1" s="2" t="s">
        <v>239</v>
      </c>
      <c r="B1" s="59"/>
      <c r="C1" s="59"/>
      <c r="D1" s="59"/>
      <c r="E1" s="59"/>
      <c r="F1" s="59"/>
      <c r="G1" s="59"/>
      <c r="H1" s="59"/>
      <c r="I1" s="59"/>
      <c r="J1" s="4" t="s">
        <v>240</v>
      </c>
    </row>
    <row r="2" spans="1:12" s="60" customFormat="1" ht="6" customHeight="1" thickTop="1">
      <c r="A2" s="161"/>
      <c r="B2" s="502" t="s">
        <v>71</v>
      </c>
      <c r="C2" s="502"/>
      <c r="D2" s="502"/>
      <c r="E2" s="502"/>
      <c r="F2" s="162"/>
      <c r="G2" s="504" t="s">
        <v>72</v>
      </c>
      <c r="H2" s="506" t="s">
        <v>73</v>
      </c>
      <c r="I2" s="255"/>
      <c r="J2" s="255"/>
    </row>
    <row r="3" spans="1:12" s="60" customFormat="1" ht="22.7" customHeight="1">
      <c r="A3" s="63"/>
      <c r="B3" s="503"/>
      <c r="C3" s="503"/>
      <c r="D3" s="503"/>
      <c r="E3" s="503"/>
      <c r="F3" s="163"/>
      <c r="G3" s="505"/>
      <c r="H3" s="507"/>
      <c r="I3" s="262" t="s">
        <v>74</v>
      </c>
      <c r="J3" s="92" t="s">
        <v>89</v>
      </c>
    </row>
    <row r="4" spans="1:12" ht="3.2" customHeight="1">
      <c r="A4" s="246"/>
      <c r="B4" s="246"/>
      <c r="C4" s="246"/>
      <c r="D4" s="246"/>
      <c r="E4" s="246"/>
      <c r="F4" s="246"/>
      <c r="G4" s="165"/>
      <c r="H4" s="166"/>
      <c r="I4" s="68"/>
      <c r="J4" s="68"/>
    </row>
    <row r="5" spans="1:12" ht="12.2" customHeight="1">
      <c r="A5" s="246" t="s">
        <v>141</v>
      </c>
      <c r="B5" s="509" t="s">
        <v>241</v>
      </c>
      <c r="C5" s="509"/>
      <c r="D5" s="509"/>
      <c r="E5" s="509"/>
      <c r="F5" s="246" t="s">
        <v>78</v>
      </c>
      <c r="G5" s="168"/>
      <c r="H5" s="166"/>
      <c r="I5" s="68"/>
      <c r="J5" s="68"/>
    </row>
    <row r="6" spans="1:12" ht="12.2" customHeight="1">
      <c r="A6" s="24"/>
      <c r="B6" s="24"/>
      <c r="C6" s="501" t="s">
        <v>127</v>
      </c>
      <c r="D6" s="501"/>
      <c r="E6" s="501"/>
      <c r="F6" s="70"/>
      <c r="G6" s="169">
        <v>7967402</v>
      </c>
      <c r="H6" s="169">
        <v>8211497</v>
      </c>
      <c r="I6" s="433">
        <v>3337644</v>
      </c>
      <c r="J6" s="434">
        <v>4873853</v>
      </c>
      <c r="K6" s="170"/>
      <c r="L6" s="171"/>
    </row>
    <row r="7" spans="1:12" ht="12.2" customHeight="1">
      <c r="A7" s="24"/>
      <c r="B7" s="24"/>
      <c r="C7" s="501" t="s">
        <v>242</v>
      </c>
      <c r="D7" s="501"/>
      <c r="E7" s="501"/>
      <c r="F7" s="70"/>
      <c r="G7" s="169">
        <v>1079487</v>
      </c>
      <c r="H7" s="169">
        <v>1161652</v>
      </c>
      <c r="I7" s="433">
        <v>411243</v>
      </c>
      <c r="J7" s="434">
        <v>750409</v>
      </c>
      <c r="K7" s="171"/>
      <c r="L7" s="171"/>
    </row>
    <row r="8" spans="1:12" ht="12.2" customHeight="1">
      <c r="A8" s="24"/>
      <c r="B8" s="24"/>
      <c r="C8" s="501" t="s">
        <v>243</v>
      </c>
      <c r="D8" s="501"/>
      <c r="E8" s="501"/>
      <c r="F8" s="70"/>
      <c r="G8" s="169">
        <v>3557447</v>
      </c>
      <c r="H8" s="169">
        <v>3640049</v>
      </c>
      <c r="I8" s="433">
        <v>1165273</v>
      </c>
      <c r="J8" s="434">
        <v>2474776</v>
      </c>
      <c r="K8" s="171"/>
      <c r="L8" s="171"/>
    </row>
    <row r="9" spans="1:12" ht="12.2" customHeight="1">
      <c r="A9" s="24"/>
      <c r="B9" s="24"/>
      <c r="C9" s="501" t="s">
        <v>244</v>
      </c>
      <c r="D9" s="501"/>
      <c r="E9" s="501"/>
      <c r="F9" s="70"/>
      <c r="G9" s="169">
        <v>2939544</v>
      </c>
      <c r="H9" s="169">
        <v>3061709</v>
      </c>
      <c r="I9" s="433">
        <v>932552</v>
      </c>
      <c r="J9" s="434">
        <v>2129157</v>
      </c>
      <c r="K9" s="171"/>
      <c r="L9" s="171"/>
    </row>
    <row r="10" spans="1:12" ht="12.2" customHeight="1">
      <c r="A10" s="24"/>
      <c r="B10" s="24"/>
      <c r="C10" s="501" t="s">
        <v>245</v>
      </c>
      <c r="D10" s="501"/>
      <c r="E10" s="501"/>
      <c r="F10" s="70"/>
      <c r="G10" s="169">
        <v>2973289</v>
      </c>
      <c r="H10" s="169">
        <v>3103780</v>
      </c>
      <c r="I10" s="433">
        <v>915140</v>
      </c>
      <c r="J10" s="434">
        <v>2188640</v>
      </c>
      <c r="K10" s="171"/>
      <c r="L10" s="171"/>
    </row>
    <row r="11" spans="1:12" ht="5.25" customHeight="1">
      <c r="A11" s="24"/>
      <c r="B11" s="24"/>
      <c r="C11" s="24"/>
      <c r="D11" s="24"/>
      <c r="E11" s="24"/>
      <c r="F11" s="70"/>
      <c r="G11" s="169"/>
      <c r="H11" s="169"/>
      <c r="I11" s="426"/>
      <c r="J11" s="434"/>
      <c r="K11" s="171"/>
      <c r="L11" s="171"/>
    </row>
    <row r="12" spans="1:12" ht="12.2" customHeight="1">
      <c r="A12" s="24"/>
      <c r="B12" s="24"/>
      <c r="C12" s="501" t="s">
        <v>246</v>
      </c>
      <c r="D12" s="501"/>
      <c r="E12" s="501"/>
      <c r="F12" s="70"/>
      <c r="G12" s="169">
        <v>14019608</v>
      </c>
      <c r="H12" s="169">
        <v>14669174</v>
      </c>
      <c r="I12" s="433">
        <v>4986796</v>
      </c>
      <c r="J12" s="434">
        <v>9682378</v>
      </c>
      <c r="K12" s="171"/>
      <c r="L12" s="171"/>
    </row>
    <row r="13" spans="1:12" ht="12.2" customHeight="1">
      <c r="A13" s="24"/>
      <c r="B13" s="24"/>
      <c r="C13" s="501" t="s">
        <v>247</v>
      </c>
      <c r="D13" s="501"/>
      <c r="E13" s="501"/>
      <c r="F13" s="70"/>
      <c r="G13" s="169">
        <v>934013</v>
      </c>
      <c r="H13" s="169">
        <v>959479</v>
      </c>
      <c r="I13" s="433">
        <v>326019</v>
      </c>
      <c r="J13" s="434">
        <v>633460</v>
      </c>
      <c r="K13" s="171"/>
      <c r="L13" s="171"/>
    </row>
    <row r="14" spans="1:12" ht="12.2" customHeight="1">
      <c r="A14" s="24"/>
      <c r="B14" s="24"/>
      <c r="C14" s="501" t="s">
        <v>248</v>
      </c>
      <c r="D14" s="501"/>
      <c r="E14" s="501"/>
      <c r="F14" s="70"/>
      <c r="G14" s="169">
        <v>1903633</v>
      </c>
      <c r="H14" s="169">
        <v>1906400</v>
      </c>
      <c r="I14" s="433">
        <v>570809</v>
      </c>
      <c r="J14" s="434">
        <v>1335591</v>
      </c>
      <c r="K14" s="171"/>
      <c r="L14" s="171"/>
    </row>
    <row r="15" spans="1:12" ht="12.2" customHeight="1">
      <c r="A15" s="24"/>
      <c r="B15" s="24"/>
      <c r="C15" s="501" t="s">
        <v>249</v>
      </c>
      <c r="D15" s="501"/>
      <c r="E15" s="501"/>
      <c r="F15" s="70"/>
      <c r="G15" s="169">
        <v>6023760</v>
      </c>
      <c r="H15" s="169">
        <v>6002057</v>
      </c>
      <c r="I15" s="433">
        <v>1853826</v>
      </c>
      <c r="J15" s="434">
        <v>4148231</v>
      </c>
      <c r="K15" s="171"/>
      <c r="L15" s="171"/>
    </row>
    <row r="16" spans="1:12" ht="12.2" customHeight="1">
      <c r="A16" s="24"/>
      <c r="B16" s="24"/>
      <c r="C16" s="501" t="s">
        <v>250</v>
      </c>
      <c r="D16" s="501"/>
      <c r="E16" s="501"/>
      <c r="F16" s="70"/>
      <c r="G16" s="169">
        <v>3213800</v>
      </c>
      <c r="H16" s="169">
        <v>3326675</v>
      </c>
      <c r="I16" s="433">
        <v>1109257</v>
      </c>
      <c r="J16" s="434">
        <v>2217418</v>
      </c>
      <c r="K16" s="171"/>
      <c r="L16" s="171"/>
    </row>
    <row r="17" spans="1:12" ht="5.25" customHeight="1">
      <c r="A17" s="24"/>
      <c r="B17" s="24"/>
      <c r="C17" s="24"/>
      <c r="D17" s="24"/>
      <c r="E17" s="24"/>
      <c r="F17" s="70"/>
      <c r="G17" s="169"/>
      <c r="H17" s="169"/>
      <c r="I17" s="426"/>
      <c r="J17" s="434"/>
      <c r="K17" s="171"/>
      <c r="L17" s="171"/>
    </row>
    <row r="18" spans="1:12" ht="12.2" customHeight="1">
      <c r="A18" s="24"/>
      <c r="B18" s="24"/>
      <c r="C18" s="501" t="s">
        <v>251</v>
      </c>
      <c r="D18" s="501"/>
      <c r="E18" s="501"/>
      <c r="F18" s="70"/>
      <c r="G18" s="169">
        <v>11926809</v>
      </c>
      <c r="H18" s="169">
        <v>12147902</v>
      </c>
      <c r="I18" s="433">
        <v>4672018</v>
      </c>
      <c r="J18" s="434">
        <v>7475884</v>
      </c>
      <c r="K18" s="171"/>
      <c r="L18" s="171"/>
    </row>
    <row r="19" spans="1:12" ht="12.2" customHeight="1">
      <c r="A19" s="24"/>
      <c r="B19" s="24"/>
      <c r="C19" s="501" t="s">
        <v>252</v>
      </c>
      <c r="D19" s="501"/>
      <c r="E19" s="501"/>
      <c r="F19" s="70"/>
      <c r="G19" s="169">
        <v>3486365</v>
      </c>
      <c r="H19" s="169">
        <v>3635742</v>
      </c>
      <c r="I19" s="433">
        <v>1267978</v>
      </c>
      <c r="J19" s="434">
        <v>2367764</v>
      </c>
      <c r="K19" s="171"/>
      <c r="L19" s="171"/>
    </row>
    <row r="20" spans="1:12" ht="12.2" customHeight="1">
      <c r="A20" s="24"/>
      <c r="B20" s="24"/>
      <c r="C20" s="501" t="s">
        <v>253</v>
      </c>
      <c r="D20" s="501"/>
      <c r="E20" s="501"/>
      <c r="F20" s="70"/>
      <c r="G20" s="169">
        <v>3812551</v>
      </c>
      <c r="H20" s="169">
        <v>4022490</v>
      </c>
      <c r="I20" s="433">
        <v>1455173</v>
      </c>
      <c r="J20" s="434">
        <v>2567317</v>
      </c>
      <c r="K20" s="171"/>
      <c r="L20" s="171"/>
    </row>
    <row r="21" spans="1:12" ht="12.2" customHeight="1">
      <c r="A21" s="24"/>
      <c r="B21" s="24"/>
      <c r="C21" s="501" t="s">
        <v>254</v>
      </c>
      <c r="D21" s="501"/>
      <c r="E21" s="501"/>
      <c r="F21" s="70"/>
      <c r="G21" s="169">
        <v>2911671</v>
      </c>
      <c r="H21" s="169">
        <v>3069679</v>
      </c>
      <c r="I21" s="433">
        <v>1139378</v>
      </c>
      <c r="J21" s="434">
        <v>1930301</v>
      </c>
      <c r="K21" s="171"/>
      <c r="L21" s="171"/>
    </row>
    <row r="22" spans="1:12" ht="12.2" customHeight="1">
      <c r="A22" s="24"/>
      <c r="B22" s="24"/>
      <c r="C22" s="501" t="s">
        <v>255</v>
      </c>
      <c r="D22" s="501"/>
      <c r="E22" s="501"/>
      <c r="F22" s="70"/>
      <c r="G22" s="169">
        <v>3949364</v>
      </c>
      <c r="H22" s="169">
        <v>4144263</v>
      </c>
      <c r="I22" s="433">
        <v>1725552</v>
      </c>
      <c r="J22" s="434">
        <v>2418711</v>
      </c>
      <c r="K22" s="171"/>
      <c r="L22" s="171"/>
    </row>
    <row r="23" spans="1:12" ht="5.25" customHeight="1">
      <c r="A23" s="24"/>
      <c r="B23" s="24"/>
      <c r="C23" s="24"/>
      <c r="D23" s="24"/>
      <c r="E23" s="24"/>
      <c r="F23" s="70"/>
      <c r="G23" s="169"/>
      <c r="H23" s="169"/>
      <c r="I23" s="426"/>
      <c r="J23" s="434"/>
      <c r="K23" s="171"/>
      <c r="L23" s="171"/>
    </row>
    <row r="24" spans="1:12" ht="12.2" customHeight="1">
      <c r="A24" s="24"/>
      <c r="B24" s="24"/>
      <c r="C24" s="501" t="s">
        <v>256</v>
      </c>
      <c r="D24" s="501"/>
      <c r="E24" s="501"/>
      <c r="F24" s="70"/>
      <c r="G24" s="169">
        <v>3064596</v>
      </c>
      <c r="H24" s="169">
        <v>3333340</v>
      </c>
      <c r="I24" s="433">
        <v>1479220</v>
      </c>
      <c r="J24" s="434">
        <v>1854120</v>
      </c>
      <c r="K24" s="171"/>
      <c r="L24" s="171"/>
    </row>
    <row r="25" spans="1:12" ht="12.2" customHeight="1">
      <c r="A25" s="24"/>
      <c r="B25" s="24"/>
      <c r="C25" s="501" t="s">
        <v>257</v>
      </c>
      <c r="D25" s="501"/>
      <c r="E25" s="501"/>
      <c r="F25" s="70"/>
      <c r="G25" s="169">
        <v>6606955</v>
      </c>
      <c r="H25" s="169">
        <v>7333543</v>
      </c>
      <c r="I25" s="433">
        <v>3201766</v>
      </c>
      <c r="J25" s="434">
        <v>4131777</v>
      </c>
      <c r="K25" s="171"/>
      <c r="L25" s="171"/>
    </row>
    <row r="26" spans="1:12" ht="12.2" customHeight="1">
      <c r="A26" s="24"/>
      <c r="B26" s="24"/>
      <c r="C26" s="501" t="s">
        <v>258</v>
      </c>
      <c r="D26" s="501"/>
      <c r="E26" s="501"/>
      <c r="F26" s="70"/>
      <c r="G26" s="169">
        <v>6769456</v>
      </c>
      <c r="H26" s="169">
        <v>7248820</v>
      </c>
      <c r="I26" s="433">
        <v>3184432</v>
      </c>
      <c r="J26" s="434">
        <v>4064388</v>
      </c>
      <c r="K26" s="171"/>
      <c r="L26" s="171"/>
    </row>
    <row r="27" spans="1:12" ht="12.2" customHeight="1">
      <c r="A27" s="24"/>
      <c r="B27" s="24"/>
      <c r="C27" s="501" t="s">
        <v>259</v>
      </c>
      <c r="D27" s="501"/>
      <c r="E27" s="501"/>
      <c r="F27" s="70"/>
      <c r="G27" s="169">
        <v>1623434</v>
      </c>
      <c r="H27" s="169">
        <v>1722092</v>
      </c>
      <c r="I27" s="433">
        <v>765202</v>
      </c>
      <c r="J27" s="434">
        <v>956890</v>
      </c>
      <c r="K27" s="171"/>
      <c r="L27" s="171"/>
    </row>
    <row r="28" spans="1:12" ht="12.2" customHeight="1">
      <c r="A28" s="24"/>
      <c r="B28" s="24"/>
      <c r="C28" s="501" t="s">
        <v>260</v>
      </c>
      <c r="D28" s="501"/>
      <c r="E28" s="501"/>
      <c r="F28" s="70"/>
      <c r="G28" s="169">
        <v>22781229</v>
      </c>
      <c r="H28" s="169">
        <v>22536198</v>
      </c>
      <c r="I28" s="433">
        <v>9241187</v>
      </c>
      <c r="J28" s="434">
        <v>13295011</v>
      </c>
      <c r="K28" s="171"/>
      <c r="L28" s="171"/>
    </row>
    <row r="29" spans="1:12" ht="5.25" customHeight="1">
      <c r="A29" s="24"/>
      <c r="B29" s="24"/>
      <c r="C29" s="24"/>
      <c r="D29" s="24"/>
      <c r="E29" s="24"/>
      <c r="F29" s="70"/>
      <c r="G29" s="169"/>
      <c r="H29" s="169"/>
      <c r="I29" s="426"/>
      <c r="J29" s="434"/>
      <c r="K29" s="171"/>
      <c r="L29" s="171"/>
    </row>
    <row r="30" spans="1:12" ht="12.2" customHeight="1">
      <c r="A30" s="24"/>
      <c r="B30" s="24"/>
      <c r="C30" s="501" t="s">
        <v>261</v>
      </c>
      <c r="D30" s="501"/>
      <c r="E30" s="501"/>
      <c r="F30" s="70"/>
      <c r="G30" s="169">
        <v>2145845</v>
      </c>
      <c r="H30" s="169">
        <v>2233416</v>
      </c>
      <c r="I30" s="433">
        <v>795996</v>
      </c>
      <c r="J30" s="434">
        <v>1437420</v>
      </c>
      <c r="K30" s="171"/>
      <c r="L30" s="171"/>
    </row>
    <row r="31" spans="1:12" ht="12.2" customHeight="1">
      <c r="A31" s="24"/>
      <c r="B31" s="24"/>
      <c r="C31" s="501" t="s">
        <v>262</v>
      </c>
      <c r="D31" s="501"/>
      <c r="E31" s="501"/>
      <c r="F31" s="70"/>
      <c r="G31" s="169">
        <v>2540487</v>
      </c>
      <c r="H31" s="169">
        <v>2629260</v>
      </c>
      <c r="I31" s="433">
        <v>1079953</v>
      </c>
      <c r="J31" s="434">
        <v>1549307</v>
      </c>
      <c r="K31" s="171"/>
      <c r="L31" s="171"/>
    </row>
    <row r="32" spans="1:12" ht="12.2" customHeight="1">
      <c r="A32" s="24"/>
      <c r="B32" s="24"/>
      <c r="C32" s="501" t="s">
        <v>263</v>
      </c>
      <c r="D32" s="501"/>
      <c r="E32" s="501"/>
      <c r="F32" s="70"/>
      <c r="G32" s="169">
        <v>3634344</v>
      </c>
      <c r="H32" s="169">
        <v>3771215</v>
      </c>
      <c r="I32" s="433">
        <v>1295063</v>
      </c>
      <c r="J32" s="434">
        <v>2476152</v>
      </c>
      <c r="K32" s="171"/>
      <c r="L32" s="171"/>
    </row>
    <row r="33" spans="1:12" ht="12.2" customHeight="1">
      <c r="A33" s="24"/>
      <c r="B33" s="24"/>
      <c r="C33" s="501" t="s">
        <v>264</v>
      </c>
      <c r="D33" s="501"/>
      <c r="E33" s="501"/>
      <c r="F33" s="70"/>
      <c r="G33" s="169">
        <v>1909588</v>
      </c>
      <c r="H33" s="169">
        <v>2009448</v>
      </c>
      <c r="I33" s="433">
        <v>755825</v>
      </c>
      <c r="J33" s="434">
        <v>1253623</v>
      </c>
      <c r="K33" s="171"/>
      <c r="L33" s="171"/>
    </row>
    <row r="34" spans="1:12" ht="12.2" customHeight="1">
      <c r="A34" s="24"/>
      <c r="B34" s="24"/>
      <c r="C34" s="501" t="s">
        <v>79</v>
      </c>
      <c r="D34" s="501"/>
      <c r="E34" s="501"/>
      <c r="F34" s="70"/>
      <c r="G34" s="169">
        <v>10945410</v>
      </c>
      <c r="H34" s="169">
        <v>12896278</v>
      </c>
      <c r="I34" s="433">
        <v>6592088</v>
      </c>
      <c r="J34" s="434">
        <v>6304190</v>
      </c>
      <c r="K34" s="171"/>
      <c r="L34" s="171"/>
    </row>
    <row r="35" spans="1:12" ht="5.25" customHeight="1">
      <c r="A35" s="24"/>
      <c r="B35" s="24"/>
      <c r="C35" s="24"/>
      <c r="D35" s="24"/>
      <c r="E35" s="24"/>
      <c r="F35" s="70"/>
      <c r="G35" s="169"/>
      <c r="H35" s="169"/>
      <c r="I35" s="426"/>
      <c r="J35" s="434"/>
      <c r="K35" s="171"/>
      <c r="L35" s="171"/>
    </row>
    <row r="36" spans="1:12" ht="12.2" customHeight="1">
      <c r="A36" s="24"/>
      <c r="B36" s="24"/>
      <c r="C36" s="501" t="s">
        <v>265</v>
      </c>
      <c r="D36" s="501"/>
      <c r="E36" s="501"/>
      <c r="F36" s="70"/>
      <c r="G36" s="169">
        <v>2154596</v>
      </c>
      <c r="H36" s="169">
        <v>2233961</v>
      </c>
      <c r="I36" s="433">
        <v>762456</v>
      </c>
      <c r="J36" s="434">
        <v>1471505</v>
      </c>
      <c r="K36" s="171"/>
      <c r="L36" s="171"/>
    </row>
    <row r="37" spans="1:12" ht="12.2" customHeight="1">
      <c r="A37" s="24"/>
      <c r="B37" s="24"/>
      <c r="C37" s="501" t="s">
        <v>266</v>
      </c>
      <c r="D37" s="501"/>
      <c r="E37" s="501"/>
      <c r="F37" s="70"/>
      <c r="G37" s="169">
        <v>3607207</v>
      </c>
      <c r="H37" s="169">
        <v>3850742</v>
      </c>
      <c r="I37" s="433">
        <v>1416001</v>
      </c>
      <c r="J37" s="434">
        <v>2434741</v>
      </c>
      <c r="K37" s="171"/>
      <c r="L37" s="171"/>
    </row>
    <row r="38" spans="1:12" ht="12.2" customHeight="1">
      <c r="A38" s="24"/>
      <c r="B38" s="24"/>
      <c r="C38" s="501" t="s">
        <v>267</v>
      </c>
      <c r="D38" s="501"/>
      <c r="E38" s="501"/>
      <c r="F38" s="70"/>
      <c r="G38" s="169">
        <v>5261765</v>
      </c>
      <c r="H38" s="169">
        <v>5502749</v>
      </c>
      <c r="I38" s="433">
        <v>2044852</v>
      </c>
      <c r="J38" s="434">
        <v>3457897</v>
      </c>
      <c r="K38" s="171"/>
      <c r="L38" s="171"/>
    </row>
    <row r="39" spans="1:12" ht="12.2" customHeight="1">
      <c r="A39" s="24"/>
      <c r="B39" s="24"/>
      <c r="C39" s="501" t="s">
        <v>268</v>
      </c>
      <c r="D39" s="501"/>
      <c r="E39" s="501"/>
      <c r="F39" s="70"/>
      <c r="G39" s="169">
        <v>8493808</v>
      </c>
      <c r="H39" s="169">
        <v>8630046</v>
      </c>
      <c r="I39" s="433">
        <v>3831568</v>
      </c>
      <c r="J39" s="434">
        <v>4798478</v>
      </c>
      <c r="K39" s="171"/>
      <c r="L39" s="171"/>
    </row>
    <row r="40" spans="1:12" ht="12.2" customHeight="1">
      <c r="A40" s="24"/>
      <c r="B40" s="24"/>
      <c r="C40" s="501" t="s">
        <v>269</v>
      </c>
      <c r="D40" s="501"/>
      <c r="E40" s="501"/>
      <c r="F40" s="70"/>
      <c r="G40" s="169">
        <v>6786850</v>
      </c>
      <c r="H40" s="169">
        <v>7012441</v>
      </c>
      <c r="I40" s="433">
        <v>3016157</v>
      </c>
      <c r="J40" s="434">
        <v>3996284</v>
      </c>
      <c r="K40" s="171"/>
      <c r="L40" s="171"/>
    </row>
    <row r="41" spans="1:12" ht="5.25" customHeight="1">
      <c r="A41" s="24"/>
      <c r="B41" s="24"/>
      <c r="C41" s="24"/>
      <c r="D41" s="24"/>
      <c r="E41" s="24"/>
      <c r="F41" s="70"/>
      <c r="G41" s="169"/>
      <c r="H41" s="169"/>
      <c r="I41" s="426"/>
      <c r="J41" s="426"/>
      <c r="K41" s="171"/>
      <c r="L41" s="171"/>
    </row>
    <row r="42" spans="1:12" ht="12.2" customHeight="1">
      <c r="A42" s="24"/>
      <c r="B42" s="24"/>
      <c r="C42" s="501" t="s">
        <v>270</v>
      </c>
      <c r="D42" s="501"/>
      <c r="E42" s="501"/>
      <c r="F42" s="70"/>
      <c r="G42" s="169">
        <v>2905810</v>
      </c>
      <c r="H42" s="169">
        <v>3120852</v>
      </c>
      <c r="I42" s="433">
        <v>1229278</v>
      </c>
      <c r="J42" s="434">
        <v>1891574</v>
      </c>
      <c r="K42" s="171"/>
      <c r="L42" s="171"/>
    </row>
    <row r="43" spans="1:12" ht="12.2" customHeight="1">
      <c r="A43" s="24"/>
      <c r="B43" s="24"/>
      <c r="C43" s="501" t="s">
        <v>271</v>
      </c>
      <c r="D43" s="501"/>
      <c r="E43" s="501"/>
      <c r="F43" s="70"/>
      <c r="G43" s="169">
        <v>12731053</v>
      </c>
      <c r="H43" s="169">
        <v>13419439</v>
      </c>
      <c r="I43" s="433">
        <v>6094006</v>
      </c>
      <c r="J43" s="434">
        <v>7325433</v>
      </c>
      <c r="K43" s="171"/>
      <c r="L43" s="171"/>
    </row>
    <row r="44" spans="1:12" ht="5.25" customHeight="1">
      <c r="A44" s="24"/>
      <c r="B44" s="24"/>
      <c r="C44" s="246"/>
      <c r="D44" s="246"/>
      <c r="E44" s="246"/>
      <c r="F44" s="70"/>
      <c r="G44" s="169"/>
      <c r="H44" s="169"/>
      <c r="I44" s="434"/>
      <c r="J44" s="434"/>
      <c r="K44" s="171"/>
      <c r="L44" s="171"/>
    </row>
    <row r="45" spans="1:12" ht="12.2" customHeight="1">
      <c r="A45" s="24" t="s">
        <v>141</v>
      </c>
      <c r="B45" s="501" t="s">
        <v>272</v>
      </c>
      <c r="C45" s="525"/>
      <c r="D45" s="525"/>
      <c r="E45" s="525"/>
      <c r="F45" s="70" t="s">
        <v>78</v>
      </c>
      <c r="G45" s="169"/>
      <c r="H45" s="169"/>
      <c r="I45" s="434"/>
      <c r="J45" s="434"/>
      <c r="K45" s="171"/>
      <c r="L45" s="171"/>
    </row>
    <row r="46" spans="1:12" ht="12.2" customHeight="1">
      <c r="A46" s="24"/>
      <c r="B46" s="24"/>
      <c r="C46" s="501" t="s">
        <v>273</v>
      </c>
      <c r="D46" s="501"/>
      <c r="E46" s="501"/>
      <c r="F46" s="70"/>
      <c r="G46" s="169">
        <v>4834974</v>
      </c>
      <c r="H46" s="169">
        <v>4992769</v>
      </c>
      <c r="I46" s="434">
        <v>1805638</v>
      </c>
      <c r="J46" s="434">
        <v>3187131</v>
      </c>
      <c r="K46" s="171"/>
      <c r="L46" s="171"/>
    </row>
    <row r="47" spans="1:12" ht="12.2" customHeight="1">
      <c r="A47" s="24"/>
      <c r="B47" s="24"/>
      <c r="C47" s="501" t="s">
        <v>274</v>
      </c>
      <c r="D47" s="501"/>
      <c r="E47" s="501"/>
      <c r="F47" s="70"/>
      <c r="G47" s="169">
        <v>1476638</v>
      </c>
      <c r="H47" s="169">
        <v>1642270</v>
      </c>
      <c r="I47" s="434">
        <v>636553</v>
      </c>
      <c r="J47" s="434">
        <v>1005717</v>
      </c>
      <c r="K47" s="171"/>
      <c r="L47" s="171"/>
    </row>
    <row r="48" spans="1:12" ht="12.2" customHeight="1">
      <c r="A48" s="24"/>
      <c r="B48" s="24"/>
      <c r="C48" s="501" t="s">
        <v>275</v>
      </c>
      <c r="D48" s="501"/>
      <c r="E48" s="501"/>
      <c r="F48" s="70"/>
      <c r="G48" s="169">
        <v>3511443</v>
      </c>
      <c r="H48" s="169">
        <v>3660334</v>
      </c>
      <c r="I48" s="434">
        <v>1311032</v>
      </c>
      <c r="J48" s="434">
        <v>2349302</v>
      </c>
      <c r="K48" s="171"/>
      <c r="L48" s="171"/>
    </row>
    <row r="49" spans="1:12" ht="12.2" customHeight="1">
      <c r="A49" s="24"/>
      <c r="B49" s="24"/>
      <c r="C49" s="501" t="s">
        <v>268</v>
      </c>
      <c r="D49" s="501"/>
      <c r="E49" s="501"/>
      <c r="F49" s="70"/>
      <c r="G49" s="169">
        <v>5734210</v>
      </c>
      <c r="H49" s="169">
        <v>5936549</v>
      </c>
      <c r="I49" s="434">
        <v>2522307</v>
      </c>
      <c r="J49" s="434">
        <v>3414242</v>
      </c>
      <c r="K49" s="171"/>
      <c r="L49" s="171"/>
    </row>
    <row r="50" spans="1:12" ht="12.2" customHeight="1">
      <c r="A50" s="24"/>
      <c r="B50" s="24"/>
      <c r="C50" s="501" t="s">
        <v>269</v>
      </c>
      <c r="D50" s="501"/>
      <c r="E50" s="501"/>
      <c r="F50" s="70"/>
      <c r="G50" s="169">
        <v>6458344</v>
      </c>
      <c r="H50" s="169">
        <v>6430435</v>
      </c>
      <c r="I50" s="434">
        <v>2683568</v>
      </c>
      <c r="J50" s="434">
        <v>3746867</v>
      </c>
      <c r="K50" s="171"/>
      <c r="L50" s="171"/>
    </row>
    <row r="51" spans="1:12" ht="5.25" customHeight="1">
      <c r="A51" s="24"/>
      <c r="B51" s="24"/>
      <c r="C51" s="24"/>
      <c r="D51" s="24"/>
      <c r="E51" s="24"/>
      <c r="F51" s="70"/>
      <c r="G51" s="169"/>
      <c r="H51" s="169"/>
      <c r="I51" s="426"/>
      <c r="J51" s="426"/>
      <c r="K51" s="171"/>
      <c r="L51" s="171"/>
    </row>
    <row r="52" spans="1:12" ht="12.2" customHeight="1">
      <c r="A52" s="24"/>
      <c r="B52" s="24"/>
      <c r="C52" s="501" t="s">
        <v>276</v>
      </c>
      <c r="D52" s="501"/>
      <c r="E52" s="501"/>
      <c r="F52" s="70"/>
      <c r="G52" s="169">
        <v>4442618</v>
      </c>
      <c r="H52" s="169">
        <v>4648161</v>
      </c>
      <c r="I52" s="434">
        <v>1711401</v>
      </c>
      <c r="J52" s="434">
        <v>2936760</v>
      </c>
      <c r="K52" s="171"/>
      <c r="L52" s="171"/>
    </row>
    <row r="53" spans="1:12" ht="12.2" customHeight="1">
      <c r="A53" s="24"/>
      <c r="B53" s="24"/>
      <c r="C53" s="501" t="s">
        <v>277</v>
      </c>
      <c r="D53" s="501"/>
      <c r="E53" s="501"/>
      <c r="F53" s="70"/>
      <c r="G53" s="169">
        <v>1706110</v>
      </c>
      <c r="H53" s="169">
        <v>1842321</v>
      </c>
      <c r="I53" s="434">
        <v>680654</v>
      </c>
      <c r="J53" s="434">
        <v>1161667</v>
      </c>
      <c r="K53" s="171"/>
      <c r="L53" s="171"/>
    </row>
    <row r="54" spans="1:12" ht="12.2" customHeight="1">
      <c r="A54" s="24"/>
      <c r="B54" s="24"/>
      <c r="C54" s="501" t="s">
        <v>278</v>
      </c>
      <c r="D54" s="501"/>
      <c r="E54" s="501"/>
      <c r="F54" s="70"/>
      <c r="G54" s="169">
        <v>2688335</v>
      </c>
      <c r="H54" s="169">
        <v>2859825</v>
      </c>
      <c r="I54" s="434">
        <v>1045606</v>
      </c>
      <c r="J54" s="434">
        <v>1814219</v>
      </c>
      <c r="K54" s="171"/>
      <c r="L54" s="171"/>
    </row>
    <row r="55" spans="1:12" ht="12.2" customHeight="1">
      <c r="A55" s="24"/>
      <c r="B55" s="24"/>
      <c r="C55" s="501" t="s">
        <v>279</v>
      </c>
      <c r="D55" s="501"/>
      <c r="E55" s="501"/>
      <c r="F55" s="70"/>
      <c r="G55" s="169">
        <v>2792592</v>
      </c>
      <c r="H55" s="169">
        <v>2947541</v>
      </c>
      <c r="I55" s="434">
        <v>1063894</v>
      </c>
      <c r="J55" s="434">
        <v>1883647</v>
      </c>
      <c r="K55" s="171"/>
      <c r="L55" s="171"/>
    </row>
    <row r="56" spans="1:12" ht="12.2" customHeight="1">
      <c r="A56" s="24"/>
      <c r="B56" s="24"/>
      <c r="C56" s="501" t="s">
        <v>280</v>
      </c>
      <c r="D56" s="501"/>
      <c r="E56" s="501"/>
      <c r="F56" s="172"/>
      <c r="G56" s="169">
        <v>12597602</v>
      </c>
      <c r="H56" s="169">
        <v>13361476</v>
      </c>
      <c r="I56" s="434">
        <v>4618864</v>
      </c>
      <c r="J56" s="434">
        <v>8742612</v>
      </c>
      <c r="K56" s="171"/>
      <c r="L56" s="171"/>
    </row>
    <row r="57" spans="1:12" ht="3.2" customHeight="1" thickBot="1">
      <c r="A57" s="173"/>
      <c r="B57" s="173"/>
      <c r="C57" s="173"/>
      <c r="D57" s="173"/>
      <c r="E57" s="173"/>
      <c r="F57" s="173"/>
      <c r="G57" s="174"/>
      <c r="H57" s="175"/>
      <c r="I57" s="175"/>
      <c r="J57" s="175"/>
    </row>
    <row r="58" spans="1:12" ht="3.2" customHeight="1" thickTop="1">
      <c r="G58" s="176"/>
      <c r="H58" s="176"/>
      <c r="I58" s="176"/>
      <c r="J58" s="177"/>
    </row>
    <row r="59" spans="1:12">
      <c r="B59" s="178"/>
      <c r="C59" s="179"/>
      <c r="D59" s="179"/>
      <c r="E59" s="179"/>
      <c r="F59" s="179"/>
      <c r="G59" s="180"/>
      <c r="H59" s="176"/>
      <c r="I59" s="176"/>
      <c r="J59" s="171"/>
    </row>
    <row r="60" spans="1:12">
      <c r="B60" s="1"/>
      <c r="G60" s="176"/>
      <c r="H60" s="176"/>
      <c r="I60" s="176"/>
      <c r="J60" s="171"/>
    </row>
    <row r="61" spans="1:12">
      <c r="G61" s="177"/>
      <c r="H61" s="171"/>
      <c r="J61" s="176"/>
    </row>
  </sheetData>
  <mergeCells count="47">
    <mergeCell ref="C7:E7"/>
    <mergeCell ref="B2:E3"/>
    <mergeCell ref="G2:G3"/>
    <mergeCell ref="H2:H3"/>
    <mergeCell ref="B5:E5"/>
    <mergeCell ref="C6:E6"/>
    <mergeCell ref="C21:E21"/>
    <mergeCell ref="C8:E8"/>
    <mergeCell ref="C9:E9"/>
    <mergeCell ref="C10:E10"/>
    <mergeCell ref="C12:E12"/>
    <mergeCell ref="C13:E13"/>
    <mergeCell ref="C14:E14"/>
    <mergeCell ref="C15:E15"/>
    <mergeCell ref="C16:E16"/>
    <mergeCell ref="C18:E18"/>
    <mergeCell ref="C19:E19"/>
    <mergeCell ref="C20:E20"/>
    <mergeCell ref="C36:E36"/>
    <mergeCell ref="C22:E22"/>
    <mergeCell ref="C24:E24"/>
    <mergeCell ref="C25:E25"/>
    <mergeCell ref="C26:E26"/>
    <mergeCell ref="C27:E27"/>
    <mergeCell ref="C28:E28"/>
    <mergeCell ref="C30:E30"/>
    <mergeCell ref="C31:E31"/>
    <mergeCell ref="C32:E32"/>
    <mergeCell ref="C33:E33"/>
    <mergeCell ref="C34:E34"/>
    <mergeCell ref="C50:E50"/>
    <mergeCell ref="C37:E37"/>
    <mergeCell ref="C38:E38"/>
    <mergeCell ref="C39:E39"/>
    <mergeCell ref="C40:E40"/>
    <mergeCell ref="C42:E42"/>
    <mergeCell ref="C43:E43"/>
    <mergeCell ref="B45:E45"/>
    <mergeCell ref="C46:E46"/>
    <mergeCell ref="C47:E47"/>
    <mergeCell ref="C48:E48"/>
    <mergeCell ref="C49:E49"/>
    <mergeCell ref="C52:E52"/>
    <mergeCell ref="C53:E53"/>
    <mergeCell ref="C54:E54"/>
    <mergeCell ref="C55:E55"/>
    <mergeCell ref="C56:E5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&amp;L&amp;9鉄道乗車人員&amp;R&amp;8&amp;F 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L55"/>
  <sheetViews>
    <sheetView zoomScaleNormal="100" workbookViewId="0"/>
  </sheetViews>
  <sheetFormatPr defaultRowHeight="9.75"/>
  <cols>
    <col min="1" max="3" width="2" style="1" customWidth="1"/>
    <col min="4" max="4" width="30.3984375" style="1" customWidth="1"/>
    <col min="5" max="5" width="2" style="1" customWidth="1"/>
    <col min="6" max="7" width="18" style="1" customWidth="1"/>
    <col min="8" max="8" width="1" style="1" customWidth="1"/>
    <col min="9" max="9" width="11.796875" style="122" customWidth="1"/>
    <col min="10" max="11" width="12.19921875" style="1" customWidth="1"/>
    <col min="12" max="257" width="9.59765625" style="1"/>
    <col min="258" max="260" width="2" style="1" customWidth="1"/>
    <col min="261" max="261" width="13.19921875" style="1" customWidth="1"/>
    <col min="262" max="262" width="2" style="1" customWidth="1"/>
    <col min="263" max="264" width="18" style="1" customWidth="1"/>
    <col min="265" max="265" width="1" style="1" customWidth="1"/>
    <col min="266" max="513" width="9.59765625" style="1"/>
    <col min="514" max="516" width="2" style="1" customWidth="1"/>
    <col min="517" max="517" width="13.19921875" style="1" customWidth="1"/>
    <col min="518" max="518" width="2" style="1" customWidth="1"/>
    <col min="519" max="520" width="18" style="1" customWidth="1"/>
    <col min="521" max="521" width="1" style="1" customWidth="1"/>
    <col min="522" max="769" width="9.59765625" style="1"/>
    <col min="770" max="772" width="2" style="1" customWidth="1"/>
    <col min="773" max="773" width="13.19921875" style="1" customWidth="1"/>
    <col min="774" max="774" width="2" style="1" customWidth="1"/>
    <col min="775" max="776" width="18" style="1" customWidth="1"/>
    <col min="777" max="777" width="1" style="1" customWidth="1"/>
    <col min="778" max="1025" width="9.59765625" style="1"/>
    <col min="1026" max="1028" width="2" style="1" customWidth="1"/>
    <col min="1029" max="1029" width="13.19921875" style="1" customWidth="1"/>
    <col min="1030" max="1030" width="2" style="1" customWidth="1"/>
    <col min="1031" max="1032" width="18" style="1" customWidth="1"/>
    <col min="1033" max="1033" width="1" style="1" customWidth="1"/>
    <col min="1034" max="1281" width="9.59765625" style="1"/>
    <col min="1282" max="1284" width="2" style="1" customWidth="1"/>
    <col min="1285" max="1285" width="13.19921875" style="1" customWidth="1"/>
    <col min="1286" max="1286" width="2" style="1" customWidth="1"/>
    <col min="1287" max="1288" width="18" style="1" customWidth="1"/>
    <col min="1289" max="1289" width="1" style="1" customWidth="1"/>
    <col min="1290" max="1537" width="9.59765625" style="1"/>
    <col min="1538" max="1540" width="2" style="1" customWidth="1"/>
    <col min="1541" max="1541" width="13.19921875" style="1" customWidth="1"/>
    <col min="1542" max="1542" width="2" style="1" customWidth="1"/>
    <col min="1543" max="1544" width="18" style="1" customWidth="1"/>
    <col min="1545" max="1545" width="1" style="1" customWidth="1"/>
    <col min="1546" max="1793" width="9.59765625" style="1"/>
    <col min="1794" max="1796" width="2" style="1" customWidth="1"/>
    <col min="1797" max="1797" width="13.19921875" style="1" customWidth="1"/>
    <col min="1798" max="1798" width="2" style="1" customWidth="1"/>
    <col min="1799" max="1800" width="18" style="1" customWidth="1"/>
    <col min="1801" max="1801" width="1" style="1" customWidth="1"/>
    <col min="1802" max="2049" width="9.59765625" style="1"/>
    <col min="2050" max="2052" width="2" style="1" customWidth="1"/>
    <col min="2053" max="2053" width="13.19921875" style="1" customWidth="1"/>
    <col min="2054" max="2054" width="2" style="1" customWidth="1"/>
    <col min="2055" max="2056" width="18" style="1" customWidth="1"/>
    <col min="2057" max="2057" width="1" style="1" customWidth="1"/>
    <col min="2058" max="2305" width="9.59765625" style="1"/>
    <col min="2306" max="2308" width="2" style="1" customWidth="1"/>
    <col min="2309" max="2309" width="13.19921875" style="1" customWidth="1"/>
    <col min="2310" max="2310" width="2" style="1" customWidth="1"/>
    <col min="2311" max="2312" width="18" style="1" customWidth="1"/>
    <col min="2313" max="2313" width="1" style="1" customWidth="1"/>
    <col min="2314" max="2561" width="9.59765625" style="1"/>
    <col min="2562" max="2564" width="2" style="1" customWidth="1"/>
    <col min="2565" max="2565" width="13.19921875" style="1" customWidth="1"/>
    <col min="2566" max="2566" width="2" style="1" customWidth="1"/>
    <col min="2567" max="2568" width="18" style="1" customWidth="1"/>
    <col min="2569" max="2569" width="1" style="1" customWidth="1"/>
    <col min="2570" max="2817" width="9.59765625" style="1"/>
    <col min="2818" max="2820" width="2" style="1" customWidth="1"/>
    <col min="2821" max="2821" width="13.19921875" style="1" customWidth="1"/>
    <col min="2822" max="2822" width="2" style="1" customWidth="1"/>
    <col min="2823" max="2824" width="18" style="1" customWidth="1"/>
    <col min="2825" max="2825" width="1" style="1" customWidth="1"/>
    <col min="2826" max="3073" width="9.59765625" style="1"/>
    <col min="3074" max="3076" width="2" style="1" customWidth="1"/>
    <col min="3077" max="3077" width="13.19921875" style="1" customWidth="1"/>
    <col min="3078" max="3078" width="2" style="1" customWidth="1"/>
    <col min="3079" max="3080" width="18" style="1" customWidth="1"/>
    <col min="3081" max="3081" width="1" style="1" customWidth="1"/>
    <col min="3082" max="3329" width="9.59765625" style="1"/>
    <col min="3330" max="3332" width="2" style="1" customWidth="1"/>
    <col min="3333" max="3333" width="13.19921875" style="1" customWidth="1"/>
    <col min="3334" max="3334" width="2" style="1" customWidth="1"/>
    <col min="3335" max="3336" width="18" style="1" customWidth="1"/>
    <col min="3337" max="3337" width="1" style="1" customWidth="1"/>
    <col min="3338" max="3585" width="9.59765625" style="1"/>
    <col min="3586" max="3588" width="2" style="1" customWidth="1"/>
    <col min="3589" max="3589" width="13.19921875" style="1" customWidth="1"/>
    <col min="3590" max="3590" width="2" style="1" customWidth="1"/>
    <col min="3591" max="3592" width="18" style="1" customWidth="1"/>
    <col min="3593" max="3593" width="1" style="1" customWidth="1"/>
    <col min="3594" max="3841" width="9.59765625" style="1"/>
    <col min="3842" max="3844" width="2" style="1" customWidth="1"/>
    <col min="3845" max="3845" width="13.19921875" style="1" customWidth="1"/>
    <col min="3846" max="3846" width="2" style="1" customWidth="1"/>
    <col min="3847" max="3848" width="18" style="1" customWidth="1"/>
    <col min="3849" max="3849" width="1" style="1" customWidth="1"/>
    <col min="3850" max="4097" width="9.59765625" style="1"/>
    <col min="4098" max="4100" width="2" style="1" customWidth="1"/>
    <col min="4101" max="4101" width="13.19921875" style="1" customWidth="1"/>
    <col min="4102" max="4102" width="2" style="1" customWidth="1"/>
    <col min="4103" max="4104" width="18" style="1" customWidth="1"/>
    <col min="4105" max="4105" width="1" style="1" customWidth="1"/>
    <col min="4106" max="4353" width="9.59765625" style="1"/>
    <col min="4354" max="4356" width="2" style="1" customWidth="1"/>
    <col min="4357" max="4357" width="13.19921875" style="1" customWidth="1"/>
    <col min="4358" max="4358" width="2" style="1" customWidth="1"/>
    <col min="4359" max="4360" width="18" style="1" customWidth="1"/>
    <col min="4361" max="4361" width="1" style="1" customWidth="1"/>
    <col min="4362" max="4609" width="9.59765625" style="1"/>
    <col min="4610" max="4612" width="2" style="1" customWidth="1"/>
    <col min="4613" max="4613" width="13.19921875" style="1" customWidth="1"/>
    <col min="4614" max="4614" width="2" style="1" customWidth="1"/>
    <col min="4615" max="4616" width="18" style="1" customWidth="1"/>
    <col min="4617" max="4617" width="1" style="1" customWidth="1"/>
    <col min="4618" max="4865" width="9.59765625" style="1"/>
    <col min="4866" max="4868" width="2" style="1" customWidth="1"/>
    <col min="4869" max="4869" width="13.19921875" style="1" customWidth="1"/>
    <col min="4870" max="4870" width="2" style="1" customWidth="1"/>
    <col min="4871" max="4872" width="18" style="1" customWidth="1"/>
    <col min="4873" max="4873" width="1" style="1" customWidth="1"/>
    <col min="4874" max="5121" width="9.59765625" style="1"/>
    <col min="5122" max="5124" width="2" style="1" customWidth="1"/>
    <col min="5125" max="5125" width="13.19921875" style="1" customWidth="1"/>
    <col min="5126" max="5126" width="2" style="1" customWidth="1"/>
    <col min="5127" max="5128" width="18" style="1" customWidth="1"/>
    <col min="5129" max="5129" width="1" style="1" customWidth="1"/>
    <col min="5130" max="5377" width="9.59765625" style="1"/>
    <col min="5378" max="5380" width="2" style="1" customWidth="1"/>
    <col min="5381" max="5381" width="13.19921875" style="1" customWidth="1"/>
    <col min="5382" max="5382" width="2" style="1" customWidth="1"/>
    <col min="5383" max="5384" width="18" style="1" customWidth="1"/>
    <col min="5385" max="5385" width="1" style="1" customWidth="1"/>
    <col min="5386" max="5633" width="9.59765625" style="1"/>
    <col min="5634" max="5636" width="2" style="1" customWidth="1"/>
    <col min="5637" max="5637" width="13.19921875" style="1" customWidth="1"/>
    <col min="5638" max="5638" width="2" style="1" customWidth="1"/>
    <col min="5639" max="5640" width="18" style="1" customWidth="1"/>
    <col min="5641" max="5641" width="1" style="1" customWidth="1"/>
    <col min="5642" max="5889" width="9.59765625" style="1"/>
    <col min="5890" max="5892" width="2" style="1" customWidth="1"/>
    <col min="5893" max="5893" width="13.19921875" style="1" customWidth="1"/>
    <col min="5894" max="5894" width="2" style="1" customWidth="1"/>
    <col min="5895" max="5896" width="18" style="1" customWidth="1"/>
    <col min="5897" max="5897" width="1" style="1" customWidth="1"/>
    <col min="5898" max="6145" width="9.59765625" style="1"/>
    <col min="6146" max="6148" width="2" style="1" customWidth="1"/>
    <col min="6149" max="6149" width="13.19921875" style="1" customWidth="1"/>
    <col min="6150" max="6150" width="2" style="1" customWidth="1"/>
    <col min="6151" max="6152" width="18" style="1" customWidth="1"/>
    <col min="6153" max="6153" width="1" style="1" customWidth="1"/>
    <col min="6154" max="6401" width="9.59765625" style="1"/>
    <col min="6402" max="6404" width="2" style="1" customWidth="1"/>
    <col min="6405" max="6405" width="13.19921875" style="1" customWidth="1"/>
    <col min="6406" max="6406" width="2" style="1" customWidth="1"/>
    <col min="6407" max="6408" width="18" style="1" customWidth="1"/>
    <col min="6409" max="6409" width="1" style="1" customWidth="1"/>
    <col min="6410" max="6657" width="9.59765625" style="1"/>
    <col min="6658" max="6660" width="2" style="1" customWidth="1"/>
    <col min="6661" max="6661" width="13.19921875" style="1" customWidth="1"/>
    <col min="6662" max="6662" width="2" style="1" customWidth="1"/>
    <col min="6663" max="6664" width="18" style="1" customWidth="1"/>
    <col min="6665" max="6665" width="1" style="1" customWidth="1"/>
    <col min="6666" max="6913" width="9.59765625" style="1"/>
    <col min="6914" max="6916" width="2" style="1" customWidth="1"/>
    <col min="6917" max="6917" width="13.19921875" style="1" customWidth="1"/>
    <col min="6918" max="6918" width="2" style="1" customWidth="1"/>
    <col min="6919" max="6920" width="18" style="1" customWidth="1"/>
    <col min="6921" max="6921" width="1" style="1" customWidth="1"/>
    <col min="6922" max="7169" width="9.59765625" style="1"/>
    <col min="7170" max="7172" width="2" style="1" customWidth="1"/>
    <col min="7173" max="7173" width="13.19921875" style="1" customWidth="1"/>
    <col min="7174" max="7174" width="2" style="1" customWidth="1"/>
    <col min="7175" max="7176" width="18" style="1" customWidth="1"/>
    <col min="7177" max="7177" width="1" style="1" customWidth="1"/>
    <col min="7178" max="7425" width="9.59765625" style="1"/>
    <col min="7426" max="7428" width="2" style="1" customWidth="1"/>
    <col min="7429" max="7429" width="13.19921875" style="1" customWidth="1"/>
    <col min="7430" max="7430" width="2" style="1" customWidth="1"/>
    <col min="7431" max="7432" width="18" style="1" customWidth="1"/>
    <col min="7433" max="7433" width="1" style="1" customWidth="1"/>
    <col min="7434" max="7681" width="9.59765625" style="1"/>
    <col min="7682" max="7684" width="2" style="1" customWidth="1"/>
    <col min="7685" max="7685" width="13.19921875" style="1" customWidth="1"/>
    <col min="7686" max="7686" width="2" style="1" customWidth="1"/>
    <col min="7687" max="7688" width="18" style="1" customWidth="1"/>
    <col min="7689" max="7689" width="1" style="1" customWidth="1"/>
    <col min="7690" max="7937" width="9.59765625" style="1"/>
    <col min="7938" max="7940" width="2" style="1" customWidth="1"/>
    <col min="7941" max="7941" width="13.19921875" style="1" customWidth="1"/>
    <col min="7942" max="7942" width="2" style="1" customWidth="1"/>
    <col min="7943" max="7944" width="18" style="1" customWidth="1"/>
    <col min="7945" max="7945" width="1" style="1" customWidth="1"/>
    <col min="7946" max="8193" width="9.59765625" style="1"/>
    <col min="8194" max="8196" width="2" style="1" customWidth="1"/>
    <col min="8197" max="8197" width="13.19921875" style="1" customWidth="1"/>
    <col min="8198" max="8198" width="2" style="1" customWidth="1"/>
    <col min="8199" max="8200" width="18" style="1" customWidth="1"/>
    <col min="8201" max="8201" width="1" style="1" customWidth="1"/>
    <col min="8202" max="8449" width="9.59765625" style="1"/>
    <col min="8450" max="8452" width="2" style="1" customWidth="1"/>
    <col min="8453" max="8453" width="13.19921875" style="1" customWidth="1"/>
    <col min="8454" max="8454" width="2" style="1" customWidth="1"/>
    <col min="8455" max="8456" width="18" style="1" customWidth="1"/>
    <col min="8457" max="8457" width="1" style="1" customWidth="1"/>
    <col min="8458" max="8705" width="9.59765625" style="1"/>
    <col min="8706" max="8708" width="2" style="1" customWidth="1"/>
    <col min="8709" max="8709" width="13.19921875" style="1" customWidth="1"/>
    <col min="8710" max="8710" width="2" style="1" customWidth="1"/>
    <col min="8711" max="8712" width="18" style="1" customWidth="1"/>
    <col min="8713" max="8713" width="1" style="1" customWidth="1"/>
    <col min="8714" max="8961" width="9.59765625" style="1"/>
    <col min="8962" max="8964" width="2" style="1" customWidth="1"/>
    <col min="8965" max="8965" width="13.19921875" style="1" customWidth="1"/>
    <col min="8966" max="8966" width="2" style="1" customWidth="1"/>
    <col min="8967" max="8968" width="18" style="1" customWidth="1"/>
    <col min="8969" max="8969" width="1" style="1" customWidth="1"/>
    <col min="8970" max="9217" width="9.59765625" style="1"/>
    <col min="9218" max="9220" width="2" style="1" customWidth="1"/>
    <col min="9221" max="9221" width="13.19921875" style="1" customWidth="1"/>
    <col min="9222" max="9222" width="2" style="1" customWidth="1"/>
    <col min="9223" max="9224" width="18" style="1" customWidth="1"/>
    <col min="9225" max="9225" width="1" style="1" customWidth="1"/>
    <col min="9226" max="9473" width="9.59765625" style="1"/>
    <col min="9474" max="9476" width="2" style="1" customWidth="1"/>
    <col min="9477" max="9477" width="13.19921875" style="1" customWidth="1"/>
    <col min="9478" max="9478" width="2" style="1" customWidth="1"/>
    <col min="9479" max="9480" width="18" style="1" customWidth="1"/>
    <col min="9481" max="9481" width="1" style="1" customWidth="1"/>
    <col min="9482" max="9729" width="9.59765625" style="1"/>
    <col min="9730" max="9732" width="2" style="1" customWidth="1"/>
    <col min="9733" max="9733" width="13.19921875" style="1" customWidth="1"/>
    <col min="9734" max="9734" width="2" style="1" customWidth="1"/>
    <col min="9735" max="9736" width="18" style="1" customWidth="1"/>
    <col min="9737" max="9737" width="1" style="1" customWidth="1"/>
    <col min="9738" max="9985" width="9.59765625" style="1"/>
    <col min="9986" max="9988" width="2" style="1" customWidth="1"/>
    <col min="9989" max="9989" width="13.19921875" style="1" customWidth="1"/>
    <col min="9990" max="9990" width="2" style="1" customWidth="1"/>
    <col min="9991" max="9992" width="18" style="1" customWidth="1"/>
    <col min="9993" max="9993" width="1" style="1" customWidth="1"/>
    <col min="9994" max="10241" width="9.59765625" style="1"/>
    <col min="10242" max="10244" width="2" style="1" customWidth="1"/>
    <col min="10245" max="10245" width="13.19921875" style="1" customWidth="1"/>
    <col min="10246" max="10246" width="2" style="1" customWidth="1"/>
    <col min="10247" max="10248" width="18" style="1" customWidth="1"/>
    <col min="10249" max="10249" width="1" style="1" customWidth="1"/>
    <col min="10250" max="10497" width="9.59765625" style="1"/>
    <col min="10498" max="10500" width="2" style="1" customWidth="1"/>
    <col min="10501" max="10501" width="13.19921875" style="1" customWidth="1"/>
    <col min="10502" max="10502" width="2" style="1" customWidth="1"/>
    <col min="10503" max="10504" width="18" style="1" customWidth="1"/>
    <col min="10505" max="10505" width="1" style="1" customWidth="1"/>
    <col min="10506" max="10753" width="9.59765625" style="1"/>
    <col min="10754" max="10756" width="2" style="1" customWidth="1"/>
    <col min="10757" max="10757" width="13.19921875" style="1" customWidth="1"/>
    <col min="10758" max="10758" width="2" style="1" customWidth="1"/>
    <col min="10759" max="10760" width="18" style="1" customWidth="1"/>
    <col min="10761" max="10761" width="1" style="1" customWidth="1"/>
    <col min="10762" max="11009" width="9.59765625" style="1"/>
    <col min="11010" max="11012" width="2" style="1" customWidth="1"/>
    <col min="11013" max="11013" width="13.19921875" style="1" customWidth="1"/>
    <col min="11014" max="11014" width="2" style="1" customWidth="1"/>
    <col min="11015" max="11016" width="18" style="1" customWidth="1"/>
    <col min="11017" max="11017" width="1" style="1" customWidth="1"/>
    <col min="11018" max="11265" width="9.59765625" style="1"/>
    <col min="11266" max="11268" width="2" style="1" customWidth="1"/>
    <col min="11269" max="11269" width="13.19921875" style="1" customWidth="1"/>
    <col min="11270" max="11270" width="2" style="1" customWidth="1"/>
    <col min="11271" max="11272" width="18" style="1" customWidth="1"/>
    <col min="11273" max="11273" width="1" style="1" customWidth="1"/>
    <col min="11274" max="11521" width="9.59765625" style="1"/>
    <col min="11522" max="11524" width="2" style="1" customWidth="1"/>
    <col min="11525" max="11525" width="13.19921875" style="1" customWidth="1"/>
    <col min="11526" max="11526" width="2" style="1" customWidth="1"/>
    <col min="11527" max="11528" width="18" style="1" customWidth="1"/>
    <col min="11529" max="11529" width="1" style="1" customWidth="1"/>
    <col min="11530" max="11777" width="9.59765625" style="1"/>
    <col min="11778" max="11780" width="2" style="1" customWidth="1"/>
    <col min="11781" max="11781" width="13.19921875" style="1" customWidth="1"/>
    <col min="11782" max="11782" width="2" style="1" customWidth="1"/>
    <col min="11783" max="11784" width="18" style="1" customWidth="1"/>
    <col min="11785" max="11785" width="1" style="1" customWidth="1"/>
    <col min="11786" max="12033" width="9.59765625" style="1"/>
    <col min="12034" max="12036" width="2" style="1" customWidth="1"/>
    <col min="12037" max="12037" width="13.19921875" style="1" customWidth="1"/>
    <col min="12038" max="12038" width="2" style="1" customWidth="1"/>
    <col min="12039" max="12040" width="18" style="1" customWidth="1"/>
    <col min="12041" max="12041" width="1" style="1" customWidth="1"/>
    <col min="12042" max="12289" width="9.59765625" style="1"/>
    <col min="12290" max="12292" width="2" style="1" customWidth="1"/>
    <col min="12293" max="12293" width="13.19921875" style="1" customWidth="1"/>
    <col min="12294" max="12294" width="2" style="1" customWidth="1"/>
    <col min="12295" max="12296" width="18" style="1" customWidth="1"/>
    <col min="12297" max="12297" width="1" style="1" customWidth="1"/>
    <col min="12298" max="12545" width="9.59765625" style="1"/>
    <col min="12546" max="12548" width="2" style="1" customWidth="1"/>
    <col min="12549" max="12549" width="13.19921875" style="1" customWidth="1"/>
    <col min="12550" max="12550" width="2" style="1" customWidth="1"/>
    <col min="12551" max="12552" width="18" style="1" customWidth="1"/>
    <col min="12553" max="12553" width="1" style="1" customWidth="1"/>
    <col min="12554" max="12801" width="9.59765625" style="1"/>
    <col min="12802" max="12804" width="2" style="1" customWidth="1"/>
    <col min="12805" max="12805" width="13.19921875" style="1" customWidth="1"/>
    <col min="12806" max="12806" width="2" style="1" customWidth="1"/>
    <col min="12807" max="12808" width="18" style="1" customWidth="1"/>
    <col min="12809" max="12809" width="1" style="1" customWidth="1"/>
    <col min="12810" max="13057" width="9.59765625" style="1"/>
    <col min="13058" max="13060" width="2" style="1" customWidth="1"/>
    <col min="13061" max="13061" width="13.19921875" style="1" customWidth="1"/>
    <col min="13062" max="13062" width="2" style="1" customWidth="1"/>
    <col min="13063" max="13064" width="18" style="1" customWidth="1"/>
    <col min="13065" max="13065" width="1" style="1" customWidth="1"/>
    <col min="13066" max="13313" width="9.59765625" style="1"/>
    <col min="13314" max="13316" width="2" style="1" customWidth="1"/>
    <col min="13317" max="13317" width="13.19921875" style="1" customWidth="1"/>
    <col min="13318" max="13318" width="2" style="1" customWidth="1"/>
    <col min="13319" max="13320" width="18" style="1" customWidth="1"/>
    <col min="13321" max="13321" width="1" style="1" customWidth="1"/>
    <col min="13322" max="13569" width="9.59765625" style="1"/>
    <col min="13570" max="13572" width="2" style="1" customWidth="1"/>
    <col min="13573" max="13573" width="13.19921875" style="1" customWidth="1"/>
    <col min="13574" max="13574" width="2" style="1" customWidth="1"/>
    <col min="13575" max="13576" width="18" style="1" customWidth="1"/>
    <col min="13577" max="13577" width="1" style="1" customWidth="1"/>
    <col min="13578" max="13825" width="9.59765625" style="1"/>
    <col min="13826" max="13828" width="2" style="1" customWidth="1"/>
    <col min="13829" max="13829" width="13.19921875" style="1" customWidth="1"/>
    <col min="13830" max="13830" width="2" style="1" customWidth="1"/>
    <col min="13831" max="13832" width="18" style="1" customWidth="1"/>
    <col min="13833" max="13833" width="1" style="1" customWidth="1"/>
    <col min="13834" max="14081" width="9.59765625" style="1"/>
    <col min="14082" max="14084" width="2" style="1" customWidth="1"/>
    <col min="14085" max="14085" width="13.19921875" style="1" customWidth="1"/>
    <col min="14086" max="14086" width="2" style="1" customWidth="1"/>
    <col min="14087" max="14088" width="18" style="1" customWidth="1"/>
    <col min="14089" max="14089" width="1" style="1" customWidth="1"/>
    <col min="14090" max="14337" width="9.59765625" style="1"/>
    <col min="14338" max="14340" width="2" style="1" customWidth="1"/>
    <col min="14341" max="14341" width="13.19921875" style="1" customWidth="1"/>
    <col min="14342" max="14342" width="2" style="1" customWidth="1"/>
    <col min="14343" max="14344" width="18" style="1" customWidth="1"/>
    <col min="14345" max="14345" width="1" style="1" customWidth="1"/>
    <col min="14346" max="14593" width="9.59765625" style="1"/>
    <col min="14594" max="14596" width="2" style="1" customWidth="1"/>
    <col min="14597" max="14597" width="13.19921875" style="1" customWidth="1"/>
    <col min="14598" max="14598" width="2" style="1" customWidth="1"/>
    <col min="14599" max="14600" width="18" style="1" customWidth="1"/>
    <col min="14601" max="14601" width="1" style="1" customWidth="1"/>
    <col min="14602" max="14849" width="9.59765625" style="1"/>
    <col min="14850" max="14852" width="2" style="1" customWidth="1"/>
    <col min="14853" max="14853" width="13.19921875" style="1" customWidth="1"/>
    <col min="14854" max="14854" width="2" style="1" customWidth="1"/>
    <col min="14855" max="14856" width="18" style="1" customWidth="1"/>
    <col min="14857" max="14857" width="1" style="1" customWidth="1"/>
    <col min="14858" max="15105" width="9.59765625" style="1"/>
    <col min="15106" max="15108" width="2" style="1" customWidth="1"/>
    <col min="15109" max="15109" width="13.19921875" style="1" customWidth="1"/>
    <col min="15110" max="15110" width="2" style="1" customWidth="1"/>
    <col min="15111" max="15112" width="18" style="1" customWidth="1"/>
    <col min="15113" max="15113" width="1" style="1" customWidth="1"/>
    <col min="15114" max="15361" width="9.59765625" style="1"/>
    <col min="15362" max="15364" width="2" style="1" customWidth="1"/>
    <col min="15365" max="15365" width="13.19921875" style="1" customWidth="1"/>
    <col min="15366" max="15366" width="2" style="1" customWidth="1"/>
    <col min="15367" max="15368" width="18" style="1" customWidth="1"/>
    <col min="15369" max="15369" width="1" style="1" customWidth="1"/>
    <col min="15370" max="15617" width="9.59765625" style="1"/>
    <col min="15618" max="15620" width="2" style="1" customWidth="1"/>
    <col min="15621" max="15621" width="13.19921875" style="1" customWidth="1"/>
    <col min="15622" max="15622" width="2" style="1" customWidth="1"/>
    <col min="15623" max="15624" width="18" style="1" customWidth="1"/>
    <col min="15625" max="15625" width="1" style="1" customWidth="1"/>
    <col min="15626" max="15873" width="9.59765625" style="1"/>
    <col min="15874" max="15876" width="2" style="1" customWidth="1"/>
    <col min="15877" max="15877" width="13.19921875" style="1" customWidth="1"/>
    <col min="15878" max="15878" width="2" style="1" customWidth="1"/>
    <col min="15879" max="15880" width="18" style="1" customWidth="1"/>
    <col min="15881" max="15881" width="1" style="1" customWidth="1"/>
    <col min="15882" max="16129" width="9.59765625" style="1"/>
    <col min="16130" max="16132" width="2" style="1" customWidth="1"/>
    <col min="16133" max="16133" width="13.19921875" style="1" customWidth="1"/>
    <col min="16134" max="16134" width="2" style="1" customWidth="1"/>
    <col min="16135" max="16136" width="18" style="1" customWidth="1"/>
    <col min="16137" max="16137" width="1" style="1" customWidth="1"/>
    <col min="16138" max="16384" width="9.59765625" style="1"/>
  </cols>
  <sheetData>
    <row r="1" spans="1:9" ht="11.25" thickBot="1">
      <c r="B1" s="42" t="s">
        <v>190</v>
      </c>
      <c r="C1" s="42"/>
      <c r="D1" s="42"/>
      <c r="E1" s="42"/>
      <c r="F1" s="42"/>
      <c r="G1" s="121" t="s">
        <v>822</v>
      </c>
      <c r="H1" s="3"/>
    </row>
    <row r="2" spans="1:9" ht="12.75" thickTop="1">
      <c r="A2" s="123"/>
      <c r="B2" s="530" t="s">
        <v>88</v>
      </c>
      <c r="C2" s="530"/>
      <c r="D2" s="530"/>
      <c r="E2" s="124"/>
      <c r="F2" s="125" t="s">
        <v>191</v>
      </c>
      <c r="G2" s="126" t="s">
        <v>192</v>
      </c>
      <c r="H2" s="127"/>
      <c r="I2" s="128"/>
    </row>
    <row r="3" spans="1:9" ht="5.25" customHeight="1">
      <c r="A3" s="12"/>
      <c r="B3" s="129"/>
      <c r="C3" s="129"/>
      <c r="D3" s="129"/>
      <c r="E3" s="130"/>
      <c r="F3" s="131"/>
      <c r="G3" s="132"/>
      <c r="H3" s="133"/>
    </row>
    <row r="4" spans="1:9" s="60" customFormat="1" ht="10.5">
      <c r="A4" s="134"/>
      <c r="B4" s="501" t="s">
        <v>193</v>
      </c>
      <c r="C4" s="501"/>
      <c r="D4" s="501"/>
      <c r="E4" s="24"/>
      <c r="F4" s="135"/>
      <c r="G4" s="136"/>
      <c r="H4" s="137"/>
      <c r="I4" s="134"/>
    </row>
    <row r="5" spans="1:9" ht="10.5">
      <c r="A5" s="23"/>
      <c r="B5" s="24"/>
      <c r="C5" s="501" t="s">
        <v>194</v>
      </c>
      <c r="D5" s="501"/>
      <c r="E5" s="24"/>
      <c r="F5" s="135"/>
      <c r="G5" s="136"/>
      <c r="H5" s="137"/>
    </row>
    <row r="6" spans="1:9" ht="10.5">
      <c r="A6" s="23"/>
      <c r="B6" s="24"/>
      <c r="C6" s="24"/>
      <c r="D6" s="246" t="s">
        <v>195</v>
      </c>
      <c r="E6" s="24"/>
      <c r="F6" s="435">
        <v>130774</v>
      </c>
      <c r="G6" s="436">
        <v>128417</v>
      </c>
      <c r="H6" s="137"/>
    </row>
    <row r="7" spans="1:9" ht="10.5">
      <c r="A7" s="23"/>
      <c r="B7" s="24"/>
      <c r="C7" s="24"/>
      <c r="D7" s="246" t="s">
        <v>196</v>
      </c>
      <c r="E7" s="24"/>
      <c r="F7" s="435" t="s">
        <v>197</v>
      </c>
      <c r="G7" s="436" t="s">
        <v>197</v>
      </c>
      <c r="H7" s="137"/>
    </row>
    <row r="8" spans="1:9" ht="10.5">
      <c r="A8" s="23"/>
      <c r="B8" s="24"/>
      <c r="C8" s="24"/>
      <c r="D8" s="246" t="s">
        <v>198</v>
      </c>
      <c r="E8" s="24"/>
      <c r="F8" s="435">
        <v>168656</v>
      </c>
      <c r="G8" s="436">
        <v>138246</v>
      </c>
      <c r="H8" s="138"/>
    </row>
    <row r="9" spans="1:9" ht="10.5">
      <c r="A9" s="23"/>
      <c r="B9" s="24"/>
      <c r="C9" s="24"/>
      <c r="D9" s="246" t="s">
        <v>199</v>
      </c>
      <c r="E9" s="24"/>
      <c r="F9" s="435" t="s">
        <v>197</v>
      </c>
      <c r="G9" s="436" t="s">
        <v>197</v>
      </c>
      <c r="H9" s="137"/>
    </row>
    <row r="10" spans="1:9" ht="10.5">
      <c r="A10" s="23"/>
      <c r="B10" s="24"/>
      <c r="C10" s="24"/>
      <c r="D10" s="139" t="s">
        <v>80</v>
      </c>
      <c r="E10" s="140"/>
      <c r="F10" s="435">
        <v>800</v>
      </c>
      <c r="G10" s="436">
        <v>800</v>
      </c>
      <c r="H10" s="137"/>
    </row>
    <row r="11" spans="1:9" ht="4.7" customHeight="1">
      <c r="A11" s="23"/>
      <c r="B11" s="24"/>
      <c r="C11" s="24"/>
      <c r="D11" s="42"/>
      <c r="E11" s="140"/>
      <c r="F11" s="435"/>
      <c r="G11" s="436"/>
      <c r="H11" s="137"/>
    </row>
    <row r="12" spans="1:9" ht="10.5">
      <c r="A12" s="23"/>
      <c r="B12" s="501" t="s">
        <v>200</v>
      </c>
      <c r="C12" s="525"/>
      <c r="D12" s="525"/>
      <c r="E12" s="24"/>
      <c r="F12" s="435"/>
      <c r="G12" s="436"/>
      <c r="H12" s="137"/>
    </row>
    <row r="13" spans="1:9" ht="10.5">
      <c r="A13" s="23"/>
      <c r="B13" s="24"/>
      <c r="C13" s="501" t="s">
        <v>201</v>
      </c>
      <c r="D13" s="501"/>
      <c r="E13" s="24"/>
      <c r="F13" s="435"/>
      <c r="G13" s="436"/>
      <c r="H13" s="137"/>
    </row>
    <row r="14" spans="1:9" ht="10.5">
      <c r="A14" s="23"/>
      <c r="B14" s="141"/>
      <c r="C14" s="24"/>
      <c r="D14" s="246" t="s">
        <v>202</v>
      </c>
      <c r="E14" s="24"/>
      <c r="F14" s="435">
        <v>6800</v>
      </c>
      <c r="G14" s="436">
        <v>800</v>
      </c>
      <c r="H14" s="137"/>
    </row>
    <row r="15" spans="1:9" ht="10.5">
      <c r="A15" s="23"/>
      <c r="B15" s="24"/>
      <c r="C15" s="24"/>
      <c r="D15" s="246" t="s">
        <v>203</v>
      </c>
      <c r="E15" s="24"/>
      <c r="F15" s="435" t="s">
        <v>197</v>
      </c>
      <c r="G15" s="436" t="s">
        <v>197</v>
      </c>
      <c r="H15" s="137"/>
    </row>
    <row r="16" spans="1:9" ht="4.7" customHeight="1">
      <c r="A16" s="23"/>
      <c r="B16" s="24"/>
      <c r="C16" s="24"/>
      <c r="D16" s="42"/>
      <c r="E16" s="140"/>
      <c r="F16" s="435"/>
      <c r="G16" s="436"/>
      <c r="H16" s="137"/>
    </row>
    <row r="17" spans="1:12" ht="10.5">
      <c r="A17" s="23"/>
      <c r="B17" s="501" t="s">
        <v>204</v>
      </c>
      <c r="C17" s="525"/>
      <c r="D17" s="525"/>
      <c r="E17" s="24"/>
      <c r="F17" s="435"/>
      <c r="G17" s="436"/>
      <c r="H17" s="137"/>
    </row>
    <row r="18" spans="1:12" ht="10.5">
      <c r="A18" s="23"/>
      <c r="B18" s="24"/>
      <c r="C18" s="501" t="s">
        <v>205</v>
      </c>
      <c r="D18" s="525"/>
      <c r="E18" s="24"/>
      <c r="F18" s="435"/>
      <c r="G18" s="436"/>
      <c r="H18" s="137"/>
    </row>
    <row r="19" spans="1:12" ht="10.5">
      <c r="A19" s="23"/>
      <c r="B19" s="24"/>
      <c r="C19" s="24"/>
      <c r="D19" s="246" t="s">
        <v>206</v>
      </c>
      <c r="E19" s="24"/>
      <c r="F19" s="435">
        <v>2137172</v>
      </c>
      <c r="G19" s="436">
        <v>197862</v>
      </c>
      <c r="H19" s="137"/>
      <c r="L19" s="122"/>
    </row>
    <row r="20" spans="1:12" ht="4.7" customHeight="1">
      <c r="A20" s="23"/>
      <c r="B20" s="42"/>
      <c r="C20" s="42"/>
      <c r="D20" s="42"/>
      <c r="E20" s="140"/>
      <c r="F20" s="437"/>
      <c r="G20" s="438"/>
      <c r="H20" s="137"/>
    </row>
    <row r="21" spans="1:12" ht="10.5">
      <c r="A21" s="23"/>
      <c r="B21" s="501" t="s">
        <v>207</v>
      </c>
      <c r="C21" s="525"/>
      <c r="D21" s="525"/>
      <c r="E21" s="42"/>
      <c r="F21" s="437"/>
      <c r="G21" s="438"/>
      <c r="H21" s="137"/>
    </row>
    <row r="22" spans="1:12" ht="10.5">
      <c r="A22" s="23"/>
      <c r="B22" s="42"/>
      <c r="C22" s="501" t="s">
        <v>208</v>
      </c>
      <c r="D22" s="525"/>
      <c r="E22" s="42"/>
      <c r="F22" s="437"/>
      <c r="G22" s="438"/>
      <c r="H22" s="137"/>
    </row>
    <row r="23" spans="1:12" ht="10.5">
      <c r="A23" s="23"/>
      <c r="B23" s="42"/>
      <c r="C23" s="42"/>
      <c r="D23" s="139" t="s">
        <v>104</v>
      </c>
      <c r="E23" s="42"/>
      <c r="F23" s="435">
        <v>0</v>
      </c>
      <c r="G23" s="436">
        <v>800</v>
      </c>
      <c r="H23" s="137"/>
    </row>
    <row r="24" spans="1:12" ht="4.7" customHeight="1">
      <c r="A24" s="23"/>
      <c r="B24" s="42"/>
      <c r="C24" s="42"/>
      <c r="D24" s="42"/>
      <c r="E24" s="140"/>
      <c r="F24" s="439"/>
      <c r="G24" s="440"/>
      <c r="H24" s="137"/>
    </row>
    <row r="25" spans="1:12" ht="10.5">
      <c r="A25" s="23"/>
      <c r="B25" s="501" t="s">
        <v>209</v>
      </c>
      <c r="C25" s="525"/>
      <c r="D25" s="525"/>
      <c r="E25" s="42"/>
      <c r="F25" s="439"/>
      <c r="G25" s="440"/>
      <c r="H25" s="137"/>
    </row>
    <row r="26" spans="1:12" ht="10.5">
      <c r="A26" s="23"/>
      <c r="B26" s="42"/>
      <c r="C26" s="501" t="s">
        <v>210</v>
      </c>
      <c r="D26" s="525"/>
      <c r="E26" s="42"/>
      <c r="F26" s="439"/>
      <c r="G26" s="440"/>
      <c r="H26" s="137"/>
    </row>
    <row r="27" spans="1:12" ht="10.5">
      <c r="A27" s="23"/>
      <c r="B27" s="42"/>
      <c r="C27" s="42"/>
      <c r="D27" s="139" t="s">
        <v>211</v>
      </c>
      <c r="E27" s="42"/>
      <c r="F27" s="435">
        <v>0</v>
      </c>
      <c r="G27" s="436">
        <v>0</v>
      </c>
      <c r="H27" s="137"/>
    </row>
    <row r="28" spans="1:12" ht="3.75" customHeight="1">
      <c r="A28" s="23"/>
      <c r="B28" s="257"/>
      <c r="C28" s="257"/>
      <c r="D28" s="257"/>
      <c r="E28" s="42"/>
      <c r="F28" s="435"/>
      <c r="G28" s="436"/>
      <c r="H28" s="137"/>
    </row>
    <row r="29" spans="1:12" ht="10.5">
      <c r="A29" s="23"/>
      <c r="B29" s="501" t="s">
        <v>212</v>
      </c>
      <c r="C29" s="525"/>
      <c r="D29" s="525"/>
      <c r="E29" s="42"/>
      <c r="F29" s="435"/>
      <c r="G29" s="436"/>
      <c r="H29" s="137"/>
    </row>
    <row r="30" spans="1:12" ht="10.5">
      <c r="A30" s="23"/>
      <c r="B30" s="24"/>
      <c r="C30" s="501" t="s">
        <v>213</v>
      </c>
      <c r="D30" s="525"/>
      <c r="E30" s="42"/>
      <c r="F30" s="435"/>
      <c r="G30" s="436"/>
      <c r="H30" s="137"/>
    </row>
    <row r="31" spans="1:12" ht="10.5">
      <c r="A31" s="23"/>
      <c r="B31" s="24"/>
      <c r="C31" s="246"/>
      <c r="D31" s="254" t="s">
        <v>214</v>
      </c>
      <c r="E31" s="42"/>
      <c r="F31" s="435" t="s">
        <v>197</v>
      </c>
      <c r="G31" s="436" t="s">
        <v>197</v>
      </c>
      <c r="H31" s="122"/>
    </row>
    <row r="32" spans="1:12" ht="10.5">
      <c r="A32" s="23"/>
      <c r="B32" s="24"/>
      <c r="C32" s="24"/>
      <c r="D32" s="246" t="s">
        <v>215</v>
      </c>
      <c r="E32" s="42"/>
      <c r="F32" s="435">
        <v>52121</v>
      </c>
      <c r="G32" s="436">
        <v>10748</v>
      </c>
    </row>
    <row r="33" spans="1:7" ht="10.5">
      <c r="A33" s="23"/>
      <c r="B33" s="24"/>
      <c r="C33" s="24"/>
      <c r="D33" s="246" t="s">
        <v>216</v>
      </c>
      <c r="E33" s="42"/>
      <c r="F33" s="435" t="s">
        <v>31</v>
      </c>
      <c r="G33" s="436" t="s">
        <v>31</v>
      </c>
    </row>
    <row r="34" spans="1:7" ht="4.7" customHeight="1">
      <c r="A34" s="142"/>
      <c r="B34" s="42"/>
      <c r="C34" s="42"/>
      <c r="D34" s="42"/>
      <c r="E34" s="42"/>
      <c r="F34" s="439"/>
      <c r="G34" s="441"/>
    </row>
    <row r="35" spans="1:7" ht="10.5">
      <c r="A35" s="23"/>
      <c r="B35" s="501" t="s">
        <v>217</v>
      </c>
      <c r="C35" s="525"/>
      <c r="D35" s="525"/>
      <c r="E35" s="42"/>
      <c r="F35" s="439"/>
      <c r="G35" s="441"/>
    </row>
    <row r="36" spans="1:7" ht="10.5">
      <c r="A36" s="23"/>
      <c r="B36" s="42"/>
      <c r="C36" s="42" t="s">
        <v>218</v>
      </c>
      <c r="D36" s="42"/>
      <c r="E36" s="42"/>
      <c r="F36" s="439"/>
      <c r="G36" s="441"/>
    </row>
    <row r="37" spans="1:7" ht="10.5">
      <c r="A37" s="23"/>
      <c r="B37" s="42"/>
      <c r="C37" s="42"/>
      <c r="D37" s="42" t="s">
        <v>219</v>
      </c>
      <c r="E37" s="42"/>
      <c r="F37" s="435">
        <v>120112</v>
      </c>
      <c r="G37" s="436">
        <v>44963</v>
      </c>
    </row>
    <row r="38" spans="1:7" ht="4.7" customHeight="1">
      <c r="A38" s="23"/>
      <c r="B38" s="24"/>
      <c r="C38" s="24"/>
      <c r="D38" s="246"/>
      <c r="E38" s="42"/>
      <c r="F38" s="435"/>
      <c r="G38" s="436"/>
    </row>
    <row r="39" spans="1:7" ht="10.5">
      <c r="A39" s="142"/>
      <c r="B39" s="501" t="s">
        <v>220</v>
      </c>
      <c r="C39" s="501"/>
      <c r="D39" s="501"/>
      <c r="E39" s="42"/>
      <c r="F39" s="435"/>
      <c r="G39" s="436"/>
    </row>
    <row r="40" spans="1:7" ht="10.5">
      <c r="A40" s="23"/>
      <c r="B40" s="24"/>
      <c r="C40" s="24"/>
      <c r="D40" s="246" t="s">
        <v>221</v>
      </c>
      <c r="E40" s="42"/>
      <c r="F40" s="435" t="s">
        <v>197</v>
      </c>
      <c r="G40" s="436" t="s">
        <v>197</v>
      </c>
    </row>
    <row r="41" spans="1:7" ht="10.5">
      <c r="A41" s="23"/>
      <c r="B41" s="24"/>
      <c r="C41" s="24"/>
      <c r="D41" s="246" t="s">
        <v>222</v>
      </c>
      <c r="E41" s="42"/>
      <c r="F41" s="435" t="s">
        <v>197</v>
      </c>
      <c r="G41" s="436" t="s">
        <v>197</v>
      </c>
    </row>
    <row r="42" spans="1:7" ht="4.7" customHeight="1">
      <c r="A42" s="23"/>
      <c r="B42" s="42"/>
      <c r="C42" s="42"/>
      <c r="D42" s="42"/>
      <c r="E42" s="143"/>
      <c r="F42" s="437"/>
      <c r="G42" s="442"/>
    </row>
    <row r="43" spans="1:7" ht="10.5">
      <c r="A43" s="142"/>
      <c r="B43" s="501" t="s">
        <v>223</v>
      </c>
      <c r="C43" s="501"/>
      <c r="D43" s="501"/>
      <c r="E43" s="42"/>
      <c r="F43" s="435"/>
      <c r="G43" s="443"/>
    </row>
    <row r="44" spans="1:7" ht="10.5">
      <c r="A44" s="142"/>
      <c r="B44" s="24"/>
      <c r="C44" s="24"/>
      <c r="D44" s="246" t="s">
        <v>224</v>
      </c>
      <c r="E44" s="42"/>
      <c r="F44" s="435" t="s">
        <v>197</v>
      </c>
      <c r="G44" s="436" t="s">
        <v>197</v>
      </c>
    </row>
    <row r="45" spans="1:7" ht="10.5">
      <c r="B45" s="24"/>
      <c r="C45" s="24"/>
      <c r="D45" s="246" t="s">
        <v>225</v>
      </c>
      <c r="E45" s="42"/>
      <c r="F45" s="435">
        <v>124016</v>
      </c>
      <c r="G45" s="436">
        <v>62110</v>
      </c>
    </row>
    <row r="46" spans="1:7" ht="4.7" customHeight="1">
      <c r="B46" s="42"/>
      <c r="C46" s="42"/>
      <c r="D46" s="42"/>
      <c r="E46" s="143"/>
      <c r="F46" s="437"/>
      <c r="G46" s="442"/>
    </row>
    <row r="47" spans="1:7" ht="10.5">
      <c r="B47" s="501" t="s">
        <v>226</v>
      </c>
      <c r="C47" s="501"/>
      <c r="D47" s="501"/>
      <c r="E47" s="42"/>
      <c r="F47" s="135"/>
      <c r="G47" s="136"/>
    </row>
    <row r="48" spans="1:7" ht="10.5">
      <c r="B48" s="141"/>
      <c r="C48" s="2"/>
      <c r="D48" s="246" t="s">
        <v>227</v>
      </c>
      <c r="E48" s="42"/>
      <c r="F48" s="435" t="s">
        <v>197</v>
      </c>
      <c r="G48" s="436" t="s">
        <v>197</v>
      </c>
    </row>
    <row r="49" spans="1:7" ht="5.25" customHeight="1" thickBot="1">
      <c r="A49" s="144"/>
      <c r="B49" s="144"/>
      <c r="C49" s="144"/>
      <c r="D49" s="144"/>
      <c r="E49" s="144"/>
      <c r="F49" s="145"/>
      <c r="G49" s="144"/>
    </row>
    <row r="50" spans="1:7" ht="10.5" thickTop="1"/>
    <row r="55" spans="1:7">
      <c r="G55" s="146"/>
    </row>
  </sheetData>
  <mergeCells count="17">
    <mergeCell ref="C30:D30"/>
    <mergeCell ref="B35:D35"/>
    <mergeCell ref="B39:D39"/>
    <mergeCell ref="B43:D43"/>
    <mergeCell ref="B47:D47"/>
    <mergeCell ref="B29:D29"/>
    <mergeCell ref="B2:D2"/>
    <mergeCell ref="B4:D4"/>
    <mergeCell ref="C5:D5"/>
    <mergeCell ref="B12:D12"/>
    <mergeCell ref="C13:D13"/>
    <mergeCell ref="B17:D17"/>
    <mergeCell ref="C18:D18"/>
    <mergeCell ref="B21:D21"/>
    <mergeCell ref="C22:D22"/>
    <mergeCell ref="B25:D25"/>
    <mergeCell ref="C26:D2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96" orientation="portrait" r:id="rId1"/>
  <headerFooter>
    <oddHeader>&amp;L&amp;9鉄道貨物運輸&amp;R&amp;9&amp;F 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1"/>
  <sheetViews>
    <sheetView zoomScaleNormal="100" workbookViewId="0"/>
  </sheetViews>
  <sheetFormatPr defaultRowHeight="9.75"/>
  <cols>
    <col min="1" max="1" width="2" style="1" customWidth="1"/>
    <col min="2" max="2" width="16.3984375" style="1" customWidth="1"/>
    <col min="3" max="3" width="2" style="1" customWidth="1"/>
    <col min="4" max="6" width="18.19921875" style="1" customWidth="1"/>
    <col min="7" max="7" width="18.796875" style="1" customWidth="1"/>
    <col min="8" max="256" width="9.59765625" style="1"/>
    <col min="257" max="257" width="2" style="1" customWidth="1"/>
    <col min="258" max="258" width="15" style="1" customWidth="1"/>
    <col min="259" max="259" width="2" style="1" customWidth="1"/>
    <col min="260" max="263" width="18.19921875" style="1" customWidth="1"/>
    <col min="264" max="512" width="9.59765625" style="1"/>
    <col min="513" max="513" width="2" style="1" customWidth="1"/>
    <col min="514" max="514" width="15" style="1" customWidth="1"/>
    <col min="515" max="515" width="2" style="1" customWidth="1"/>
    <col min="516" max="519" width="18.19921875" style="1" customWidth="1"/>
    <col min="520" max="768" width="9.59765625" style="1"/>
    <col min="769" max="769" width="2" style="1" customWidth="1"/>
    <col min="770" max="770" width="15" style="1" customWidth="1"/>
    <col min="771" max="771" width="2" style="1" customWidth="1"/>
    <col min="772" max="775" width="18.19921875" style="1" customWidth="1"/>
    <col min="776" max="1024" width="9.59765625" style="1"/>
    <col min="1025" max="1025" width="2" style="1" customWidth="1"/>
    <col min="1026" max="1026" width="15" style="1" customWidth="1"/>
    <col min="1027" max="1027" width="2" style="1" customWidth="1"/>
    <col min="1028" max="1031" width="18.19921875" style="1" customWidth="1"/>
    <col min="1032" max="1280" width="9.59765625" style="1"/>
    <col min="1281" max="1281" width="2" style="1" customWidth="1"/>
    <col min="1282" max="1282" width="15" style="1" customWidth="1"/>
    <col min="1283" max="1283" width="2" style="1" customWidth="1"/>
    <col min="1284" max="1287" width="18.19921875" style="1" customWidth="1"/>
    <col min="1288" max="1536" width="9.59765625" style="1"/>
    <col min="1537" max="1537" width="2" style="1" customWidth="1"/>
    <col min="1538" max="1538" width="15" style="1" customWidth="1"/>
    <col min="1539" max="1539" width="2" style="1" customWidth="1"/>
    <col min="1540" max="1543" width="18.19921875" style="1" customWidth="1"/>
    <col min="1544" max="1792" width="9.59765625" style="1"/>
    <col min="1793" max="1793" width="2" style="1" customWidth="1"/>
    <col min="1794" max="1794" width="15" style="1" customWidth="1"/>
    <col min="1795" max="1795" width="2" style="1" customWidth="1"/>
    <col min="1796" max="1799" width="18.19921875" style="1" customWidth="1"/>
    <col min="1800" max="2048" width="9.59765625" style="1"/>
    <col min="2049" max="2049" width="2" style="1" customWidth="1"/>
    <col min="2050" max="2050" width="15" style="1" customWidth="1"/>
    <col min="2051" max="2051" width="2" style="1" customWidth="1"/>
    <col min="2052" max="2055" width="18.19921875" style="1" customWidth="1"/>
    <col min="2056" max="2304" width="9.59765625" style="1"/>
    <col min="2305" max="2305" width="2" style="1" customWidth="1"/>
    <col min="2306" max="2306" width="15" style="1" customWidth="1"/>
    <col min="2307" max="2307" width="2" style="1" customWidth="1"/>
    <col min="2308" max="2311" width="18.19921875" style="1" customWidth="1"/>
    <col min="2312" max="2560" width="9.59765625" style="1"/>
    <col min="2561" max="2561" width="2" style="1" customWidth="1"/>
    <col min="2562" max="2562" width="15" style="1" customWidth="1"/>
    <col min="2563" max="2563" width="2" style="1" customWidth="1"/>
    <col min="2564" max="2567" width="18.19921875" style="1" customWidth="1"/>
    <col min="2568" max="2816" width="9.59765625" style="1"/>
    <col min="2817" max="2817" width="2" style="1" customWidth="1"/>
    <col min="2818" max="2818" width="15" style="1" customWidth="1"/>
    <col min="2819" max="2819" width="2" style="1" customWidth="1"/>
    <col min="2820" max="2823" width="18.19921875" style="1" customWidth="1"/>
    <col min="2824" max="3072" width="9.59765625" style="1"/>
    <col min="3073" max="3073" width="2" style="1" customWidth="1"/>
    <col min="3074" max="3074" width="15" style="1" customWidth="1"/>
    <col min="3075" max="3075" width="2" style="1" customWidth="1"/>
    <col min="3076" max="3079" width="18.19921875" style="1" customWidth="1"/>
    <col min="3080" max="3328" width="9.59765625" style="1"/>
    <col min="3329" max="3329" width="2" style="1" customWidth="1"/>
    <col min="3330" max="3330" width="15" style="1" customWidth="1"/>
    <col min="3331" max="3331" width="2" style="1" customWidth="1"/>
    <col min="3332" max="3335" width="18.19921875" style="1" customWidth="1"/>
    <col min="3336" max="3584" width="9.59765625" style="1"/>
    <col min="3585" max="3585" width="2" style="1" customWidth="1"/>
    <col min="3586" max="3586" width="15" style="1" customWidth="1"/>
    <col min="3587" max="3587" width="2" style="1" customWidth="1"/>
    <col min="3588" max="3591" width="18.19921875" style="1" customWidth="1"/>
    <col min="3592" max="3840" width="9.59765625" style="1"/>
    <col min="3841" max="3841" width="2" style="1" customWidth="1"/>
    <col min="3842" max="3842" width="15" style="1" customWidth="1"/>
    <col min="3843" max="3843" width="2" style="1" customWidth="1"/>
    <col min="3844" max="3847" width="18.19921875" style="1" customWidth="1"/>
    <col min="3848" max="4096" width="9.59765625" style="1"/>
    <col min="4097" max="4097" width="2" style="1" customWidth="1"/>
    <col min="4098" max="4098" width="15" style="1" customWidth="1"/>
    <col min="4099" max="4099" width="2" style="1" customWidth="1"/>
    <col min="4100" max="4103" width="18.19921875" style="1" customWidth="1"/>
    <col min="4104" max="4352" width="9.59765625" style="1"/>
    <col min="4353" max="4353" width="2" style="1" customWidth="1"/>
    <col min="4354" max="4354" width="15" style="1" customWidth="1"/>
    <col min="4355" max="4355" width="2" style="1" customWidth="1"/>
    <col min="4356" max="4359" width="18.19921875" style="1" customWidth="1"/>
    <col min="4360" max="4608" width="9.59765625" style="1"/>
    <col min="4609" max="4609" width="2" style="1" customWidth="1"/>
    <col min="4610" max="4610" width="15" style="1" customWidth="1"/>
    <col min="4611" max="4611" width="2" style="1" customWidth="1"/>
    <col min="4612" max="4615" width="18.19921875" style="1" customWidth="1"/>
    <col min="4616" max="4864" width="9.59765625" style="1"/>
    <col min="4865" max="4865" width="2" style="1" customWidth="1"/>
    <col min="4866" max="4866" width="15" style="1" customWidth="1"/>
    <col min="4867" max="4867" width="2" style="1" customWidth="1"/>
    <col min="4868" max="4871" width="18.19921875" style="1" customWidth="1"/>
    <col min="4872" max="5120" width="9.59765625" style="1"/>
    <col min="5121" max="5121" width="2" style="1" customWidth="1"/>
    <col min="5122" max="5122" width="15" style="1" customWidth="1"/>
    <col min="5123" max="5123" width="2" style="1" customWidth="1"/>
    <col min="5124" max="5127" width="18.19921875" style="1" customWidth="1"/>
    <col min="5128" max="5376" width="9.59765625" style="1"/>
    <col min="5377" max="5377" width="2" style="1" customWidth="1"/>
    <col min="5378" max="5378" width="15" style="1" customWidth="1"/>
    <col min="5379" max="5379" width="2" style="1" customWidth="1"/>
    <col min="5380" max="5383" width="18.19921875" style="1" customWidth="1"/>
    <col min="5384" max="5632" width="9.59765625" style="1"/>
    <col min="5633" max="5633" width="2" style="1" customWidth="1"/>
    <col min="5634" max="5634" width="15" style="1" customWidth="1"/>
    <col min="5635" max="5635" width="2" style="1" customWidth="1"/>
    <col min="5636" max="5639" width="18.19921875" style="1" customWidth="1"/>
    <col min="5640" max="5888" width="9.59765625" style="1"/>
    <col min="5889" max="5889" width="2" style="1" customWidth="1"/>
    <col min="5890" max="5890" width="15" style="1" customWidth="1"/>
    <col min="5891" max="5891" width="2" style="1" customWidth="1"/>
    <col min="5892" max="5895" width="18.19921875" style="1" customWidth="1"/>
    <col min="5896" max="6144" width="9.59765625" style="1"/>
    <col min="6145" max="6145" width="2" style="1" customWidth="1"/>
    <col min="6146" max="6146" width="15" style="1" customWidth="1"/>
    <col min="6147" max="6147" width="2" style="1" customWidth="1"/>
    <col min="6148" max="6151" width="18.19921875" style="1" customWidth="1"/>
    <col min="6152" max="6400" width="9.59765625" style="1"/>
    <col min="6401" max="6401" width="2" style="1" customWidth="1"/>
    <col min="6402" max="6402" width="15" style="1" customWidth="1"/>
    <col min="6403" max="6403" width="2" style="1" customWidth="1"/>
    <col min="6404" max="6407" width="18.19921875" style="1" customWidth="1"/>
    <col min="6408" max="6656" width="9.59765625" style="1"/>
    <col min="6657" max="6657" width="2" style="1" customWidth="1"/>
    <col min="6658" max="6658" width="15" style="1" customWidth="1"/>
    <col min="6659" max="6659" width="2" style="1" customWidth="1"/>
    <col min="6660" max="6663" width="18.19921875" style="1" customWidth="1"/>
    <col min="6664" max="6912" width="9.59765625" style="1"/>
    <col min="6913" max="6913" width="2" style="1" customWidth="1"/>
    <col min="6914" max="6914" width="15" style="1" customWidth="1"/>
    <col min="6915" max="6915" width="2" style="1" customWidth="1"/>
    <col min="6916" max="6919" width="18.19921875" style="1" customWidth="1"/>
    <col min="6920" max="7168" width="9.59765625" style="1"/>
    <col min="7169" max="7169" width="2" style="1" customWidth="1"/>
    <col min="7170" max="7170" width="15" style="1" customWidth="1"/>
    <col min="7171" max="7171" width="2" style="1" customWidth="1"/>
    <col min="7172" max="7175" width="18.19921875" style="1" customWidth="1"/>
    <col min="7176" max="7424" width="9.59765625" style="1"/>
    <col min="7425" max="7425" width="2" style="1" customWidth="1"/>
    <col min="7426" max="7426" width="15" style="1" customWidth="1"/>
    <col min="7427" max="7427" width="2" style="1" customWidth="1"/>
    <col min="7428" max="7431" width="18.19921875" style="1" customWidth="1"/>
    <col min="7432" max="7680" width="9.59765625" style="1"/>
    <col min="7681" max="7681" width="2" style="1" customWidth="1"/>
    <col min="7682" max="7682" width="15" style="1" customWidth="1"/>
    <col min="7683" max="7683" width="2" style="1" customWidth="1"/>
    <col min="7684" max="7687" width="18.19921875" style="1" customWidth="1"/>
    <col min="7688" max="7936" width="9.59765625" style="1"/>
    <col min="7937" max="7937" width="2" style="1" customWidth="1"/>
    <col min="7938" max="7938" width="15" style="1" customWidth="1"/>
    <col min="7939" max="7939" width="2" style="1" customWidth="1"/>
    <col min="7940" max="7943" width="18.19921875" style="1" customWidth="1"/>
    <col min="7944" max="8192" width="9.59765625" style="1"/>
    <col min="8193" max="8193" width="2" style="1" customWidth="1"/>
    <col min="8194" max="8194" width="15" style="1" customWidth="1"/>
    <col min="8195" max="8195" width="2" style="1" customWidth="1"/>
    <col min="8196" max="8199" width="18.19921875" style="1" customWidth="1"/>
    <col min="8200" max="8448" width="9.59765625" style="1"/>
    <col min="8449" max="8449" width="2" style="1" customWidth="1"/>
    <col min="8450" max="8450" width="15" style="1" customWidth="1"/>
    <col min="8451" max="8451" width="2" style="1" customWidth="1"/>
    <col min="8452" max="8455" width="18.19921875" style="1" customWidth="1"/>
    <col min="8456" max="8704" width="9.59765625" style="1"/>
    <col min="8705" max="8705" width="2" style="1" customWidth="1"/>
    <col min="8706" max="8706" width="15" style="1" customWidth="1"/>
    <col min="8707" max="8707" width="2" style="1" customWidth="1"/>
    <col min="8708" max="8711" width="18.19921875" style="1" customWidth="1"/>
    <col min="8712" max="8960" width="9.59765625" style="1"/>
    <col min="8961" max="8961" width="2" style="1" customWidth="1"/>
    <col min="8962" max="8962" width="15" style="1" customWidth="1"/>
    <col min="8963" max="8963" width="2" style="1" customWidth="1"/>
    <col min="8964" max="8967" width="18.19921875" style="1" customWidth="1"/>
    <col min="8968" max="9216" width="9.59765625" style="1"/>
    <col min="9217" max="9217" width="2" style="1" customWidth="1"/>
    <col min="9218" max="9218" width="15" style="1" customWidth="1"/>
    <col min="9219" max="9219" width="2" style="1" customWidth="1"/>
    <col min="9220" max="9223" width="18.19921875" style="1" customWidth="1"/>
    <col min="9224" max="9472" width="9.59765625" style="1"/>
    <col min="9473" max="9473" width="2" style="1" customWidth="1"/>
    <col min="9474" max="9474" width="15" style="1" customWidth="1"/>
    <col min="9475" max="9475" width="2" style="1" customWidth="1"/>
    <col min="9476" max="9479" width="18.19921875" style="1" customWidth="1"/>
    <col min="9480" max="9728" width="9.59765625" style="1"/>
    <col min="9729" max="9729" width="2" style="1" customWidth="1"/>
    <col min="9730" max="9730" width="15" style="1" customWidth="1"/>
    <col min="9731" max="9731" width="2" style="1" customWidth="1"/>
    <col min="9732" max="9735" width="18.19921875" style="1" customWidth="1"/>
    <col min="9736" max="9984" width="9.59765625" style="1"/>
    <col min="9985" max="9985" width="2" style="1" customWidth="1"/>
    <col min="9986" max="9986" width="15" style="1" customWidth="1"/>
    <col min="9987" max="9987" width="2" style="1" customWidth="1"/>
    <col min="9988" max="9991" width="18.19921875" style="1" customWidth="1"/>
    <col min="9992" max="10240" width="9.59765625" style="1"/>
    <col min="10241" max="10241" width="2" style="1" customWidth="1"/>
    <col min="10242" max="10242" width="15" style="1" customWidth="1"/>
    <col min="10243" max="10243" width="2" style="1" customWidth="1"/>
    <col min="10244" max="10247" width="18.19921875" style="1" customWidth="1"/>
    <col min="10248" max="10496" width="9.59765625" style="1"/>
    <col min="10497" max="10497" width="2" style="1" customWidth="1"/>
    <col min="10498" max="10498" width="15" style="1" customWidth="1"/>
    <col min="10499" max="10499" width="2" style="1" customWidth="1"/>
    <col min="10500" max="10503" width="18.19921875" style="1" customWidth="1"/>
    <col min="10504" max="10752" width="9.59765625" style="1"/>
    <col min="10753" max="10753" width="2" style="1" customWidth="1"/>
    <col min="10754" max="10754" width="15" style="1" customWidth="1"/>
    <col min="10755" max="10755" width="2" style="1" customWidth="1"/>
    <col min="10756" max="10759" width="18.19921875" style="1" customWidth="1"/>
    <col min="10760" max="11008" width="9.59765625" style="1"/>
    <col min="11009" max="11009" width="2" style="1" customWidth="1"/>
    <col min="11010" max="11010" width="15" style="1" customWidth="1"/>
    <col min="11011" max="11011" width="2" style="1" customWidth="1"/>
    <col min="11012" max="11015" width="18.19921875" style="1" customWidth="1"/>
    <col min="11016" max="11264" width="9.59765625" style="1"/>
    <col min="11265" max="11265" width="2" style="1" customWidth="1"/>
    <col min="11266" max="11266" width="15" style="1" customWidth="1"/>
    <col min="11267" max="11267" width="2" style="1" customWidth="1"/>
    <col min="11268" max="11271" width="18.19921875" style="1" customWidth="1"/>
    <col min="11272" max="11520" width="9.59765625" style="1"/>
    <col min="11521" max="11521" width="2" style="1" customWidth="1"/>
    <col min="11522" max="11522" width="15" style="1" customWidth="1"/>
    <col min="11523" max="11523" width="2" style="1" customWidth="1"/>
    <col min="11524" max="11527" width="18.19921875" style="1" customWidth="1"/>
    <col min="11528" max="11776" width="9.59765625" style="1"/>
    <col min="11777" max="11777" width="2" style="1" customWidth="1"/>
    <col min="11778" max="11778" width="15" style="1" customWidth="1"/>
    <col min="11779" max="11779" width="2" style="1" customWidth="1"/>
    <col min="11780" max="11783" width="18.19921875" style="1" customWidth="1"/>
    <col min="11784" max="12032" width="9.59765625" style="1"/>
    <col min="12033" max="12033" width="2" style="1" customWidth="1"/>
    <col min="12034" max="12034" width="15" style="1" customWidth="1"/>
    <col min="12035" max="12035" width="2" style="1" customWidth="1"/>
    <col min="12036" max="12039" width="18.19921875" style="1" customWidth="1"/>
    <col min="12040" max="12288" width="9.59765625" style="1"/>
    <col min="12289" max="12289" width="2" style="1" customWidth="1"/>
    <col min="12290" max="12290" width="15" style="1" customWidth="1"/>
    <col min="12291" max="12291" width="2" style="1" customWidth="1"/>
    <col min="12292" max="12295" width="18.19921875" style="1" customWidth="1"/>
    <col min="12296" max="12544" width="9.59765625" style="1"/>
    <col min="12545" max="12545" width="2" style="1" customWidth="1"/>
    <col min="12546" max="12546" width="15" style="1" customWidth="1"/>
    <col min="12547" max="12547" width="2" style="1" customWidth="1"/>
    <col min="12548" max="12551" width="18.19921875" style="1" customWidth="1"/>
    <col min="12552" max="12800" width="9.59765625" style="1"/>
    <col min="12801" max="12801" width="2" style="1" customWidth="1"/>
    <col min="12802" max="12802" width="15" style="1" customWidth="1"/>
    <col min="12803" max="12803" width="2" style="1" customWidth="1"/>
    <col min="12804" max="12807" width="18.19921875" style="1" customWidth="1"/>
    <col min="12808" max="13056" width="9.59765625" style="1"/>
    <col min="13057" max="13057" width="2" style="1" customWidth="1"/>
    <col min="13058" max="13058" width="15" style="1" customWidth="1"/>
    <col min="13059" max="13059" width="2" style="1" customWidth="1"/>
    <col min="13060" max="13063" width="18.19921875" style="1" customWidth="1"/>
    <col min="13064" max="13312" width="9.59765625" style="1"/>
    <col min="13313" max="13313" width="2" style="1" customWidth="1"/>
    <col min="13314" max="13314" width="15" style="1" customWidth="1"/>
    <col min="13315" max="13315" width="2" style="1" customWidth="1"/>
    <col min="13316" max="13319" width="18.19921875" style="1" customWidth="1"/>
    <col min="13320" max="13568" width="9.59765625" style="1"/>
    <col min="13569" max="13569" width="2" style="1" customWidth="1"/>
    <col min="13570" max="13570" width="15" style="1" customWidth="1"/>
    <col min="13571" max="13571" width="2" style="1" customWidth="1"/>
    <col min="13572" max="13575" width="18.19921875" style="1" customWidth="1"/>
    <col min="13576" max="13824" width="9.59765625" style="1"/>
    <col min="13825" max="13825" width="2" style="1" customWidth="1"/>
    <col min="13826" max="13826" width="15" style="1" customWidth="1"/>
    <col min="13827" max="13827" width="2" style="1" customWidth="1"/>
    <col min="13828" max="13831" width="18.19921875" style="1" customWidth="1"/>
    <col min="13832" max="14080" width="9.59765625" style="1"/>
    <col min="14081" max="14081" width="2" style="1" customWidth="1"/>
    <col min="14082" max="14082" width="15" style="1" customWidth="1"/>
    <col min="14083" max="14083" width="2" style="1" customWidth="1"/>
    <col min="14084" max="14087" width="18.19921875" style="1" customWidth="1"/>
    <col min="14088" max="14336" width="9.59765625" style="1"/>
    <col min="14337" max="14337" width="2" style="1" customWidth="1"/>
    <col min="14338" max="14338" width="15" style="1" customWidth="1"/>
    <col min="14339" max="14339" width="2" style="1" customWidth="1"/>
    <col min="14340" max="14343" width="18.19921875" style="1" customWidth="1"/>
    <col min="14344" max="14592" width="9.59765625" style="1"/>
    <col min="14593" max="14593" width="2" style="1" customWidth="1"/>
    <col min="14594" max="14594" width="15" style="1" customWidth="1"/>
    <col min="14595" max="14595" width="2" style="1" customWidth="1"/>
    <col min="14596" max="14599" width="18.19921875" style="1" customWidth="1"/>
    <col min="14600" max="14848" width="9.59765625" style="1"/>
    <col min="14849" max="14849" width="2" style="1" customWidth="1"/>
    <col min="14850" max="14850" width="15" style="1" customWidth="1"/>
    <col min="14851" max="14851" width="2" style="1" customWidth="1"/>
    <col min="14852" max="14855" width="18.19921875" style="1" customWidth="1"/>
    <col min="14856" max="15104" width="9.59765625" style="1"/>
    <col min="15105" max="15105" width="2" style="1" customWidth="1"/>
    <col min="15106" max="15106" width="15" style="1" customWidth="1"/>
    <col min="15107" max="15107" width="2" style="1" customWidth="1"/>
    <col min="15108" max="15111" width="18.19921875" style="1" customWidth="1"/>
    <col min="15112" max="15360" width="9.59765625" style="1"/>
    <col min="15361" max="15361" width="2" style="1" customWidth="1"/>
    <col min="15362" max="15362" width="15" style="1" customWidth="1"/>
    <col min="15363" max="15363" width="2" style="1" customWidth="1"/>
    <col min="15364" max="15367" width="18.19921875" style="1" customWidth="1"/>
    <col min="15368" max="15616" width="9.59765625" style="1"/>
    <col min="15617" max="15617" width="2" style="1" customWidth="1"/>
    <col min="15618" max="15618" width="15" style="1" customWidth="1"/>
    <col min="15619" max="15619" width="2" style="1" customWidth="1"/>
    <col min="15620" max="15623" width="18.19921875" style="1" customWidth="1"/>
    <col min="15624" max="15872" width="9.59765625" style="1"/>
    <col min="15873" max="15873" width="2" style="1" customWidth="1"/>
    <col min="15874" max="15874" width="15" style="1" customWidth="1"/>
    <col min="15875" max="15875" width="2" style="1" customWidth="1"/>
    <col min="15876" max="15879" width="18.19921875" style="1" customWidth="1"/>
    <col min="15880" max="16128" width="9.59765625" style="1"/>
    <col min="16129" max="16129" width="2" style="1" customWidth="1"/>
    <col min="16130" max="16130" width="15" style="1" customWidth="1"/>
    <col min="16131" max="16131" width="2" style="1" customWidth="1"/>
    <col min="16132" max="16135" width="18.19921875" style="1" customWidth="1"/>
    <col min="16136" max="16384" width="9.59765625" style="1"/>
  </cols>
  <sheetData>
    <row r="1" spans="1:8" ht="14.25" customHeight="1" thickBot="1">
      <c r="B1" s="42"/>
      <c r="C1" s="42"/>
      <c r="D1" s="42"/>
      <c r="E1" s="42"/>
      <c r="F1" s="42"/>
      <c r="G1" s="121" t="s">
        <v>474</v>
      </c>
    </row>
    <row r="2" spans="1:8" ht="12.2" customHeight="1" thickTop="1">
      <c r="A2" s="263"/>
      <c r="B2" s="263" t="s">
        <v>229</v>
      </c>
      <c r="C2" s="260"/>
      <c r="D2" s="264" t="s">
        <v>475</v>
      </c>
      <c r="E2" s="125" t="s">
        <v>476</v>
      </c>
      <c r="F2" s="125" t="s">
        <v>477</v>
      </c>
      <c r="G2" s="126" t="s">
        <v>478</v>
      </c>
    </row>
    <row r="3" spans="1:8" ht="10.5">
      <c r="A3" s="265"/>
      <c r="B3" s="266"/>
      <c r="C3" s="267"/>
      <c r="D3" s="266" t="s">
        <v>479</v>
      </c>
      <c r="E3" s="266" t="s">
        <v>480</v>
      </c>
      <c r="F3" s="266" t="s">
        <v>481</v>
      </c>
      <c r="G3" s="266" t="s">
        <v>482</v>
      </c>
    </row>
    <row r="4" spans="1:8" s="270" customFormat="1" ht="10.5">
      <c r="A4" s="17"/>
      <c r="B4" s="256" t="s">
        <v>64</v>
      </c>
      <c r="C4" s="268"/>
      <c r="D4" s="269">
        <v>4436935</v>
      </c>
      <c r="E4" s="269">
        <v>581738</v>
      </c>
      <c r="F4" s="269">
        <v>607680</v>
      </c>
      <c r="G4" s="269">
        <v>161527165</v>
      </c>
    </row>
    <row r="5" spans="1:8" s="270" customFormat="1" ht="10.5">
      <c r="A5" s="17"/>
      <c r="B5" s="256" t="s">
        <v>65</v>
      </c>
      <c r="C5" s="268"/>
      <c r="D5" s="269">
        <v>4593923</v>
      </c>
      <c r="E5" s="269">
        <v>674673</v>
      </c>
      <c r="F5" s="269">
        <v>691048</v>
      </c>
      <c r="G5" s="269">
        <v>220180102</v>
      </c>
    </row>
    <row r="6" spans="1:8" s="270" customFormat="1" ht="10.5">
      <c r="A6" s="17"/>
      <c r="B6" s="256" t="s">
        <v>66</v>
      </c>
      <c r="C6" s="268"/>
      <c r="D6" s="497">
        <f>SUM(D8:D10)</f>
        <v>4549120</v>
      </c>
      <c r="E6" s="497">
        <f>SUM(E8:E10)</f>
        <v>650385</v>
      </c>
      <c r="F6" s="497">
        <f>SUM(F8:F10)</f>
        <v>645966</v>
      </c>
      <c r="G6" s="497">
        <f>SUM(G8:G10)</f>
        <v>256697666</v>
      </c>
    </row>
    <row r="7" spans="1:8" s="270" customFormat="1" ht="5.25" customHeight="1">
      <c r="A7" s="17"/>
      <c r="B7" s="256"/>
      <c r="C7" s="268"/>
      <c r="D7" s="498"/>
      <c r="E7" s="498"/>
      <c r="F7" s="498"/>
      <c r="G7" s="498"/>
    </row>
    <row r="8" spans="1:8" s="270" customFormat="1" ht="10.5">
      <c r="A8" s="23"/>
      <c r="B8" s="246" t="s">
        <v>483</v>
      </c>
      <c r="C8" s="143"/>
      <c r="D8" s="230">
        <v>1542945</v>
      </c>
      <c r="E8" s="230">
        <v>174965</v>
      </c>
      <c r="F8" s="230">
        <v>559037</v>
      </c>
      <c r="G8" s="230">
        <v>141582354</v>
      </c>
    </row>
    <row r="9" spans="1:8" s="270" customFormat="1" ht="10.5">
      <c r="A9" s="23"/>
      <c r="B9" s="246" t="s">
        <v>484</v>
      </c>
      <c r="C9" s="143"/>
      <c r="D9" s="230">
        <v>225684</v>
      </c>
      <c r="E9" s="230">
        <v>31757</v>
      </c>
      <c r="F9" s="230">
        <v>14388</v>
      </c>
      <c r="G9" s="230">
        <v>14500084</v>
      </c>
    </row>
    <row r="10" spans="1:8" s="270" customFormat="1" ht="10.5">
      <c r="A10" s="23"/>
      <c r="B10" s="246" t="s">
        <v>485</v>
      </c>
      <c r="C10" s="143"/>
      <c r="D10" s="230">
        <v>2780491</v>
      </c>
      <c r="E10" s="230">
        <v>443663</v>
      </c>
      <c r="F10" s="230">
        <v>72541</v>
      </c>
      <c r="G10" s="230">
        <v>100615228</v>
      </c>
    </row>
    <row r="11" spans="1:8" ht="3.75" customHeight="1" thickBot="1">
      <c r="A11" s="144"/>
      <c r="B11" s="144"/>
      <c r="C11" s="195"/>
      <c r="D11" s="144"/>
      <c r="E11" s="144"/>
      <c r="F11" s="144"/>
      <c r="G11" s="144"/>
    </row>
    <row r="12" spans="1:8" ht="4.7" customHeight="1" thickTop="1"/>
    <row r="14" spans="1:8">
      <c r="D14" s="271"/>
      <c r="E14" s="122"/>
      <c r="F14" s="122"/>
      <c r="G14" s="122"/>
      <c r="H14" s="122"/>
    </row>
    <row r="15" spans="1:8" ht="10.5">
      <c r="C15" s="122"/>
      <c r="D15" s="272"/>
      <c r="E15" s="272"/>
      <c r="F15" s="272"/>
      <c r="G15" s="272"/>
    </row>
    <row r="16" spans="1:8">
      <c r="C16" s="122"/>
      <c r="D16" s="122"/>
      <c r="E16" s="122"/>
      <c r="F16" s="122"/>
      <c r="G16" s="122"/>
      <c r="H16" s="122"/>
    </row>
    <row r="17" spans="4:7">
      <c r="D17" s="273"/>
      <c r="E17" s="274"/>
      <c r="F17" s="274"/>
      <c r="G17" s="274"/>
    </row>
    <row r="18" spans="4:7">
      <c r="F18" s="122"/>
    </row>
    <row r="21" spans="4:7">
      <c r="D21" s="122"/>
    </row>
  </sheetData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&amp;L&amp;9自動車運送事業輸送実績－旅客－&amp;R&amp;8&amp;F 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4"/>
  <sheetViews>
    <sheetView zoomScaleNormal="100" workbookViewId="0"/>
  </sheetViews>
  <sheetFormatPr defaultRowHeight="9.75"/>
  <cols>
    <col min="1" max="1" width="2" style="1" customWidth="1"/>
    <col min="2" max="2" width="18.19921875" style="1" customWidth="1"/>
    <col min="3" max="3" width="2" style="1" customWidth="1"/>
    <col min="4" max="9" width="17.796875" style="1" customWidth="1"/>
    <col min="10" max="256" width="9.59765625" style="1"/>
    <col min="257" max="257" width="2" style="1" customWidth="1"/>
    <col min="258" max="258" width="15" style="1" customWidth="1"/>
    <col min="259" max="259" width="2" style="1" customWidth="1"/>
    <col min="260" max="260" width="12.19921875" style="1" customWidth="1"/>
    <col min="261" max="261" width="13.796875" style="1" customWidth="1"/>
    <col min="262" max="262" width="12.19921875" style="1" customWidth="1"/>
    <col min="263" max="263" width="13.19921875" style="1" customWidth="1"/>
    <col min="264" max="264" width="12.19921875" style="1" customWidth="1"/>
    <col min="265" max="265" width="13.3984375" style="1" customWidth="1"/>
    <col min="266" max="512" width="9.59765625" style="1"/>
    <col min="513" max="513" width="2" style="1" customWidth="1"/>
    <col min="514" max="514" width="15" style="1" customWidth="1"/>
    <col min="515" max="515" width="2" style="1" customWidth="1"/>
    <col min="516" max="516" width="12.19921875" style="1" customWidth="1"/>
    <col min="517" max="517" width="13.796875" style="1" customWidth="1"/>
    <col min="518" max="518" width="12.19921875" style="1" customWidth="1"/>
    <col min="519" max="519" width="13.19921875" style="1" customWidth="1"/>
    <col min="520" max="520" width="12.19921875" style="1" customWidth="1"/>
    <col min="521" max="521" width="13.3984375" style="1" customWidth="1"/>
    <col min="522" max="768" width="9.59765625" style="1"/>
    <col min="769" max="769" width="2" style="1" customWidth="1"/>
    <col min="770" max="770" width="15" style="1" customWidth="1"/>
    <col min="771" max="771" width="2" style="1" customWidth="1"/>
    <col min="772" max="772" width="12.19921875" style="1" customWidth="1"/>
    <col min="773" max="773" width="13.796875" style="1" customWidth="1"/>
    <col min="774" max="774" width="12.19921875" style="1" customWidth="1"/>
    <col min="775" max="775" width="13.19921875" style="1" customWidth="1"/>
    <col min="776" max="776" width="12.19921875" style="1" customWidth="1"/>
    <col min="777" max="777" width="13.3984375" style="1" customWidth="1"/>
    <col min="778" max="1024" width="9.59765625" style="1"/>
    <col min="1025" max="1025" width="2" style="1" customWidth="1"/>
    <col min="1026" max="1026" width="15" style="1" customWidth="1"/>
    <col min="1027" max="1027" width="2" style="1" customWidth="1"/>
    <col min="1028" max="1028" width="12.19921875" style="1" customWidth="1"/>
    <col min="1029" max="1029" width="13.796875" style="1" customWidth="1"/>
    <col min="1030" max="1030" width="12.19921875" style="1" customWidth="1"/>
    <col min="1031" max="1031" width="13.19921875" style="1" customWidth="1"/>
    <col min="1032" max="1032" width="12.19921875" style="1" customWidth="1"/>
    <col min="1033" max="1033" width="13.3984375" style="1" customWidth="1"/>
    <col min="1034" max="1280" width="9.59765625" style="1"/>
    <col min="1281" max="1281" width="2" style="1" customWidth="1"/>
    <col min="1282" max="1282" width="15" style="1" customWidth="1"/>
    <col min="1283" max="1283" width="2" style="1" customWidth="1"/>
    <col min="1284" max="1284" width="12.19921875" style="1" customWidth="1"/>
    <col min="1285" max="1285" width="13.796875" style="1" customWidth="1"/>
    <col min="1286" max="1286" width="12.19921875" style="1" customWidth="1"/>
    <col min="1287" max="1287" width="13.19921875" style="1" customWidth="1"/>
    <col min="1288" max="1288" width="12.19921875" style="1" customWidth="1"/>
    <col min="1289" max="1289" width="13.3984375" style="1" customWidth="1"/>
    <col min="1290" max="1536" width="9.59765625" style="1"/>
    <col min="1537" max="1537" width="2" style="1" customWidth="1"/>
    <col min="1538" max="1538" width="15" style="1" customWidth="1"/>
    <col min="1539" max="1539" width="2" style="1" customWidth="1"/>
    <col min="1540" max="1540" width="12.19921875" style="1" customWidth="1"/>
    <col min="1541" max="1541" width="13.796875" style="1" customWidth="1"/>
    <col min="1542" max="1542" width="12.19921875" style="1" customWidth="1"/>
    <col min="1543" max="1543" width="13.19921875" style="1" customWidth="1"/>
    <col min="1544" max="1544" width="12.19921875" style="1" customWidth="1"/>
    <col min="1545" max="1545" width="13.3984375" style="1" customWidth="1"/>
    <col min="1546" max="1792" width="9.59765625" style="1"/>
    <col min="1793" max="1793" width="2" style="1" customWidth="1"/>
    <col min="1794" max="1794" width="15" style="1" customWidth="1"/>
    <col min="1795" max="1795" width="2" style="1" customWidth="1"/>
    <col min="1796" max="1796" width="12.19921875" style="1" customWidth="1"/>
    <col min="1797" max="1797" width="13.796875" style="1" customWidth="1"/>
    <col min="1798" max="1798" width="12.19921875" style="1" customWidth="1"/>
    <col min="1799" max="1799" width="13.19921875" style="1" customWidth="1"/>
    <col min="1800" max="1800" width="12.19921875" style="1" customWidth="1"/>
    <col min="1801" max="1801" width="13.3984375" style="1" customWidth="1"/>
    <col min="1802" max="2048" width="9.59765625" style="1"/>
    <col min="2049" max="2049" width="2" style="1" customWidth="1"/>
    <col min="2050" max="2050" width="15" style="1" customWidth="1"/>
    <col min="2051" max="2051" width="2" style="1" customWidth="1"/>
    <col min="2052" max="2052" width="12.19921875" style="1" customWidth="1"/>
    <col min="2053" max="2053" width="13.796875" style="1" customWidth="1"/>
    <col min="2054" max="2054" width="12.19921875" style="1" customWidth="1"/>
    <col min="2055" max="2055" width="13.19921875" style="1" customWidth="1"/>
    <col min="2056" max="2056" width="12.19921875" style="1" customWidth="1"/>
    <col min="2057" max="2057" width="13.3984375" style="1" customWidth="1"/>
    <col min="2058" max="2304" width="9.59765625" style="1"/>
    <col min="2305" max="2305" width="2" style="1" customWidth="1"/>
    <col min="2306" max="2306" width="15" style="1" customWidth="1"/>
    <col min="2307" max="2307" width="2" style="1" customWidth="1"/>
    <col min="2308" max="2308" width="12.19921875" style="1" customWidth="1"/>
    <col min="2309" max="2309" width="13.796875" style="1" customWidth="1"/>
    <col min="2310" max="2310" width="12.19921875" style="1" customWidth="1"/>
    <col min="2311" max="2311" width="13.19921875" style="1" customWidth="1"/>
    <col min="2312" max="2312" width="12.19921875" style="1" customWidth="1"/>
    <col min="2313" max="2313" width="13.3984375" style="1" customWidth="1"/>
    <col min="2314" max="2560" width="9.59765625" style="1"/>
    <col min="2561" max="2561" width="2" style="1" customWidth="1"/>
    <col min="2562" max="2562" width="15" style="1" customWidth="1"/>
    <col min="2563" max="2563" width="2" style="1" customWidth="1"/>
    <col min="2564" max="2564" width="12.19921875" style="1" customWidth="1"/>
    <col min="2565" max="2565" width="13.796875" style="1" customWidth="1"/>
    <col min="2566" max="2566" width="12.19921875" style="1" customWidth="1"/>
    <col min="2567" max="2567" width="13.19921875" style="1" customWidth="1"/>
    <col min="2568" max="2568" width="12.19921875" style="1" customWidth="1"/>
    <col min="2569" max="2569" width="13.3984375" style="1" customWidth="1"/>
    <col min="2570" max="2816" width="9.59765625" style="1"/>
    <col min="2817" max="2817" width="2" style="1" customWidth="1"/>
    <col min="2818" max="2818" width="15" style="1" customWidth="1"/>
    <col min="2819" max="2819" width="2" style="1" customWidth="1"/>
    <col min="2820" max="2820" width="12.19921875" style="1" customWidth="1"/>
    <col min="2821" max="2821" width="13.796875" style="1" customWidth="1"/>
    <col min="2822" max="2822" width="12.19921875" style="1" customWidth="1"/>
    <col min="2823" max="2823" width="13.19921875" style="1" customWidth="1"/>
    <col min="2824" max="2824" width="12.19921875" style="1" customWidth="1"/>
    <col min="2825" max="2825" width="13.3984375" style="1" customWidth="1"/>
    <col min="2826" max="3072" width="9.59765625" style="1"/>
    <col min="3073" max="3073" width="2" style="1" customWidth="1"/>
    <col min="3074" max="3074" width="15" style="1" customWidth="1"/>
    <col min="3075" max="3075" width="2" style="1" customWidth="1"/>
    <col min="3076" max="3076" width="12.19921875" style="1" customWidth="1"/>
    <col min="3077" max="3077" width="13.796875" style="1" customWidth="1"/>
    <col min="3078" max="3078" width="12.19921875" style="1" customWidth="1"/>
    <col min="3079" max="3079" width="13.19921875" style="1" customWidth="1"/>
    <col min="3080" max="3080" width="12.19921875" style="1" customWidth="1"/>
    <col min="3081" max="3081" width="13.3984375" style="1" customWidth="1"/>
    <col min="3082" max="3328" width="9.59765625" style="1"/>
    <col min="3329" max="3329" width="2" style="1" customWidth="1"/>
    <col min="3330" max="3330" width="15" style="1" customWidth="1"/>
    <col min="3331" max="3331" width="2" style="1" customWidth="1"/>
    <col min="3332" max="3332" width="12.19921875" style="1" customWidth="1"/>
    <col min="3333" max="3333" width="13.796875" style="1" customWidth="1"/>
    <col min="3334" max="3334" width="12.19921875" style="1" customWidth="1"/>
    <col min="3335" max="3335" width="13.19921875" style="1" customWidth="1"/>
    <col min="3336" max="3336" width="12.19921875" style="1" customWidth="1"/>
    <col min="3337" max="3337" width="13.3984375" style="1" customWidth="1"/>
    <col min="3338" max="3584" width="9.59765625" style="1"/>
    <col min="3585" max="3585" width="2" style="1" customWidth="1"/>
    <col min="3586" max="3586" width="15" style="1" customWidth="1"/>
    <col min="3587" max="3587" width="2" style="1" customWidth="1"/>
    <col min="3588" max="3588" width="12.19921875" style="1" customWidth="1"/>
    <col min="3589" max="3589" width="13.796875" style="1" customWidth="1"/>
    <col min="3590" max="3590" width="12.19921875" style="1" customWidth="1"/>
    <col min="3591" max="3591" width="13.19921875" style="1" customWidth="1"/>
    <col min="3592" max="3592" width="12.19921875" style="1" customWidth="1"/>
    <col min="3593" max="3593" width="13.3984375" style="1" customWidth="1"/>
    <col min="3594" max="3840" width="9.59765625" style="1"/>
    <col min="3841" max="3841" width="2" style="1" customWidth="1"/>
    <col min="3842" max="3842" width="15" style="1" customWidth="1"/>
    <col min="3843" max="3843" width="2" style="1" customWidth="1"/>
    <col min="3844" max="3844" width="12.19921875" style="1" customWidth="1"/>
    <col min="3845" max="3845" width="13.796875" style="1" customWidth="1"/>
    <col min="3846" max="3846" width="12.19921875" style="1" customWidth="1"/>
    <col min="3847" max="3847" width="13.19921875" style="1" customWidth="1"/>
    <col min="3848" max="3848" width="12.19921875" style="1" customWidth="1"/>
    <col min="3849" max="3849" width="13.3984375" style="1" customWidth="1"/>
    <col min="3850" max="4096" width="9.59765625" style="1"/>
    <col min="4097" max="4097" width="2" style="1" customWidth="1"/>
    <col min="4098" max="4098" width="15" style="1" customWidth="1"/>
    <col min="4099" max="4099" width="2" style="1" customWidth="1"/>
    <col min="4100" max="4100" width="12.19921875" style="1" customWidth="1"/>
    <col min="4101" max="4101" width="13.796875" style="1" customWidth="1"/>
    <col min="4102" max="4102" width="12.19921875" style="1" customWidth="1"/>
    <col min="4103" max="4103" width="13.19921875" style="1" customWidth="1"/>
    <col min="4104" max="4104" width="12.19921875" style="1" customWidth="1"/>
    <col min="4105" max="4105" width="13.3984375" style="1" customWidth="1"/>
    <col min="4106" max="4352" width="9.59765625" style="1"/>
    <col min="4353" max="4353" width="2" style="1" customWidth="1"/>
    <col min="4354" max="4354" width="15" style="1" customWidth="1"/>
    <col min="4355" max="4355" width="2" style="1" customWidth="1"/>
    <col min="4356" max="4356" width="12.19921875" style="1" customWidth="1"/>
    <col min="4357" max="4357" width="13.796875" style="1" customWidth="1"/>
    <col min="4358" max="4358" width="12.19921875" style="1" customWidth="1"/>
    <col min="4359" max="4359" width="13.19921875" style="1" customWidth="1"/>
    <col min="4360" max="4360" width="12.19921875" style="1" customWidth="1"/>
    <col min="4361" max="4361" width="13.3984375" style="1" customWidth="1"/>
    <col min="4362" max="4608" width="9.59765625" style="1"/>
    <col min="4609" max="4609" width="2" style="1" customWidth="1"/>
    <col min="4610" max="4610" width="15" style="1" customWidth="1"/>
    <col min="4611" max="4611" width="2" style="1" customWidth="1"/>
    <col min="4612" max="4612" width="12.19921875" style="1" customWidth="1"/>
    <col min="4613" max="4613" width="13.796875" style="1" customWidth="1"/>
    <col min="4614" max="4614" width="12.19921875" style="1" customWidth="1"/>
    <col min="4615" max="4615" width="13.19921875" style="1" customWidth="1"/>
    <col min="4616" max="4616" width="12.19921875" style="1" customWidth="1"/>
    <col min="4617" max="4617" width="13.3984375" style="1" customWidth="1"/>
    <col min="4618" max="4864" width="9.59765625" style="1"/>
    <col min="4865" max="4865" width="2" style="1" customWidth="1"/>
    <col min="4866" max="4866" width="15" style="1" customWidth="1"/>
    <col min="4867" max="4867" width="2" style="1" customWidth="1"/>
    <col min="4868" max="4868" width="12.19921875" style="1" customWidth="1"/>
    <col min="4869" max="4869" width="13.796875" style="1" customWidth="1"/>
    <col min="4870" max="4870" width="12.19921875" style="1" customWidth="1"/>
    <col min="4871" max="4871" width="13.19921875" style="1" customWidth="1"/>
    <col min="4872" max="4872" width="12.19921875" style="1" customWidth="1"/>
    <col min="4873" max="4873" width="13.3984375" style="1" customWidth="1"/>
    <col min="4874" max="5120" width="9.59765625" style="1"/>
    <col min="5121" max="5121" width="2" style="1" customWidth="1"/>
    <col min="5122" max="5122" width="15" style="1" customWidth="1"/>
    <col min="5123" max="5123" width="2" style="1" customWidth="1"/>
    <col min="5124" max="5124" width="12.19921875" style="1" customWidth="1"/>
    <col min="5125" max="5125" width="13.796875" style="1" customWidth="1"/>
    <col min="5126" max="5126" width="12.19921875" style="1" customWidth="1"/>
    <col min="5127" max="5127" width="13.19921875" style="1" customWidth="1"/>
    <col min="5128" max="5128" width="12.19921875" style="1" customWidth="1"/>
    <col min="5129" max="5129" width="13.3984375" style="1" customWidth="1"/>
    <col min="5130" max="5376" width="9.59765625" style="1"/>
    <col min="5377" max="5377" width="2" style="1" customWidth="1"/>
    <col min="5378" max="5378" width="15" style="1" customWidth="1"/>
    <col min="5379" max="5379" width="2" style="1" customWidth="1"/>
    <col min="5380" max="5380" width="12.19921875" style="1" customWidth="1"/>
    <col min="5381" max="5381" width="13.796875" style="1" customWidth="1"/>
    <col min="5382" max="5382" width="12.19921875" style="1" customWidth="1"/>
    <col min="5383" max="5383" width="13.19921875" style="1" customWidth="1"/>
    <col min="5384" max="5384" width="12.19921875" style="1" customWidth="1"/>
    <col min="5385" max="5385" width="13.3984375" style="1" customWidth="1"/>
    <col min="5386" max="5632" width="9.59765625" style="1"/>
    <col min="5633" max="5633" width="2" style="1" customWidth="1"/>
    <col min="5634" max="5634" width="15" style="1" customWidth="1"/>
    <col min="5635" max="5635" width="2" style="1" customWidth="1"/>
    <col min="5636" max="5636" width="12.19921875" style="1" customWidth="1"/>
    <col min="5637" max="5637" width="13.796875" style="1" customWidth="1"/>
    <col min="5638" max="5638" width="12.19921875" style="1" customWidth="1"/>
    <col min="5639" max="5639" width="13.19921875" style="1" customWidth="1"/>
    <col min="5640" max="5640" width="12.19921875" style="1" customWidth="1"/>
    <col min="5641" max="5641" width="13.3984375" style="1" customWidth="1"/>
    <col min="5642" max="5888" width="9.59765625" style="1"/>
    <col min="5889" max="5889" width="2" style="1" customWidth="1"/>
    <col min="5890" max="5890" width="15" style="1" customWidth="1"/>
    <col min="5891" max="5891" width="2" style="1" customWidth="1"/>
    <col min="5892" max="5892" width="12.19921875" style="1" customWidth="1"/>
    <col min="5893" max="5893" width="13.796875" style="1" customWidth="1"/>
    <col min="5894" max="5894" width="12.19921875" style="1" customWidth="1"/>
    <col min="5895" max="5895" width="13.19921875" style="1" customWidth="1"/>
    <col min="5896" max="5896" width="12.19921875" style="1" customWidth="1"/>
    <col min="5897" max="5897" width="13.3984375" style="1" customWidth="1"/>
    <col min="5898" max="6144" width="9.59765625" style="1"/>
    <col min="6145" max="6145" width="2" style="1" customWidth="1"/>
    <col min="6146" max="6146" width="15" style="1" customWidth="1"/>
    <col min="6147" max="6147" width="2" style="1" customWidth="1"/>
    <col min="6148" max="6148" width="12.19921875" style="1" customWidth="1"/>
    <col min="6149" max="6149" width="13.796875" style="1" customWidth="1"/>
    <col min="6150" max="6150" width="12.19921875" style="1" customWidth="1"/>
    <col min="6151" max="6151" width="13.19921875" style="1" customWidth="1"/>
    <col min="6152" max="6152" width="12.19921875" style="1" customWidth="1"/>
    <col min="6153" max="6153" width="13.3984375" style="1" customWidth="1"/>
    <col min="6154" max="6400" width="9.59765625" style="1"/>
    <col min="6401" max="6401" width="2" style="1" customWidth="1"/>
    <col min="6402" max="6402" width="15" style="1" customWidth="1"/>
    <col min="6403" max="6403" width="2" style="1" customWidth="1"/>
    <col min="6404" max="6404" width="12.19921875" style="1" customWidth="1"/>
    <col min="6405" max="6405" width="13.796875" style="1" customWidth="1"/>
    <col min="6406" max="6406" width="12.19921875" style="1" customWidth="1"/>
    <col min="6407" max="6407" width="13.19921875" style="1" customWidth="1"/>
    <col min="6408" max="6408" width="12.19921875" style="1" customWidth="1"/>
    <col min="6409" max="6409" width="13.3984375" style="1" customWidth="1"/>
    <col min="6410" max="6656" width="9.59765625" style="1"/>
    <col min="6657" max="6657" width="2" style="1" customWidth="1"/>
    <col min="6658" max="6658" width="15" style="1" customWidth="1"/>
    <col min="6659" max="6659" width="2" style="1" customWidth="1"/>
    <col min="6660" max="6660" width="12.19921875" style="1" customWidth="1"/>
    <col min="6661" max="6661" width="13.796875" style="1" customWidth="1"/>
    <col min="6662" max="6662" width="12.19921875" style="1" customWidth="1"/>
    <col min="6663" max="6663" width="13.19921875" style="1" customWidth="1"/>
    <col min="6664" max="6664" width="12.19921875" style="1" customWidth="1"/>
    <col min="6665" max="6665" width="13.3984375" style="1" customWidth="1"/>
    <col min="6666" max="6912" width="9.59765625" style="1"/>
    <col min="6913" max="6913" width="2" style="1" customWidth="1"/>
    <col min="6914" max="6914" width="15" style="1" customWidth="1"/>
    <col min="6915" max="6915" width="2" style="1" customWidth="1"/>
    <col min="6916" max="6916" width="12.19921875" style="1" customWidth="1"/>
    <col min="6917" max="6917" width="13.796875" style="1" customWidth="1"/>
    <col min="6918" max="6918" width="12.19921875" style="1" customWidth="1"/>
    <col min="6919" max="6919" width="13.19921875" style="1" customWidth="1"/>
    <col min="6920" max="6920" width="12.19921875" style="1" customWidth="1"/>
    <col min="6921" max="6921" width="13.3984375" style="1" customWidth="1"/>
    <col min="6922" max="7168" width="9.59765625" style="1"/>
    <col min="7169" max="7169" width="2" style="1" customWidth="1"/>
    <col min="7170" max="7170" width="15" style="1" customWidth="1"/>
    <col min="7171" max="7171" width="2" style="1" customWidth="1"/>
    <col min="7172" max="7172" width="12.19921875" style="1" customWidth="1"/>
    <col min="7173" max="7173" width="13.796875" style="1" customWidth="1"/>
    <col min="7174" max="7174" width="12.19921875" style="1" customWidth="1"/>
    <col min="7175" max="7175" width="13.19921875" style="1" customWidth="1"/>
    <col min="7176" max="7176" width="12.19921875" style="1" customWidth="1"/>
    <col min="7177" max="7177" width="13.3984375" style="1" customWidth="1"/>
    <col min="7178" max="7424" width="9.59765625" style="1"/>
    <col min="7425" max="7425" width="2" style="1" customWidth="1"/>
    <col min="7426" max="7426" width="15" style="1" customWidth="1"/>
    <col min="7427" max="7427" width="2" style="1" customWidth="1"/>
    <col min="7428" max="7428" width="12.19921875" style="1" customWidth="1"/>
    <col min="7429" max="7429" width="13.796875" style="1" customWidth="1"/>
    <col min="7430" max="7430" width="12.19921875" style="1" customWidth="1"/>
    <col min="7431" max="7431" width="13.19921875" style="1" customWidth="1"/>
    <col min="7432" max="7432" width="12.19921875" style="1" customWidth="1"/>
    <col min="7433" max="7433" width="13.3984375" style="1" customWidth="1"/>
    <col min="7434" max="7680" width="9.59765625" style="1"/>
    <col min="7681" max="7681" width="2" style="1" customWidth="1"/>
    <col min="7682" max="7682" width="15" style="1" customWidth="1"/>
    <col min="7683" max="7683" width="2" style="1" customWidth="1"/>
    <col min="7684" max="7684" width="12.19921875" style="1" customWidth="1"/>
    <col min="7685" max="7685" width="13.796875" style="1" customWidth="1"/>
    <col min="7686" max="7686" width="12.19921875" style="1" customWidth="1"/>
    <col min="7687" max="7687" width="13.19921875" style="1" customWidth="1"/>
    <col min="7688" max="7688" width="12.19921875" style="1" customWidth="1"/>
    <col min="7689" max="7689" width="13.3984375" style="1" customWidth="1"/>
    <col min="7690" max="7936" width="9.59765625" style="1"/>
    <col min="7937" max="7937" width="2" style="1" customWidth="1"/>
    <col min="7938" max="7938" width="15" style="1" customWidth="1"/>
    <col min="7939" max="7939" width="2" style="1" customWidth="1"/>
    <col min="7940" max="7940" width="12.19921875" style="1" customWidth="1"/>
    <col min="7941" max="7941" width="13.796875" style="1" customWidth="1"/>
    <col min="7942" max="7942" width="12.19921875" style="1" customWidth="1"/>
    <col min="7943" max="7943" width="13.19921875" style="1" customWidth="1"/>
    <col min="7944" max="7944" width="12.19921875" style="1" customWidth="1"/>
    <col min="7945" max="7945" width="13.3984375" style="1" customWidth="1"/>
    <col min="7946" max="8192" width="9.59765625" style="1"/>
    <col min="8193" max="8193" width="2" style="1" customWidth="1"/>
    <col min="8194" max="8194" width="15" style="1" customWidth="1"/>
    <col min="8195" max="8195" width="2" style="1" customWidth="1"/>
    <col min="8196" max="8196" width="12.19921875" style="1" customWidth="1"/>
    <col min="8197" max="8197" width="13.796875" style="1" customWidth="1"/>
    <col min="8198" max="8198" width="12.19921875" style="1" customWidth="1"/>
    <col min="8199" max="8199" width="13.19921875" style="1" customWidth="1"/>
    <col min="8200" max="8200" width="12.19921875" style="1" customWidth="1"/>
    <col min="8201" max="8201" width="13.3984375" style="1" customWidth="1"/>
    <col min="8202" max="8448" width="9.59765625" style="1"/>
    <col min="8449" max="8449" width="2" style="1" customWidth="1"/>
    <col min="8450" max="8450" width="15" style="1" customWidth="1"/>
    <col min="8451" max="8451" width="2" style="1" customWidth="1"/>
    <col min="8452" max="8452" width="12.19921875" style="1" customWidth="1"/>
    <col min="8453" max="8453" width="13.796875" style="1" customWidth="1"/>
    <col min="8454" max="8454" width="12.19921875" style="1" customWidth="1"/>
    <col min="8455" max="8455" width="13.19921875" style="1" customWidth="1"/>
    <col min="8456" max="8456" width="12.19921875" style="1" customWidth="1"/>
    <col min="8457" max="8457" width="13.3984375" style="1" customWidth="1"/>
    <col min="8458" max="8704" width="9.59765625" style="1"/>
    <col min="8705" max="8705" width="2" style="1" customWidth="1"/>
    <col min="8706" max="8706" width="15" style="1" customWidth="1"/>
    <col min="8707" max="8707" width="2" style="1" customWidth="1"/>
    <col min="8708" max="8708" width="12.19921875" style="1" customWidth="1"/>
    <col min="8709" max="8709" width="13.796875" style="1" customWidth="1"/>
    <col min="8710" max="8710" width="12.19921875" style="1" customWidth="1"/>
    <col min="8711" max="8711" width="13.19921875" style="1" customWidth="1"/>
    <col min="8712" max="8712" width="12.19921875" style="1" customWidth="1"/>
    <col min="8713" max="8713" width="13.3984375" style="1" customWidth="1"/>
    <col min="8714" max="8960" width="9.59765625" style="1"/>
    <col min="8961" max="8961" width="2" style="1" customWidth="1"/>
    <col min="8962" max="8962" width="15" style="1" customWidth="1"/>
    <col min="8963" max="8963" width="2" style="1" customWidth="1"/>
    <col min="8964" max="8964" width="12.19921875" style="1" customWidth="1"/>
    <col min="8965" max="8965" width="13.796875" style="1" customWidth="1"/>
    <col min="8966" max="8966" width="12.19921875" style="1" customWidth="1"/>
    <col min="8967" max="8967" width="13.19921875" style="1" customWidth="1"/>
    <col min="8968" max="8968" width="12.19921875" style="1" customWidth="1"/>
    <col min="8969" max="8969" width="13.3984375" style="1" customWidth="1"/>
    <col min="8970" max="9216" width="9.59765625" style="1"/>
    <col min="9217" max="9217" width="2" style="1" customWidth="1"/>
    <col min="9218" max="9218" width="15" style="1" customWidth="1"/>
    <col min="9219" max="9219" width="2" style="1" customWidth="1"/>
    <col min="9220" max="9220" width="12.19921875" style="1" customWidth="1"/>
    <col min="9221" max="9221" width="13.796875" style="1" customWidth="1"/>
    <col min="9222" max="9222" width="12.19921875" style="1" customWidth="1"/>
    <col min="9223" max="9223" width="13.19921875" style="1" customWidth="1"/>
    <col min="9224" max="9224" width="12.19921875" style="1" customWidth="1"/>
    <col min="9225" max="9225" width="13.3984375" style="1" customWidth="1"/>
    <col min="9226" max="9472" width="9.59765625" style="1"/>
    <col min="9473" max="9473" width="2" style="1" customWidth="1"/>
    <col min="9474" max="9474" width="15" style="1" customWidth="1"/>
    <col min="9475" max="9475" width="2" style="1" customWidth="1"/>
    <col min="9476" max="9476" width="12.19921875" style="1" customWidth="1"/>
    <col min="9477" max="9477" width="13.796875" style="1" customWidth="1"/>
    <col min="9478" max="9478" width="12.19921875" style="1" customWidth="1"/>
    <col min="9479" max="9479" width="13.19921875" style="1" customWidth="1"/>
    <col min="9480" max="9480" width="12.19921875" style="1" customWidth="1"/>
    <col min="9481" max="9481" width="13.3984375" style="1" customWidth="1"/>
    <col min="9482" max="9728" width="9.59765625" style="1"/>
    <col min="9729" max="9729" width="2" style="1" customWidth="1"/>
    <col min="9730" max="9730" width="15" style="1" customWidth="1"/>
    <col min="9731" max="9731" width="2" style="1" customWidth="1"/>
    <col min="9732" max="9732" width="12.19921875" style="1" customWidth="1"/>
    <col min="9733" max="9733" width="13.796875" style="1" customWidth="1"/>
    <col min="9734" max="9734" width="12.19921875" style="1" customWidth="1"/>
    <col min="9735" max="9735" width="13.19921875" style="1" customWidth="1"/>
    <col min="9736" max="9736" width="12.19921875" style="1" customWidth="1"/>
    <col min="9737" max="9737" width="13.3984375" style="1" customWidth="1"/>
    <col min="9738" max="9984" width="9.59765625" style="1"/>
    <col min="9985" max="9985" width="2" style="1" customWidth="1"/>
    <col min="9986" max="9986" width="15" style="1" customWidth="1"/>
    <col min="9987" max="9987" width="2" style="1" customWidth="1"/>
    <col min="9988" max="9988" width="12.19921875" style="1" customWidth="1"/>
    <col min="9989" max="9989" width="13.796875" style="1" customWidth="1"/>
    <col min="9990" max="9990" width="12.19921875" style="1" customWidth="1"/>
    <col min="9991" max="9991" width="13.19921875" style="1" customWidth="1"/>
    <col min="9992" max="9992" width="12.19921875" style="1" customWidth="1"/>
    <col min="9993" max="9993" width="13.3984375" style="1" customWidth="1"/>
    <col min="9994" max="10240" width="9.59765625" style="1"/>
    <col min="10241" max="10241" width="2" style="1" customWidth="1"/>
    <col min="10242" max="10242" width="15" style="1" customWidth="1"/>
    <col min="10243" max="10243" width="2" style="1" customWidth="1"/>
    <col min="10244" max="10244" width="12.19921875" style="1" customWidth="1"/>
    <col min="10245" max="10245" width="13.796875" style="1" customWidth="1"/>
    <col min="10246" max="10246" width="12.19921875" style="1" customWidth="1"/>
    <col min="10247" max="10247" width="13.19921875" style="1" customWidth="1"/>
    <col min="10248" max="10248" width="12.19921875" style="1" customWidth="1"/>
    <col min="10249" max="10249" width="13.3984375" style="1" customWidth="1"/>
    <col min="10250" max="10496" width="9.59765625" style="1"/>
    <col min="10497" max="10497" width="2" style="1" customWidth="1"/>
    <col min="10498" max="10498" width="15" style="1" customWidth="1"/>
    <col min="10499" max="10499" width="2" style="1" customWidth="1"/>
    <col min="10500" max="10500" width="12.19921875" style="1" customWidth="1"/>
    <col min="10501" max="10501" width="13.796875" style="1" customWidth="1"/>
    <col min="10502" max="10502" width="12.19921875" style="1" customWidth="1"/>
    <col min="10503" max="10503" width="13.19921875" style="1" customWidth="1"/>
    <col min="10504" max="10504" width="12.19921875" style="1" customWidth="1"/>
    <col min="10505" max="10505" width="13.3984375" style="1" customWidth="1"/>
    <col min="10506" max="10752" width="9.59765625" style="1"/>
    <col min="10753" max="10753" width="2" style="1" customWidth="1"/>
    <col min="10754" max="10754" width="15" style="1" customWidth="1"/>
    <col min="10755" max="10755" width="2" style="1" customWidth="1"/>
    <col min="10756" max="10756" width="12.19921875" style="1" customWidth="1"/>
    <col min="10757" max="10757" width="13.796875" style="1" customWidth="1"/>
    <col min="10758" max="10758" width="12.19921875" style="1" customWidth="1"/>
    <col min="10759" max="10759" width="13.19921875" style="1" customWidth="1"/>
    <col min="10760" max="10760" width="12.19921875" style="1" customWidth="1"/>
    <col min="10761" max="10761" width="13.3984375" style="1" customWidth="1"/>
    <col min="10762" max="11008" width="9.59765625" style="1"/>
    <col min="11009" max="11009" width="2" style="1" customWidth="1"/>
    <col min="11010" max="11010" width="15" style="1" customWidth="1"/>
    <col min="11011" max="11011" width="2" style="1" customWidth="1"/>
    <col min="11012" max="11012" width="12.19921875" style="1" customWidth="1"/>
    <col min="11013" max="11013" width="13.796875" style="1" customWidth="1"/>
    <col min="11014" max="11014" width="12.19921875" style="1" customWidth="1"/>
    <col min="11015" max="11015" width="13.19921875" style="1" customWidth="1"/>
    <col min="11016" max="11016" width="12.19921875" style="1" customWidth="1"/>
    <col min="11017" max="11017" width="13.3984375" style="1" customWidth="1"/>
    <col min="11018" max="11264" width="9.59765625" style="1"/>
    <col min="11265" max="11265" width="2" style="1" customWidth="1"/>
    <col min="11266" max="11266" width="15" style="1" customWidth="1"/>
    <col min="11267" max="11267" width="2" style="1" customWidth="1"/>
    <col min="11268" max="11268" width="12.19921875" style="1" customWidth="1"/>
    <col min="11269" max="11269" width="13.796875" style="1" customWidth="1"/>
    <col min="11270" max="11270" width="12.19921875" style="1" customWidth="1"/>
    <col min="11271" max="11271" width="13.19921875" style="1" customWidth="1"/>
    <col min="11272" max="11272" width="12.19921875" style="1" customWidth="1"/>
    <col min="11273" max="11273" width="13.3984375" style="1" customWidth="1"/>
    <col min="11274" max="11520" width="9.59765625" style="1"/>
    <col min="11521" max="11521" width="2" style="1" customWidth="1"/>
    <col min="11522" max="11522" width="15" style="1" customWidth="1"/>
    <col min="11523" max="11523" width="2" style="1" customWidth="1"/>
    <col min="11524" max="11524" width="12.19921875" style="1" customWidth="1"/>
    <col min="11525" max="11525" width="13.796875" style="1" customWidth="1"/>
    <col min="11526" max="11526" width="12.19921875" style="1" customWidth="1"/>
    <col min="11527" max="11527" width="13.19921875" style="1" customWidth="1"/>
    <col min="11528" max="11528" width="12.19921875" style="1" customWidth="1"/>
    <col min="11529" max="11529" width="13.3984375" style="1" customWidth="1"/>
    <col min="11530" max="11776" width="9.59765625" style="1"/>
    <col min="11777" max="11777" width="2" style="1" customWidth="1"/>
    <col min="11778" max="11778" width="15" style="1" customWidth="1"/>
    <col min="11779" max="11779" width="2" style="1" customWidth="1"/>
    <col min="11780" max="11780" width="12.19921875" style="1" customWidth="1"/>
    <col min="11781" max="11781" width="13.796875" style="1" customWidth="1"/>
    <col min="11782" max="11782" width="12.19921875" style="1" customWidth="1"/>
    <col min="11783" max="11783" width="13.19921875" style="1" customWidth="1"/>
    <col min="11784" max="11784" width="12.19921875" style="1" customWidth="1"/>
    <col min="11785" max="11785" width="13.3984375" style="1" customWidth="1"/>
    <col min="11786" max="12032" width="9.59765625" style="1"/>
    <col min="12033" max="12033" width="2" style="1" customWidth="1"/>
    <col min="12034" max="12034" width="15" style="1" customWidth="1"/>
    <col min="12035" max="12035" width="2" style="1" customWidth="1"/>
    <col min="12036" max="12036" width="12.19921875" style="1" customWidth="1"/>
    <col min="12037" max="12037" width="13.796875" style="1" customWidth="1"/>
    <col min="12038" max="12038" width="12.19921875" style="1" customWidth="1"/>
    <col min="12039" max="12039" width="13.19921875" style="1" customWidth="1"/>
    <col min="12040" max="12040" width="12.19921875" style="1" customWidth="1"/>
    <col min="12041" max="12041" width="13.3984375" style="1" customWidth="1"/>
    <col min="12042" max="12288" width="9.59765625" style="1"/>
    <col min="12289" max="12289" width="2" style="1" customWidth="1"/>
    <col min="12290" max="12290" width="15" style="1" customWidth="1"/>
    <col min="12291" max="12291" width="2" style="1" customWidth="1"/>
    <col min="12292" max="12292" width="12.19921875" style="1" customWidth="1"/>
    <col min="12293" max="12293" width="13.796875" style="1" customWidth="1"/>
    <col min="12294" max="12294" width="12.19921875" style="1" customWidth="1"/>
    <col min="12295" max="12295" width="13.19921875" style="1" customWidth="1"/>
    <col min="12296" max="12296" width="12.19921875" style="1" customWidth="1"/>
    <col min="12297" max="12297" width="13.3984375" style="1" customWidth="1"/>
    <col min="12298" max="12544" width="9.59765625" style="1"/>
    <col min="12545" max="12545" width="2" style="1" customWidth="1"/>
    <col min="12546" max="12546" width="15" style="1" customWidth="1"/>
    <col min="12547" max="12547" width="2" style="1" customWidth="1"/>
    <col min="12548" max="12548" width="12.19921875" style="1" customWidth="1"/>
    <col min="12549" max="12549" width="13.796875" style="1" customWidth="1"/>
    <col min="12550" max="12550" width="12.19921875" style="1" customWidth="1"/>
    <col min="12551" max="12551" width="13.19921875" style="1" customWidth="1"/>
    <col min="12552" max="12552" width="12.19921875" style="1" customWidth="1"/>
    <col min="12553" max="12553" width="13.3984375" style="1" customWidth="1"/>
    <col min="12554" max="12800" width="9.59765625" style="1"/>
    <col min="12801" max="12801" width="2" style="1" customWidth="1"/>
    <col min="12802" max="12802" width="15" style="1" customWidth="1"/>
    <col min="12803" max="12803" width="2" style="1" customWidth="1"/>
    <col min="12804" max="12804" width="12.19921875" style="1" customWidth="1"/>
    <col min="12805" max="12805" width="13.796875" style="1" customWidth="1"/>
    <col min="12806" max="12806" width="12.19921875" style="1" customWidth="1"/>
    <col min="12807" max="12807" width="13.19921875" style="1" customWidth="1"/>
    <col min="12808" max="12808" width="12.19921875" style="1" customWidth="1"/>
    <col min="12809" max="12809" width="13.3984375" style="1" customWidth="1"/>
    <col min="12810" max="13056" width="9.59765625" style="1"/>
    <col min="13057" max="13057" width="2" style="1" customWidth="1"/>
    <col min="13058" max="13058" width="15" style="1" customWidth="1"/>
    <col min="13059" max="13059" width="2" style="1" customWidth="1"/>
    <col min="13060" max="13060" width="12.19921875" style="1" customWidth="1"/>
    <col min="13061" max="13061" width="13.796875" style="1" customWidth="1"/>
    <col min="13062" max="13062" width="12.19921875" style="1" customWidth="1"/>
    <col min="13063" max="13063" width="13.19921875" style="1" customWidth="1"/>
    <col min="13064" max="13064" width="12.19921875" style="1" customWidth="1"/>
    <col min="13065" max="13065" width="13.3984375" style="1" customWidth="1"/>
    <col min="13066" max="13312" width="9.59765625" style="1"/>
    <col min="13313" max="13313" width="2" style="1" customWidth="1"/>
    <col min="13314" max="13314" width="15" style="1" customWidth="1"/>
    <col min="13315" max="13315" width="2" style="1" customWidth="1"/>
    <col min="13316" max="13316" width="12.19921875" style="1" customWidth="1"/>
    <col min="13317" max="13317" width="13.796875" style="1" customWidth="1"/>
    <col min="13318" max="13318" width="12.19921875" style="1" customWidth="1"/>
    <col min="13319" max="13319" width="13.19921875" style="1" customWidth="1"/>
    <col min="13320" max="13320" width="12.19921875" style="1" customWidth="1"/>
    <col min="13321" max="13321" width="13.3984375" style="1" customWidth="1"/>
    <col min="13322" max="13568" width="9.59765625" style="1"/>
    <col min="13569" max="13569" width="2" style="1" customWidth="1"/>
    <col min="13570" max="13570" width="15" style="1" customWidth="1"/>
    <col min="13571" max="13571" width="2" style="1" customWidth="1"/>
    <col min="13572" max="13572" width="12.19921875" style="1" customWidth="1"/>
    <col min="13573" max="13573" width="13.796875" style="1" customWidth="1"/>
    <col min="13574" max="13574" width="12.19921875" style="1" customWidth="1"/>
    <col min="13575" max="13575" width="13.19921875" style="1" customWidth="1"/>
    <col min="13576" max="13576" width="12.19921875" style="1" customWidth="1"/>
    <col min="13577" max="13577" width="13.3984375" style="1" customWidth="1"/>
    <col min="13578" max="13824" width="9.59765625" style="1"/>
    <col min="13825" max="13825" width="2" style="1" customWidth="1"/>
    <col min="13826" max="13826" width="15" style="1" customWidth="1"/>
    <col min="13827" max="13827" width="2" style="1" customWidth="1"/>
    <col min="13828" max="13828" width="12.19921875" style="1" customWidth="1"/>
    <col min="13829" max="13829" width="13.796875" style="1" customWidth="1"/>
    <col min="13830" max="13830" width="12.19921875" style="1" customWidth="1"/>
    <col min="13831" max="13831" width="13.19921875" style="1" customWidth="1"/>
    <col min="13832" max="13832" width="12.19921875" style="1" customWidth="1"/>
    <col min="13833" max="13833" width="13.3984375" style="1" customWidth="1"/>
    <col min="13834" max="14080" width="9.59765625" style="1"/>
    <col min="14081" max="14081" width="2" style="1" customWidth="1"/>
    <col min="14082" max="14082" width="15" style="1" customWidth="1"/>
    <col min="14083" max="14083" width="2" style="1" customWidth="1"/>
    <col min="14084" max="14084" width="12.19921875" style="1" customWidth="1"/>
    <col min="14085" max="14085" width="13.796875" style="1" customWidth="1"/>
    <col min="14086" max="14086" width="12.19921875" style="1" customWidth="1"/>
    <col min="14087" max="14087" width="13.19921875" style="1" customWidth="1"/>
    <col min="14088" max="14088" width="12.19921875" style="1" customWidth="1"/>
    <col min="14089" max="14089" width="13.3984375" style="1" customWidth="1"/>
    <col min="14090" max="14336" width="9.59765625" style="1"/>
    <col min="14337" max="14337" width="2" style="1" customWidth="1"/>
    <col min="14338" max="14338" width="15" style="1" customWidth="1"/>
    <col min="14339" max="14339" width="2" style="1" customWidth="1"/>
    <col min="14340" max="14340" width="12.19921875" style="1" customWidth="1"/>
    <col min="14341" max="14341" width="13.796875" style="1" customWidth="1"/>
    <col min="14342" max="14342" width="12.19921875" style="1" customWidth="1"/>
    <col min="14343" max="14343" width="13.19921875" style="1" customWidth="1"/>
    <col min="14344" max="14344" width="12.19921875" style="1" customWidth="1"/>
    <col min="14345" max="14345" width="13.3984375" style="1" customWidth="1"/>
    <col min="14346" max="14592" width="9.59765625" style="1"/>
    <col min="14593" max="14593" width="2" style="1" customWidth="1"/>
    <col min="14594" max="14594" width="15" style="1" customWidth="1"/>
    <col min="14595" max="14595" width="2" style="1" customWidth="1"/>
    <col min="14596" max="14596" width="12.19921875" style="1" customWidth="1"/>
    <col min="14597" max="14597" width="13.796875" style="1" customWidth="1"/>
    <col min="14598" max="14598" width="12.19921875" style="1" customWidth="1"/>
    <col min="14599" max="14599" width="13.19921875" style="1" customWidth="1"/>
    <col min="14600" max="14600" width="12.19921875" style="1" customWidth="1"/>
    <col min="14601" max="14601" width="13.3984375" style="1" customWidth="1"/>
    <col min="14602" max="14848" width="9.59765625" style="1"/>
    <col min="14849" max="14849" width="2" style="1" customWidth="1"/>
    <col min="14850" max="14850" width="15" style="1" customWidth="1"/>
    <col min="14851" max="14851" width="2" style="1" customWidth="1"/>
    <col min="14852" max="14852" width="12.19921875" style="1" customWidth="1"/>
    <col min="14853" max="14853" width="13.796875" style="1" customWidth="1"/>
    <col min="14854" max="14854" width="12.19921875" style="1" customWidth="1"/>
    <col min="14855" max="14855" width="13.19921875" style="1" customWidth="1"/>
    <col min="14856" max="14856" width="12.19921875" style="1" customWidth="1"/>
    <col min="14857" max="14857" width="13.3984375" style="1" customWidth="1"/>
    <col min="14858" max="15104" width="9.59765625" style="1"/>
    <col min="15105" max="15105" width="2" style="1" customWidth="1"/>
    <col min="15106" max="15106" width="15" style="1" customWidth="1"/>
    <col min="15107" max="15107" width="2" style="1" customWidth="1"/>
    <col min="15108" max="15108" width="12.19921875" style="1" customWidth="1"/>
    <col min="15109" max="15109" width="13.796875" style="1" customWidth="1"/>
    <col min="15110" max="15110" width="12.19921875" style="1" customWidth="1"/>
    <col min="15111" max="15111" width="13.19921875" style="1" customWidth="1"/>
    <col min="15112" max="15112" width="12.19921875" style="1" customWidth="1"/>
    <col min="15113" max="15113" width="13.3984375" style="1" customWidth="1"/>
    <col min="15114" max="15360" width="9.59765625" style="1"/>
    <col min="15361" max="15361" width="2" style="1" customWidth="1"/>
    <col min="15362" max="15362" width="15" style="1" customWidth="1"/>
    <col min="15363" max="15363" width="2" style="1" customWidth="1"/>
    <col min="15364" max="15364" width="12.19921875" style="1" customWidth="1"/>
    <col min="15365" max="15365" width="13.796875" style="1" customWidth="1"/>
    <col min="15366" max="15366" width="12.19921875" style="1" customWidth="1"/>
    <col min="15367" max="15367" width="13.19921875" style="1" customWidth="1"/>
    <col min="15368" max="15368" width="12.19921875" style="1" customWidth="1"/>
    <col min="15369" max="15369" width="13.3984375" style="1" customWidth="1"/>
    <col min="15370" max="15616" width="9.59765625" style="1"/>
    <col min="15617" max="15617" width="2" style="1" customWidth="1"/>
    <col min="15618" max="15618" width="15" style="1" customWidth="1"/>
    <col min="15619" max="15619" width="2" style="1" customWidth="1"/>
    <col min="15620" max="15620" width="12.19921875" style="1" customWidth="1"/>
    <col min="15621" max="15621" width="13.796875" style="1" customWidth="1"/>
    <col min="15622" max="15622" width="12.19921875" style="1" customWidth="1"/>
    <col min="15623" max="15623" width="13.19921875" style="1" customWidth="1"/>
    <col min="15624" max="15624" width="12.19921875" style="1" customWidth="1"/>
    <col min="15625" max="15625" width="13.3984375" style="1" customWidth="1"/>
    <col min="15626" max="15872" width="9.59765625" style="1"/>
    <col min="15873" max="15873" width="2" style="1" customWidth="1"/>
    <col min="15874" max="15874" width="15" style="1" customWidth="1"/>
    <col min="15875" max="15875" width="2" style="1" customWidth="1"/>
    <col min="15876" max="15876" width="12.19921875" style="1" customWidth="1"/>
    <col min="15877" max="15877" width="13.796875" style="1" customWidth="1"/>
    <col min="15878" max="15878" width="12.19921875" style="1" customWidth="1"/>
    <col min="15879" max="15879" width="13.19921875" style="1" customWidth="1"/>
    <col min="15880" max="15880" width="12.19921875" style="1" customWidth="1"/>
    <col min="15881" max="15881" width="13.3984375" style="1" customWidth="1"/>
    <col min="15882" max="16128" width="9.59765625" style="1"/>
    <col min="16129" max="16129" width="2" style="1" customWidth="1"/>
    <col min="16130" max="16130" width="15" style="1" customWidth="1"/>
    <col min="16131" max="16131" width="2" style="1" customWidth="1"/>
    <col min="16132" max="16132" width="12.19921875" style="1" customWidth="1"/>
    <col min="16133" max="16133" width="13.796875" style="1" customWidth="1"/>
    <col min="16134" max="16134" width="12.19921875" style="1" customWidth="1"/>
    <col min="16135" max="16135" width="13.19921875" style="1" customWidth="1"/>
    <col min="16136" max="16136" width="12.19921875" style="1" customWidth="1"/>
    <col min="16137" max="16137" width="13.3984375" style="1" customWidth="1"/>
    <col min="16138" max="16384" width="9.59765625" style="1"/>
  </cols>
  <sheetData>
    <row r="1" spans="1:10" ht="14.25" customHeight="1" thickBot="1">
      <c r="A1" s="42"/>
      <c r="B1" s="42"/>
      <c r="C1" s="42"/>
      <c r="D1" s="42"/>
      <c r="E1" s="42"/>
      <c r="F1" s="42"/>
      <c r="G1" s="42"/>
      <c r="H1" s="42"/>
      <c r="I1" s="121" t="s">
        <v>474</v>
      </c>
    </row>
    <row r="2" spans="1:10" ht="12.2" customHeight="1" thickTop="1">
      <c r="A2" s="225"/>
      <c r="B2" s="502" t="s">
        <v>229</v>
      </c>
      <c r="C2" s="124"/>
      <c r="D2" s="531" t="s">
        <v>230</v>
      </c>
      <c r="E2" s="531"/>
      <c r="F2" s="531" t="s">
        <v>486</v>
      </c>
      <c r="G2" s="531"/>
      <c r="H2" s="531" t="s">
        <v>487</v>
      </c>
      <c r="I2" s="532"/>
      <c r="J2" s="122"/>
    </row>
    <row r="3" spans="1:10" ht="10.5">
      <c r="A3" s="24"/>
      <c r="B3" s="503"/>
      <c r="C3" s="42"/>
      <c r="D3" s="276" t="s">
        <v>488</v>
      </c>
      <c r="E3" s="276" t="s">
        <v>489</v>
      </c>
      <c r="F3" s="276" t="s">
        <v>488</v>
      </c>
      <c r="G3" s="276" t="s">
        <v>489</v>
      </c>
      <c r="H3" s="276" t="s">
        <v>488</v>
      </c>
      <c r="I3" s="277" t="s">
        <v>489</v>
      </c>
      <c r="J3" s="122"/>
    </row>
    <row r="4" spans="1:10" ht="10.5" customHeight="1">
      <c r="A4" s="237"/>
      <c r="B4" s="237"/>
      <c r="C4" s="238"/>
      <c r="D4" s="278" t="s">
        <v>490</v>
      </c>
      <c r="E4" s="279" t="s">
        <v>491</v>
      </c>
      <c r="F4" s="279" t="s">
        <v>490</v>
      </c>
      <c r="G4" s="279" t="s">
        <v>491</v>
      </c>
      <c r="H4" s="279" t="s">
        <v>490</v>
      </c>
      <c r="I4" s="279" t="s">
        <v>491</v>
      </c>
      <c r="J4" s="122"/>
    </row>
    <row r="5" spans="1:10" s="270" customFormat="1" ht="10.5">
      <c r="A5" s="280"/>
      <c r="B5" s="256" t="s">
        <v>64</v>
      </c>
      <c r="C5" s="268"/>
      <c r="D5" s="281">
        <v>196439</v>
      </c>
      <c r="E5" s="282">
        <v>8337166</v>
      </c>
      <c r="F5" s="283">
        <v>126065</v>
      </c>
      <c r="G5" s="282">
        <v>6477655</v>
      </c>
      <c r="H5" s="283">
        <v>70248</v>
      </c>
      <c r="I5" s="282">
        <v>1859511</v>
      </c>
      <c r="J5" s="23"/>
    </row>
    <row r="6" spans="1:10" s="270" customFormat="1" ht="10.5">
      <c r="A6" s="280"/>
      <c r="B6" s="256" t="s">
        <v>65</v>
      </c>
      <c r="C6" s="268"/>
      <c r="D6" s="281">
        <v>217951</v>
      </c>
      <c r="E6" s="282">
        <v>8456639</v>
      </c>
      <c r="F6" s="283">
        <v>142320</v>
      </c>
      <c r="G6" s="282">
        <v>6993729</v>
      </c>
      <c r="H6" s="283">
        <v>75631</v>
      </c>
      <c r="I6" s="282">
        <v>1462910</v>
      </c>
      <c r="J6" s="23"/>
    </row>
    <row r="7" spans="1:10" s="270" customFormat="1" ht="10.5">
      <c r="A7" s="280"/>
      <c r="B7" s="256" t="s">
        <v>66</v>
      </c>
      <c r="C7" s="268"/>
      <c r="D7" s="282">
        <f>D9+D10+D11</f>
        <v>187855</v>
      </c>
      <c r="E7" s="282">
        <f>E9+E10+E11</f>
        <v>8535359</v>
      </c>
      <c r="F7" s="282">
        <f>F9+F10+F11</f>
        <v>123262</v>
      </c>
      <c r="G7" s="282">
        <f>G9+G10+G11</f>
        <v>7312270</v>
      </c>
      <c r="H7" s="282">
        <f>H9+H10</f>
        <v>65518</v>
      </c>
      <c r="I7" s="282">
        <f>I9+I10</f>
        <v>1223089</v>
      </c>
      <c r="J7" s="23"/>
    </row>
    <row r="8" spans="1:10" s="270" customFormat="1" ht="3.75" customHeight="1">
      <c r="A8" s="280"/>
      <c r="B8" s="256"/>
      <c r="C8" s="268"/>
      <c r="D8" s="282"/>
      <c r="E8" s="282"/>
      <c r="F8" s="499"/>
      <c r="G8" s="500"/>
      <c r="H8" s="499"/>
      <c r="I8" s="500"/>
      <c r="J8" s="23"/>
    </row>
    <row r="9" spans="1:10" s="270" customFormat="1" ht="10.5">
      <c r="A9" s="24"/>
      <c r="B9" s="246" t="s">
        <v>492</v>
      </c>
      <c r="C9" s="143"/>
      <c r="D9" s="444">
        <f>F9+H9</f>
        <v>177184</v>
      </c>
      <c r="E9" s="444">
        <f>G9+I9</f>
        <v>8351165</v>
      </c>
      <c r="F9" s="445">
        <v>119567</v>
      </c>
      <c r="G9" s="444">
        <v>7236137</v>
      </c>
      <c r="H9" s="445">
        <v>57617</v>
      </c>
      <c r="I9" s="444">
        <v>1115028</v>
      </c>
      <c r="J9" s="23"/>
    </row>
    <row r="10" spans="1:10" s="270" customFormat="1" ht="10.5">
      <c r="A10" s="24"/>
      <c r="B10" s="246" t="s">
        <v>493</v>
      </c>
      <c r="C10" s="143"/>
      <c r="D10" s="444">
        <f>F10+H10</f>
        <v>9448</v>
      </c>
      <c r="E10" s="444">
        <f>G10+I10</f>
        <v>152975</v>
      </c>
      <c r="F10" s="445">
        <v>1547</v>
      </c>
      <c r="G10" s="444">
        <v>44914</v>
      </c>
      <c r="H10" s="445">
        <v>7901</v>
      </c>
      <c r="I10" s="444">
        <v>108061</v>
      </c>
      <c r="J10" s="23"/>
    </row>
    <row r="11" spans="1:10" s="270" customFormat="1" ht="10.5">
      <c r="A11" s="24"/>
      <c r="B11" s="246" t="s">
        <v>494</v>
      </c>
      <c r="C11" s="143"/>
      <c r="D11" s="444">
        <v>1223</v>
      </c>
      <c r="E11" s="444">
        <f>G11</f>
        <v>31219</v>
      </c>
      <c r="F11" s="445">
        <v>2148</v>
      </c>
      <c r="G11" s="444">
        <v>31219</v>
      </c>
      <c r="H11" s="444" t="s">
        <v>495</v>
      </c>
      <c r="I11" s="444" t="s">
        <v>495</v>
      </c>
      <c r="J11" s="23"/>
    </row>
    <row r="12" spans="1:10" ht="4.7" customHeight="1" thickBot="1">
      <c r="A12" s="144"/>
      <c r="B12" s="144"/>
      <c r="C12" s="195"/>
      <c r="D12" s="145"/>
      <c r="E12" s="144"/>
      <c r="F12" s="144"/>
      <c r="G12" s="144"/>
      <c r="H12" s="144"/>
      <c r="I12" s="144"/>
      <c r="J12" s="122"/>
    </row>
    <row r="13" spans="1:10" ht="4.7" customHeight="1" thickTop="1"/>
    <row r="15" spans="1:10" ht="11.25">
      <c r="D15" s="284"/>
    </row>
    <row r="24" spans="4:4">
      <c r="D24" s="285"/>
    </row>
  </sheetData>
  <mergeCells count="4">
    <mergeCell ref="B2:B3"/>
    <mergeCell ref="D2:E2"/>
    <mergeCell ref="F2:G2"/>
    <mergeCell ref="H2:I2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fitToWidth="0" fitToHeight="0" orientation="portrait" r:id="rId1"/>
  <headerFooter>
    <oddHeader>&amp;L&amp;9自動車運送事業輸送実績－貨物－&amp;R&amp;F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99"/>
  <sheetViews>
    <sheetView zoomScaleNormal="100" zoomScaleSheetLayoutView="96" workbookViewId="0"/>
  </sheetViews>
  <sheetFormatPr defaultColWidth="13.3984375" defaultRowHeight="9.75"/>
  <cols>
    <col min="1" max="1" width="2" style="1" customWidth="1"/>
    <col min="2" max="2" width="15" style="1" bestFit="1" customWidth="1"/>
    <col min="3" max="3" width="0.796875" style="16" customWidth="1"/>
    <col min="4" max="5" width="20.3984375" style="16" bestFit="1" customWidth="1"/>
    <col min="6" max="7" width="17" style="16" bestFit="1" customWidth="1"/>
    <col min="8" max="9" width="15" style="16" bestFit="1" customWidth="1"/>
    <col min="10" max="11" width="20.3984375" style="16" bestFit="1" customWidth="1"/>
    <col min="12" max="12" width="13.796875" style="16" customWidth="1"/>
    <col min="13" max="13" width="14.19921875" style="16" customWidth="1"/>
    <col min="14" max="14" width="15.796875" style="16" customWidth="1"/>
    <col min="15" max="15" width="13.796875" style="16" bestFit="1" customWidth="1"/>
    <col min="16" max="256" width="13.3984375" style="16"/>
    <col min="257" max="257" width="2" style="16" customWidth="1"/>
    <col min="258" max="258" width="8.796875" style="16" customWidth="1"/>
    <col min="259" max="259" width="0.796875" style="16" customWidth="1"/>
    <col min="260" max="260" width="12.3984375" style="16" customWidth="1"/>
    <col min="261" max="261" width="12" style="16" customWidth="1"/>
    <col min="262" max="262" width="10" style="16" customWidth="1"/>
    <col min="263" max="263" width="10.19921875" style="16" customWidth="1"/>
    <col min="264" max="264" width="8.19921875" style="16" customWidth="1"/>
    <col min="265" max="265" width="8.3984375" style="16" customWidth="1"/>
    <col min="266" max="267" width="12" style="16" customWidth="1"/>
    <col min="268" max="268" width="9.19921875" style="16" customWidth="1"/>
    <col min="269" max="269" width="8.796875" style="16" customWidth="1"/>
    <col min="270" max="270" width="10" style="16" customWidth="1"/>
    <col min="271" max="271" width="13.796875" style="16" bestFit="1" customWidth="1"/>
    <col min="272" max="512" width="13.3984375" style="16"/>
    <col min="513" max="513" width="2" style="16" customWidth="1"/>
    <col min="514" max="514" width="8.796875" style="16" customWidth="1"/>
    <col min="515" max="515" width="0.796875" style="16" customWidth="1"/>
    <col min="516" max="516" width="12.3984375" style="16" customWidth="1"/>
    <col min="517" max="517" width="12" style="16" customWidth="1"/>
    <col min="518" max="518" width="10" style="16" customWidth="1"/>
    <col min="519" max="519" width="10.19921875" style="16" customWidth="1"/>
    <col min="520" max="520" width="8.19921875" style="16" customWidth="1"/>
    <col min="521" max="521" width="8.3984375" style="16" customWidth="1"/>
    <col min="522" max="523" width="12" style="16" customWidth="1"/>
    <col min="524" max="524" width="9.19921875" style="16" customWidth="1"/>
    <col min="525" max="525" width="8.796875" style="16" customWidth="1"/>
    <col min="526" max="526" width="10" style="16" customWidth="1"/>
    <col min="527" max="527" width="13.796875" style="16" bestFit="1" customWidth="1"/>
    <col min="528" max="768" width="13.3984375" style="16"/>
    <col min="769" max="769" width="2" style="16" customWidth="1"/>
    <col min="770" max="770" width="8.796875" style="16" customWidth="1"/>
    <col min="771" max="771" width="0.796875" style="16" customWidth="1"/>
    <col min="772" max="772" width="12.3984375" style="16" customWidth="1"/>
    <col min="773" max="773" width="12" style="16" customWidth="1"/>
    <col min="774" max="774" width="10" style="16" customWidth="1"/>
    <col min="775" max="775" width="10.19921875" style="16" customWidth="1"/>
    <col min="776" max="776" width="8.19921875" style="16" customWidth="1"/>
    <col min="777" max="777" width="8.3984375" style="16" customWidth="1"/>
    <col min="778" max="779" width="12" style="16" customWidth="1"/>
    <col min="780" max="780" width="9.19921875" style="16" customWidth="1"/>
    <col min="781" max="781" width="8.796875" style="16" customWidth="1"/>
    <col min="782" max="782" width="10" style="16" customWidth="1"/>
    <col min="783" max="783" width="13.796875" style="16" bestFit="1" customWidth="1"/>
    <col min="784" max="1024" width="13.3984375" style="16"/>
    <col min="1025" max="1025" width="2" style="16" customWidth="1"/>
    <col min="1026" max="1026" width="8.796875" style="16" customWidth="1"/>
    <col min="1027" max="1027" width="0.796875" style="16" customWidth="1"/>
    <col min="1028" max="1028" width="12.3984375" style="16" customWidth="1"/>
    <col min="1029" max="1029" width="12" style="16" customWidth="1"/>
    <col min="1030" max="1030" width="10" style="16" customWidth="1"/>
    <col min="1031" max="1031" width="10.19921875" style="16" customWidth="1"/>
    <col min="1032" max="1032" width="8.19921875" style="16" customWidth="1"/>
    <col min="1033" max="1033" width="8.3984375" style="16" customWidth="1"/>
    <col min="1034" max="1035" width="12" style="16" customWidth="1"/>
    <col min="1036" max="1036" width="9.19921875" style="16" customWidth="1"/>
    <col min="1037" max="1037" width="8.796875" style="16" customWidth="1"/>
    <col min="1038" max="1038" width="10" style="16" customWidth="1"/>
    <col min="1039" max="1039" width="13.796875" style="16" bestFit="1" customWidth="1"/>
    <col min="1040" max="1280" width="13.3984375" style="16"/>
    <col min="1281" max="1281" width="2" style="16" customWidth="1"/>
    <col min="1282" max="1282" width="8.796875" style="16" customWidth="1"/>
    <col min="1283" max="1283" width="0.796875" style="16" customWidth="1"/>
    <col min="1284" max="1284" width="12.3984375" style="16" customWidth="1"/>
    <col min="1285" max="1285" width="12" style="16" customWidth="1"/>
    <col min="1286" max="1286" width="10" style="16" customWidth="1"/>
    <col min="1287" max="1287" width="10.19921875" style="16" customWidth="1"/>
    <col min="1288" max="1288" width="8.19921875" style="16" customWidth="1"/>
    <col min="1289" max="1289" width="8.3984375" style="16" customWidth="1"/>
    <col min="1290" max="1291" width="12" style="16" customWidth="1"/>
    <col min="1292" max="1292" width="9.19921875" style="16" customWidth="1"/>
    <col min="1293" max="1293" width="8.796875" style="16" customWidth="1"/>
    <col min="1294" max="1294" width="10" style="16" customWidth="1"/>
    <col min="1295" max="1295" width="13.796875" style="16" bestFit="1" customWidth="1"/>
    <col min="1296" max="1536" width="13.3984375" style="16"/>
    <col min="1537" max="1537" width="2" style="16" customWidth="1"/>
    <col min="1538" max="1538" width="8.796875" style="16" customWidth="1"/>
    <col min="1539" max="1539" width="0.796875" style="16" customWidth="1"/>
    <col min="1540" max="1540" width="12.3984375" style="16" customWidth="1"/>
    <col min="1541" max="1541" width="12" style="16" customWidth="1"/>
    <col min="1542" max="1542" width="10" style="16" customWidth="1"/>
    <col min="1543" max="1543" width="10.19921875" style="16" customWidth="1"/>
    <col min="1544" max="1544" width="8.19921875" style="16" customWidth="1"/>
    <col min="1545" max="1545" width="8.3984375" style="16" customWidth="1"/>
    <col min="1546" max="1547" width="12" style="16" customWidth="1"/>
    <col min="1548" max="1548" width="9.19921875" style="16" customWidth="1"/>
    <col min="1549" max="1549" width="8.796875" style="16" customWidth="1"/>
    <col min="1550" max="1550" width="10" style="16" customWidth="1"/>
    <col min="1551" max="1551" width="13.796875" style="16" bestFit="1" customWidth="1"/>
    <col min="1552" max="1792" width="13.3984375" style="16"/>
    <col min="1793" max="1793" width="2" style="16" customWidth="1"/>
    <col min="1794" max="1794" width="8.796875" style="16" customWidth="1"/>
    <col min="1795" max="1795" width="0.796875" style="16" customWidth="1"/>
    <col min="1796" max="1796" width="12.3984375" style="16" customWidth="1"/>
    <col min="1797" max="1797" width="12" style="16" customWidth="1"/>
    <col min="1798" max="1798" width="10" style="16" customWidth="1"/>
    <col min="1799" max="1799" width="10.19921875" style="16" customWidth="1"/>
    <col min="1800" max="1800" width="8.19921875" style="16" customWidth="1"/>
    <col min="1801" max="1801" width="8.3984375" style="16" customWidth="1"/>
    <col min="1802" max="1803" width="12" style="16" customWidth="1"/>
    <col min="1804" max="1804" width="9.19921875" style="16" customWidth="1"/>
    <col min="1805" max="1805" width="8.796875" style="16" customWidth="1"/>
    <col min="1806" max="1806" width="10" style="16" customWidth="1"/>
    <col min="1807" max="1807" width="13.796875" style="16" bestFit="1" customWidth="1"/>
    <col min="1808" max="2048" width="13.3984375" style="16"/>
    <col min="2049" max="2049" width="2" style="16" customWidth="1"/>
    <col min="2050" max="2050" width="8.796875" style="16" customWidth="1"/>
    <col min="2051" max="2051" width="0.796875" style="16" customWidth="1"/>
    <col min="2052" max="2052" width="12.3984375" style="16" customWidth="1"/>
    <col min="2053" max="2053" width="12" style="16" customWidth="1"/>
    <col min="2054" max="2054" width="10" style="16" customWidth="1"/>
    <col min="2055" max="2055" width="10.19921875" style="16" customWidth="1"/>
    <col min="2056" max="2056" width="8.19921875" style="16" customWidth="1"/>
    <col min="2057" max="2057" width="8.3984375" style="16" customWidth="1"/>
    <col min="2058" max="2059" width="12" style="16" customWidth="1"/>
    <col min="2060" max="2060" width="9.19921875" style="16" customWidth="1"/>
    <col min="2061" max="2061" width="8.796875" style="16" customWidth="1"/>
    <col min="2062" max="2062" width="10" style="16" customWidth="1"/>
    <col min="2063" max="2063" width="13.796875" style="16" bestFit="1" customWidth="1"/>
    <col min="2064" max="2304" width="13.3984375" style="16"/>
    <col min="2305" max="2305" width="2" style="16" customWidth="1"/>
    <col min="2306" max="2306" width="8.796875" style="16" customWidth="1"/>
    <col min="2307" max="2307" width="0.796875" style="16" customWidth="1"/>
    <col min="2308" max="2308" width="12.3984375" style="16" customWidth="1"/>
    <col min="2309" max="2309" width="12" style="16" customWidth="1"/>
    <col min="2310" max="2310" width="10" style="16" customWidth="1"/>
    <col min="2311" max="2311" width="10.19921875" style="16" customWidth="1"/>
    <col min="2312" max="2312" width="8.19921875" style="16" customWidth="1"/>
    <col min="2313" max="2313" width="8.3984375" style="16" customWidth="1"/>
    <col min="2314" max="2315" width="12" style="16" customWidth="1"/>
    <col min="2316" max="2316" width="9.19921875" style="16" customWidth="1"/>
    <col min="2317" max="2317" width="8.796875" style="16" customWidth="1"/>
    <col min="2318" max="2318" width="10" style="16" customWidth="1"/>
    <col min="2319" max="2319" width="13.796875" style="16" bestFit="1" customWidth="1"/>
    <col min="2320" max="2560" width="13.3984375" style="16"/>
    <col min="2561" max="2561" width="2" style="16" customWidth="1"/>
    <col min="2562" max="2562" width="8.796875" style="16" customWidth="1"/>
    <col min="2563" max="2563" width="0.796875" style="16" customWidth="1"/>
    <col min="2564" max="2564" width="12.3984375" style="16" customWidth="1"/>
    <col min="2565" max="2565" width="12" style="16" customWidth="1"/>
    <col min="2566" max="2566" width="10" style="16" customWidth="1"/>
    <col min="2567" max="2567" width="10.19921875" style="16" customWidth="1"/>
    <col min="2568" max="2568" width="8.19921875" style="16" customWidth="1"/>
    <col min="2569" max="2569" width="8.3984375" style="16" customWidth="1"/>
    <col min="2570" max="2571" width="12" style="16" customWidth="1"/>
    <col min="2572" max="2572" width="9.19921875" style="16" customWidth="1"/>
    <col min="2573" max="2573" width="8.796875" style="16" customWidth="1"/>
    <col min="2574" max="2574" width="10" style="16" customWidth="1"/>
    <col min="2575" max="2575" width="13.796875" style="16" bestFit="1" customWidth="1"/>
    <col min="2576" max="2816" width="13.3984375" style="16"/>
    <col min="2817" max="2817" width="2" style="16" customWidth="1"/>
    <col min="2818" max="2818" width="8.796875" style="16" customWidth="1"/>
    <col min="2819" max="2819" width="0.796875" style="16" customWidth="1"/>
    <col min="2820" max="2820" width="12.3984375" style="16" customWidth="1"/>
    <col min="2821" max="2821" width="12" style="16" customWidth="1"/>
    <col min="2822" max="2822" width="10" style="16" customWidth="1"/>
    <col min="2823" max="2823" width="10.19921875" style="16" customWidth="1"/>
    <col min="2824" max="2824" width="8.19921875" style="16" customWidth="1"/>
    <col min="2825" max="2825" width="8.3984375" style="16" customWidth="1"/>
    <col min="2826" max="2827" width="12" style="16" customWidth="1"/>
    <col min="2828" max="2828" width="9.19921875" style="16" customWidth="1"/>
    <col min="2829" max="2829" width="8.796875" style="16" customWidth="1"/>
    <col min="2830" max="2830" width="10" style="16" customWidth="1"/>
    <col min="2831" max="2831" width="13.796875" style="16" bestFit="1" customWidth="1"/>
    <col min="2832" max="3072" width="13.3984375" style="16"/>
    <col min="3073" max="3073" width="2" style="16" customWidth="1"/>
    <col min="3074" max="3074" width="8.796875" style="16" customWidth="1"/>
    <col min="3075" max="3075" width="0.796875" style="16" customWidth="1"/>
    <col min="3076" max="3076" width="12.3984375" style="16" customWidth="1"/>
    <col min="3077" max="3077" width="12" style="16" customWidth="1"/>
    <col min="3078" max="3078" width="10" style="16" customWidth="1"/>
    <col min="3079" max="3079" width="10.19921875" style="16" customWidth="1"/>
    <col min="3080" max="3080" width="8.19921875" style="16" customWidth="1"/>
    <col min="3081" max="3081" width="8.3984375" style="16" customWidth="1"/>
    <col min="3082" max="3083" width="12" style="16" customWidth="1"/>
    <col min="3084" max="3084" width="9.19921875" style="16" customWidth="1"/>
    <col min="3085" max="3085" width="8.796875" style="16" customWidth="1"/>
    <col min="3086" max="3086" width="10" style="16" customWidth="1"/>
    <col min="3087" max="3087" width="13.796875" style="16" bestFit="1" customWidth="1"/>
    <col min="3088" max="3328" width="13.3984375" style="16"/>
    <col min="3329" max="3329" width="2" style="16" customWidth="1"/>
    <col min="3330" max="3330" width="8.796875" style="16" customWidth="1"/>
    <col min="3331" max="3331" width="0.796875" style="16" customWidth="1"/>
    <col min="3332" max="3332" width="12.3984375" style="16" customWidth="1"/>
    <col min="3333" max="3333" width="12" style="16" customWidth="1"/>
    <col min="3334" max="3334" width="10" style="16" customWidth="1"/>
    <col min="3335" max="3335" width="10.19921875" style="16" customWidth="1"/>
    <col min="3336" max="3336" width="8.19921875" style="16" customWidth="1"/>
    <col min="3337" max="3337" width="8.3984375" style="16" customWidth="1"/>
    <col min="3338" max="3339" width="12" style="16" customWidth="1"/>
    <col min="3340" max="3340" width="9.19921875" style="16" customWidth="1"/>
    <col min="3341" max="3341" width="8.796875" style="16" customWidth="1"/>
    <col min="3342" max="3342" width="10" style="16" customWidth="1"/>
    <col min="3343" max="3343" width="13.796875" style="16" bestFit="1" customWidth="1"/>
    <col min="3344" max="3584" width="13.3984375" style="16"/>
    <col min="3585" max="3585" width="2" style="16" customWidth="1"/>
    <col min="3586" max="3586" width="8.796875" style="16" customWidth="1"/>
    <col min="3587" max="3587" width="0.796875" style="16" customWidth="1"/>
    <col min="3588" max="3588" width="12.3984375" style="16" customWidth="1"/>
    <col min="3589" max="3589" width="12" style="16" customWidth="1"/>
    <col min="3590" max="3590" width="10" style="16" customWidth="1"/>
    <col min="3591" max="3591" width="10.19921875" style="16" customWidth="1"/>
    <col min="3592" max="3592" width="8.19921875" style="16" customWidth="1"/>
    <col min="3593" max="3593" width="8.3984375" style="16" customWidth="1"/>
    <col min="3594" max="3595" width="12" style="16" customWidth="1"/>
    <col min="3596" max="3596" width="9.19921875" style="16" customWidth="1"/>
    <col min="3597" max="3597" width="8.796875" style="16" customWidth="1"/>
    <col min="3598" max="3598" width="10" style="16" customWidth="1"/>
    <col min="3599" max="3599" width="13.796875" style="16" bestFit="1" customWidth="1"/>
    <col min="3600" max="3840" width="13.3984375" style="16"/>
    <col min="3841" max="3841" width="2" style="16" customWidth="1"/>
    <col min="3842" max="3842" width="8.796875" style="16" customWidth="1"/>
    <col min="3843" max="3843" width="0.796875" style="16" customWidth="1"/>
    <col min="3844" max="3844" width="12.3984375" style="16" customWidth="1"/>
    <col min="3845" max="3845" width="12" style="16" customWidth="1"/>
    <col min="3846" max="3846" width="10" style="16" customWidth="1"/>
    <col min="3847" max="3847" width="10.19921875" style="16" customWidth="1"/>
    <col min="3848" max="3848" width="8.19921875" style="16" customWidth="1"/>
    <col min="3849" max="3849" width="8.3984375" style="16" customWidth="1"/>
    <col min="3850" max="3851" width="12" style="16" customWidth="1"/>
    <col min="3852" max="3852" width="9.19921875" style="16" customWidth="1"/>
    <col min="3853" max="3853" width="8.796875" style="16" customWidth="1"/>
    <col min="3854" max="3854" width="10" style="16" customWidth="1"/>
    <col min="3855" max="3855" width="13.796875" style="16" bestFit="1" customWidth="1"/>
    <col min="3856" max="4096" width="13.3984375" style="16"/>
    <col min="4097" max="4097" width="2" style="16" customWidth="1"/>
    <col min="4098" max="4098" width="8.796875" style="16" customWidth="1"/>
    <col min="4099" max="4099" width="0.796875" style="16" customWidth="1"/>
    <col min="4100" max="4100" width="12.3984375" style="16" customWidth="1"/>
    <col min="4101" max="4101" width="12" style="16" customWidth="1"/>
    <col min="4102" max="4102" width="10" style="16" customWidth="1"/>
    <col min="4103" max="4103" width="10.19921875" style="16" customWidth="1"/>
    <col min="4104" max="4104" width="8.19921875" style="16" customWidth="1"/>
    <col min="4105" max="4105" width="8.3984375" style="16" customWidth="1"/>
    <col min="4106" max="4107" width="12" style="16" customWidth="1"/>
    <col min="4108" max="4108" width="9.19921875" style="16" customWidth="1"/>
    <col min="4109" max="4109" width="8.796875" style="16" customWidth="1"/>
    <col min="4110" max="4110" width="10" style="16" customWidth="1"/>
    <col min="4111" max="4111" width="13.796875" style="16" bestFit="1" customWidth="1"/>
    <col min="4112" max="4352" width="13.3984375" style="16"/>
    <col min="4353" max="4353" width="2" style="16" customWidth="1"/>
    <col min="4354" max="4354" width="8.796875" style="16" customWidth="1"/>
    <col min="4355" max="4355" width="0.796875" style="16" customWidth="1"/>
    <col min="4356" max="4356" width="12.3984375" style="16" customWidth="1"/>
    <col min="4357" max="4357" width="12" style="16" customWidth="1"/>
    <col min="4358" max="4358" width="10" style="16" customWidth="1"/>
    <col min="4359" max="4359" width="10.19921875" style="16" customWidth="1"/>
    <col min="4360" max="4360" width="8.19921875" style="16" customWidth="1"/>
    <col min="4361" max="4361" width="8.3984375" style="16" customWidth="1"/>
    <col min="4362" max="4363" width="12" style="16" customWidth="1"/>
    <col min="4364" max="4364" width="9.19921875" style="16" customWidth="1"/>
    <col min="4365" max="4365" width="8.796875" style="16" customWidth="1"/>
    <col min="4366" max="4366" width="10" style="16" customWidth="1"/>
    <col min="4367" max="4367" width="13.796875" style="16" bestFit="1" customWidth="1"/>
    <col min="4368" max="4608" width="13.3984375" style="16"/>
    <col min="4609" max="4609" width="2" style="16" customWidth="1"/>
    <col min="4610" max="4610" width="8.796875" style="16" customWidth="1"/>
    <col min="4611" max="4611" width="0.796875" style="16" customWidth="1"/>
    <col min="4612" max="4612" width="12.3984375" style="16" customWidth="1"/>
    <col min="4613" max="4613" width="12" style="16" customWidth="1"/>
    <col min="4614" max="4614" width="10" style="16" customWidth="1"/>
    <col min="4615" max="4615" width="10.19921875" style="16" customWidth="1"/>
    <col min="4616" max="4616" width="8.19921875" style="16" customWidth="1"/>
    <col min="4617" max="4617" width="8.3984375" style="16" customWidth="1"/>
    <col min="4618" max="4619" width="12" style="16" customWidth="1"/>
    <col min="4620" max="4620" width="9.19921875" style="16" customWidth="1"/>
    <col min="4621" max="4621" width="8.796875" style="16" customWidth="1"/>
    <col min="4622" max="4622" width="10" style="16" customWidth="1"/>
    <col min="4623" max="4623" width="13.796875" style="16" bestFit="1" customWidth="1"/>
    <col min="4624" max="4864" width="13.3984375" style="16"/>
    <col min="4865" max="4865" width="2" style="16" customWidth="1"/>
    <col min="4866" max="4866" width="8.796875" style="16" customWidth="1"/>
    <col min="4867" max="4867" width="0.796875" style="16" customWidth="1"/>
    <col min="4868" max="4868" width="12.3984375" style="16" customWidth="1"/>
    <col min="4869" max="4869" width="12" style="16" customWidth="1"/>
    <col min="4870" max="4870" width="10" style="16" customWidth="1"/>
    <col min="4871" max="4871" width="10.19921875" style="16" customWidth="1"/>
    <col min="4872" max="4872" width="8.19921875" style="16" customWidth="1"/>
    <col min="4873" max="4873" width="8.3984375" style="16" customWidth="1"/>
    <col min="4874" max="4875" width="12" style="16" customWidth="1"/>
    <col min="4876" max="4876" width="9.19921875" style="16" customWidth="1"/>
    <col min="4877" max="4877" width="8.796875" style="16" customWidth="1"/>
    <col min="4878" max="4878" width="10" style="16" customWidth="1"/>
    <col min="4879" max="4879" width="13.796875" style="16" bestFit="1" customWidth="1"/>
    <col min="4880" max="5120" width="13.3984375" style="16"/>
    <col min="5121" max="5121" width="2" style="16" customWidth="1"/>
    <col min="5122" max="5122" width="8.796875" style="16" customWidth="1"/>
    <col min="5123" max="5123" width="0.796875" style="16" customWidth="1"/>
    <col min="5124" max="5124" width="12.3984375" style="16" customWidth="1"/>
    <col min="5125" max="5125" width="12" style="16" customWidth="1"/>
    <col min="5126" max="5126" width="10" style="16" customWidth="1"/>
    <col min="5127" max="5127" width="10.19921875" style="16" customWidth="1"/>
    <col min="5128" max="5128" width="8.19921875" style="16" customWidth="1"/>
    <col min="5129" max="5129" width="8.3984375" style="16" customWidth="1"/>
    <col min="5130" max="5131" width="12" style="16" customWidth="1"/>
    <col min="5132" max="5132" width="9.19921875" style="16" customWidth="1"/>
    <col min="5133" max="5133" width="8.796875" style="16" customWidth="1"/>
    <col min="5134" max="5134" width="10" style="16" customWidth="1"/>
    <col min="5135" max="5135" width="13.796875" style="16" bestFit="1" customWidth="1"/>
    <col min="5136" max="5376" width="13.3984375" style="16"/>
    <col min="5377" max="5377" width="2" style="16" customWidth="1"/>
    <col min="5378" max="5378" width="8.796875" style="16" customWidth="1"/>
    <col min="5379" max="5379" width="0.796875" style="16" customWidth="1"/>
    <col min="5380" max="5380" width="12.3984375" style="16" customWidth="1"/>
    <col min="5381" max="5381" width="12" style="16" customWidth="1"/>
    <col min="5382" max="5382" width="10" style="16" customWidth="1"/>
    <col min="5383" max="5383" width="10.19921875" style="16" customWidth="1"/>
    <col min="5384" max="5384" width="8.19921875" style="16" customWidth="1"/>
    <col min="5385" max="5385" width="8.3984375" style="16" customWidth="1"/>
    <col min="5386" max="5387" width="12" style="16" customWidth="1"/>
    <col min="5388" max="5388" width="9.19921875" style="16" customWidth="1"/>
    <col min="5389" max="5389" width="8.796875" style="16" customWidth="1"/>
    <col min="5390" max="5390" width="10" style="16" customWidth="1"/>
    <col min="5391" max="5391" width="13.796875" style="16" bestFit="1" customWidth="1"/>
    <col min="5392" max="5632" width="13.3984375" style="16"/>
    <col min="5633" max="5633" width="2" style="16" customWidth="1"/>
    <col min="5634" max="5634" width="8.796875" style="16" customWidth="1"/>
    <col min="5635" max="5635" width="0.796875" style="16" customWidth="1"/>
    <col min="5636" max="5636" width="12.3984375" style="16" customWidth="1"/>
    <col min="5637" max="5637" width="12" style="16" customWidth="1"/>
    <col min="5638" max="5638" width="10" style="16" customWidth="1"/>
    <col min="5639" max="5639" width="10.19921875" style="16" customWidth="1"/>
    <col min="5640" max="5640" width="8.19921875" style="16" customWidth="1"/>
    <col min="5641" max="5641" width="8.3984375" style="16" customWidth="1"/>
    <col min="5642" max="5643" width="12" style="16" customWidth="1"/>
    <col min="5644" max="5644" width="9.19921875" style="16" customWidth="1"/>
    <col min="5645" max="5645" width="8.796875" style="16" customWidth="1"/>
    <col min="5646" max="5646" width="10" style="16" customWidth="1"/>
    <col min="5647" max="5647" width="13.796875" style="16" bestFit="1" customWidth="1"/>
    <col min="5648" max="5888" width="13.3984375" style="16"/>
    <col min="5889" max="5889" width="2" style="16" customWidth="1"/>
    <col min="5890" max="5890" width="8.796875" style="16" customWidth="1"/>
    <col min="5891" max="5891" width="0.796875" style="16" customWidth="1"/>
    <col min="5892" max="5892" width="12.3984375" style="16" customWidth="1"/>
    <col min="5893" max="5893" width="12" style="16" customWidth="1"/>
    <col min="5894" max="5894" width="10" style="16" customWidth="1"/>
    <col min="5895" max="5895" width="10.19921875" style="16" customWidth="1"/>
    <col min="5896" max="5896" width="8.19921875" style="16" customWidth="1"/>
    <col min="5897" max="5897" width="8.3984375" style="16" customWidth="1"/>
    <col min="5898" max="5899" width="12" style="16" customWidth="1"/>
    <col min="5900" max="5900" width="9.19921875" style="16" customWidth="1"/>
    <col min="5901" max="5901" width="8.796875" style="16" customWidth="1"/>
    <col min="5902" max="5902" width="10" style="16" customWidth="1"/>
    <col min="5903" max="5903" width="13.796875" style="16" bestFit="1" customWidth="1"/>
    <col min="5904" max="6144" width="13.3984375" style="16"/>
    <col min="6145" max="6145" width="2" style="16" customWidth="1"/>
    <col min="6146" max="6146" width="8.796875" style="16" customWidth="1"/>
    <col min="6147" max="6147" width="0.796875" style="16" customWidth="1"/>
    <col min="6148" max="6148" width="12.3984375" style="16" customWidth="1"/>
    <col min="6149" max="6149" width="12" style="16" customWidth="1"/>
    <col min="6150" max="6150" width="10" style="16" customWidth="1"/>
    <col min="6151" max="6151" width="10.19921875" style="16" customWidth="1"/>
    <col min="6152" max="6152" width="8.19921875" style="16" customWidth="1"/>
    <col min="6153" max="6153" width="8.3984375" style="16" customWidth="1"/>
    <col min="6154" max="6155" width="12" style="16" customWidth="1"/>
    <col min="6156" max="6156" width="9.19921875" style="16" customWidth="1"/>
    <col min="6157" max="6157" width="8.796875" style="16" customWidth="1"/>
    <col min="6158" max="6158" width="10" style="16" customWidth="1"/>
    <col min="6159" max="6159" width="13.796875" style="16" bestFit="1" customWidth="1"/>
    <col min="6160" max="6400" width="13.3984375" style="16"/>
    <col min="6401" max="6401" width="2" style="16" customWidth="1"/>
    <col min="6402" max="6402" width="8.796875" style="16" customWidth="1"/>
    <col min="6403" max="6403" width="0.796875" style="16" customWidth="1"/>
    <col min="6404" max="6404" width="12.3984375" style="16" customWidth="1"/>
    <col min="6405" max="6405" width="12" style="16" customWidth="1"/>
    <col min="6406" max="6406" width="10" style="16" customWidth="1"/>
    <col min="6407" max="6407" width="10.19921875" style="16" customWidth="1"/>
    <col min="6408" max="6408" width="8.19921875" style="16" customWidth="1"/>
    <col min="6409" max="6409" width="8.3984375" style="16" customWidth="1"/>
    <col min="6410" max="6411" width="12" style="16" customWidth="1"/>
    <col min="6412" max="6412" width="9.19921875" style="16" customWidth="1"/>
    <col min="6413" max="6413" width="8.796875" style="16" customWidth="1"/>
    <col min="6414" max="6414" width="10" style="16" customWidth="1"/>
    <col min="6415" max="6415" width="13.796875" style="16" bestFit="1" customWidth="1"/>
    <col min="6416" max="6656" width="13.3984375" style="16"/>
    <col min="6657" max="6657" width="2" style="16" customWidth="1"/>
    <col min="6658" max="6658" width="8.796875" style="16" customWidth="1"/>
    <col min="6659" max="6659" width="0.796875" style="16" customWidth="1"/>
    <col min="6660" max="6660" width="12.3984375" style="16" customWidth="1"/>
    <col min="6661" max="6661" width="12" style="16" customWidth="1"/>
    <col min="6662" max="6662" width="10" style="16" customWidth="1"/>
    <col min="6663" max="6663" width="10.19921875" style="16" customWidth="1"/>
    <col min="6664" max="6664" width="8.19921875" style="16" customWidth="1"/>
    <col min="6665" max="6665" width="8.3984375" style="16" customWidth="1"/>
    <col min="6666" max="6667" width="12" style="16" customWidth="1"/>
    <col min="6668" max="6668" width="9.19921875" style="16" customWidth="1"/>
    <col min="6669" max="6669" width="8.796875" style="16" customWidth="1"/>
    <col min="6670" max="6670" width="10" style="16" customWidth="1"/>
    <col min="6671" max="6671" width="13.796875" style="16" bestFit="1" customWidth="1"/>
    <col min="6672" max="6912" width="13.3984375" style="16"/>
    <col min="6913" max="6913" width="2" style="16" customWidth="1"/>
    <col min="6914" max="6914" width="8.796875" style="16" customWidth="1"/>
    <col min="6915" max="6915" width="0.796875" style="16" customWidth="1"/>
    <col min="6916" max="6916" width="12.3984375" style="16" customWidth="1"/>
    <col min="6917" max="6917" width="12" style="16" customWidth="1"/>
    <col min="6918" max="6918" width="10" style="16" customWidth="1"/>
    <col min="6919" max="6919" width="10.19921875" style="16" customWidth="1"/>
    <col min="6920" max="6920" width="8.19921875" style="16" customWidth="1"/>
    <col min="6921" max="6921" width="8.3984375" style="16" customWidth="1"/>
    <col min="6922" max="6923" width="12" style="16" customWidth="1"/>
    <col min="6924" max="6924" width="9.19921875" style="16" customWidth="1"/>
    <col min="6925" max="6925" width="8.796875" style="16" customWidth="1"/>
    <col min="6926" max="6926" width="10" style="16" customWidth="1"/>
    <col min="6927" max="6927" width="13.796875" style="16" bestFit="1" customWidth="1"/>
    <col min="6928" max="7168" width="13.3984375" style="16"/>
    <col min="7169" max="7169" width="2" style="16" customWidth="1"/>
    <col min="7170" max="7170" width="8.796875" style="16" customWidth="1"/>
    <col min="7171" max="7171" width="0.796875" style="16" customWidth="1"/>
    <col min="7172" max="7172" width="12.3984375" style="16" customWidth="1"/>
    <col min="7173" max="7173" width="12" style="16" customWidth="1"/>
    <col min="7174" max="7174" width="10" style="16" customWidth="1"/>
    <col min="7175" max="7175" width="10.19921875" style="16" customWidth="1"/>
    <col min="7176" max="7176" width="8.19921875" style="16" customWidth="1"/>
    <col min="7177" max="7177" width="8.3984375" style="16" customWidth="1"/>
    <col min="7178" max="7179" width="12" style="16" customWidth="1"/>
    <col min="7180" max="7180" width="9.19921875" style="16" customWidth="1"/>
    <col min="7181" max="7181" width="8.796875" style="16" customWidth="1"/>
    <col min="7182" max="7182" width="10" style="16" customWidth="1"/>
    <col min="7183" max="7183" width="13.796875" style="16" bestFit="1" customWidth="1"/>
    <col min="7184" max="7424" width="13.3984375" style="16"/>
    <col min="7425" max="7425" width="2" style="16" customWidth="1"/>
    <col min="7426" max="7426" width="8.796875" style="16" customWidth="1"/>
    <col min="7427" max="7427" width="0.796875" style="16" customWidth="1"/>
    <col min="7428" max="7428" width="12.3984375" style="16" customWidth="1"/>
    <col min="7429" max="7429" width="12" style="16" customWidth="1"/>
    <col min="7430" max="7430" width="10" style="16" customWidth="1"/>
    <col min="7431" max="7431" width="10.19921875" style="16" customWidth="1"/>
    <col min="7432" max="7432" width="8.19921875" style="16" customWidth="1"/>
    <col min="7433" max="7433" width="8.3984375" style="16" customWidth="1"/>
    <col min="7434" max="7435" width="12" style="16" customWidth="1"/>
    <col min="7436" max="7436" width="9.19921875" style="16" customWidth="1"/>
    <col min="7437" max="7437" width="8.796875" style="16" customWidth="1"/>
    <col min="7438" max="7438" width="10" style="16" customWidth="1"/>
    <col min="7439" max="7439" width="13.796875" style="16" bestFit="1" customWidth="1"/>
    <col min="7440" max="7680" width="13.3984375" style="16"/>
    <col min="7681" max="7681" width="2" style="16" customWidth="1"/>
    <col min="7682" max="7682" width="8.796875" style="16" customWidth="1"/>
    <col min="7683" max="7683" width="0.796875" style="16" customWidth="1"/>
    <col min="7684" max="7684" width="12.3984375" style="16" customWidth="1"/>
    <col min="7685" max="7685" width="12" style="16" customWidth="1"/>
    <col min="7686" max="7686" width="10" style="16" customWidth="1"/>
    <col min="7687" max="7687" width="10.19921875" style="16" customWidth="1"/>
    <col min="7688" max="7688" width="8.19921875" style="16" customWidth="1"/>
    <col min="7689" max="7689" width="8.3984375" style="16" customWidth="1"/>
    <col min="7690" max="7691" width="12" style="16" customWidth="1"/>
    <col min="7692" max="7692" width="9.19921875" style="16" customWidth="1"/>
    <col min="7693" max="7693" width="8.796875" style="16" customWidth="1"/>
    <col min="7694" max="7694" width="10" style="16" customWidth="1"/>
    <col min="7695" max="7695" width="13.796875" style="16" bestFit="1" customWidth="1"/>
    <col min="7696" max="7936" width="13.3984375" style="16"/>
    <col min="7937" max="7937" width="2" style="16" customWidth="1"/>
    <col min="7938" max="7938" width="8.796875" style="16" customWidth="1"/>
    <col min="7939" max="7939" width="0.796875" style="16" customWidth="1"/>
    <col min="7940" max="7940" width="12.3984375" style="16" customWidth="1"/>
    <col min="7941" max="7941" width="12" style="16" customWidth="1"/>
    <col min="7942" max="7942" width="10" style="16" customWidth="1"/>
    <col min="7943" max="7943" width="10.19921875" style="16" customWidth="1"/>
    <col min="7944" max="7944" width="8.19921875" style="16" customWidth="1"/>
    <col min="7945" max="7945" width="8.3984375" style="16" customWidth="1"/>
    <col min="7946" max="7947" width="12" style="16" customWidth="1"/>
    <col min="7948" max="7948" width="9.19921875" style="16" customWidth="1"/>
    <col min="7949" max="7949" width="8.796875" style="16" customWidth="1"/>
    <col min="7950" max="7950" width="10" style="16" customWidth="1"/>
    <col min="7951" max="7951" width="13.796875" style="16" bestFit="1" customWidth="1"/>
    <col min="7952" max="8192" width="13.3984375" style="16"/>
    <col min="8193" max="8193" width="2" style="16" customWidth="1"/>
    <col min="8194" max="8194" width="8.796875" style="16" customWidth="1"/>
    <col min="8195" max="8195" width="0.796875" style="16" customWidth="1"/>
    <col min="8196" max="8196" width="12.3984375" style="16" customWidth="1"/>
    <col min="8197" max="8197" width="12" style="16" customWidth="1"/>
    <col min="8198" max="8198" width="10" style="16" customWidth="1"/>
    <col min="8199" max="8199" width="10.19921875" style="16" customWidth="1"/>
    <col min="8200" max="8200" width="8.19921875" style="16" customWidth="1"/>
    <col min="8201" max="8201" width="8.3984375" style="16" customWidth="1"/>
    <col min="8202" max="8203" width="12" style="16" customWidth="1"/>
    <col min="8204" max="8204" width="9.19921875" style="16" customWidth="1"/>
    <col min="8205" max="8205" width="8.796875" style="16" customWidth="1"/>
    <col min="8206" max="8206" width="10" style="16" customWidth="1"/>
    <col min="8207" max="8207" width="13.796875" style="16" bestFit="1" customWidth="1"/>
    <col min="8208" max="8448" width="13.3984375" style="16"/>
    <col min="8449" max="8449" width="2" style="16" customWidth="1"/>
    <col min="8450" max="8450" width="8.796875" style="16" customWidth="1"/>
    <col min="8451" max="8451" width="0.796875" style="16" customWidth="1"/>
    <col min="8452" max="8452" width="12.3984375" style="16" customWidth="1"/>
    <col min="8453" max="8453" width="12" style="16" customWidth="1"/>
    <col min="8454" max="8454" width="10" style="16" customWidth="1"/>
    <col min="8455" max="8455" width="10.19921875" style="16" customWidth="1"/>
    <col min="8456" max="8456" width="8.19921875" style="16" customWidth="1"/>
    <col min="8457" max="8457" width="8.3984375" style="16" customWidth="1"/>
    <col min="8458" max="8459" width="12" style="16" customWidth="1"/>
    <col min="8460" max="8460" width="9.19921875" style="16" customWidth="1"/>
    <col min="8461" max="8461" width="8.796875" style="16" customWidth="1"/>
    <col min="8462" max="8462" width="10" style="16" customWidth="1"/>
    <col min="8463" max="8463" width="13.796875" style="16" bestFit="1" customWidth="1"/>
    <col min="8464" max="8704" width="13.3984375" style="16"/>
    <col min="8705" max="8705" width="2" style="16" customWidth="1"/>
    <col min="8706" max="8706" width="8.796875" style="16" customWidth="1"/>
    <col min="8707" max="8707" width="0.796875" style="16" customWidth="1"/>
    <col min="8708" max="8708" width="12.3984375" style="16" customWidth="1"/>
    <col min="8709" max="8709" width="12" style="16" customWidth="1"/>
    <col min="8710" max="8710" width="10" style="16" customWidth="1"/>
    <col min="8711" max="8711" width="10.19921875" style="16" customWidth="1"/>
    <col min="8712" max="8712" width="8.19921875" style="16" customWidth="1"/>
    <col min="8713" max="8713" width="8.3984375" style="16" customWidth="1"/>
    <col min="8714" max="8715" width="12" style="16" customWidth="1"/>
    <col min="8716" max="8716" width="9.19921875" style="16" customWidth="1"/>
    <col min="8717" max="8717" width="8.796875" style="16" customWidth="1"/>
    <col min="8718" max="8718" width="10" style="16" customWidth="1"/>
    <col min="8719" max="8719" width="13.796875" style="16" bestFit="1" customWidth="1"/>
    <col min="8720" max="8960" width="13.3984375" style="16"/>
    <col min="8961" max="8961" width="2" style="16" customWidth="1"/>
    <col min="8962" max="8962" width="8.796875" style="16" customWidth="1"/>
    <col min="8963" max="8963" width="0.796875" style="16" customWidth="1"/>
    <col min="8964" max="8964" width="12.3984375" style="16" customWidth="1"/>
    <col min="8965" max="8965" width="12" style="16" customWidth="1"/>
    <col min="8966" max="8966" width="10" style="16" customWidth="1"/>
    <col min="8967" max="8967" width="10.19921875" style="16" customWidth="1"/>
    <col min="8968" max="8968" width="8.19921875" style="16" customWidth="1"/>
    <col min="8969" max="8969" width="8.3984375" style="16" customWidth="1"/>
    <col min="8970" max="8971" width="12" style="16" customWidth="1"/>
    <col min="8972" max="8972" width="9.19921875" style="16" customWidth="1"/>
    <col min="8973" max="8973" width="8.796875" style="16" customWidth="1"/>
    <col min="8974" max="8974" width="10" style="16" customWidth="1"/>
    <col min="8975" max="8975" width="13.796875" style="16" bestFit="1" customWidth="1"/>
    <col min="8976" max="9216" width="13.3984375" style="16"/>
    <col min="9217" max="9217" width="2" style="16" customWidth="1"/>
    <col min="9218" max="9218" width="8.796875" style="16" customWidth="1"/>
    <col min="9219" max="9219" width="0.796875" style="16" customWidth="1"/>
    <col min="9220" max="9220" width="12.3984375" style="16" customWidth="1"/>
    <col min="9221" max="9221" width="12" style="16" customWidth="1"/>
    <col min="9222" max="9222" width="10" style="16" customWidth="1"/>
    <col min="9223" max="9223" width="10.19921875" style="16" customWidth="1"/>
    <col min="9224" max="9224" width="8.19921875" style="16" customWidth="1"/>
    <col min="9225" max="9225" width="8.3984375" style="16" customWidth="1"/>
    <col min="9226" max="9227" width="12" style="16" customWidth="1"/>
    <col min="9228" max="9228" width="9.19921875" style="16" customWidth="1"/>
    <col min="9229" max="9229" width="8.796875" style="16" customWidth="1"/>
    <col min="9230" max="9230" width="10" style="16" customWidth="1"/>
    <col min="9231" max="9231" width="13.796875" style="16" bestFit="1" customWidth="1"/>
    <col min="9232" max="9472" width="13.3984375" style="16"/>
    <col min="9473" max="9473" width="2" style="16" customWidth="1"/>
    <col min="9474" max="9474" width="8.796875" style="16" customWidth="1"/>
    <col min="9475" max="9475" width="0.796875" style="16" customWidth="1"/>
    <col min="9476" max="9476" width="12.3984375" style="16" customWidth="1"/>
    <col min="9477" max="9477" width="12" style="16" customWidth="1"/>
    <col min="9478" max="9478" width="10" style="16" customWidth="1"/>
    <col min="9479" max="9479" width="10.19921875" style="16" customWidth="1"/>
    <col min="9480" max="9480" width="8.19921875" style="16" customWidth="1"/>
    <col min="9481" max="9481" width="8.3984375" style="16" customWidth="1"/>
    <col min="9482" max="9483" width="12" style="16" customWidth="1"/>
    <col min="9484" max="9484" width="9.19921875" style="16" customWidth="1"/>
    <col min="9485" max="9485" width="8.796875" style="16" customWidth="1"/>
    <col min="9486" max="9486" width="10" style="16" customWidth="1"/>
    <col min="9487" max="9487" width="13.796875" style="16" bestFit="1" customWidth="1"/>
    <col min="9488" max="9728" width="13.3984375" style="16"/>
    <col min="9729" max="9729" width="2" style="16" customWidth="1"/>
    <col min="9730" max="9730" width="8.796875" style="16" customWidth="1"/>
    <col min="9731" max="9731" width="0.796875" style="16" customWidth="1"/>
    <col min="9732" max="9732" width="12.3984375" style="16" customWidth="1"/>
    <col min="9733" max="9733" width="12" style="16" customWidth="1"/>
    <col min="9734" max="9734" width="10" style="16" customWidth="1"/>
    <col min="9735" max="9735" width="10.19921875" style="16" customWidth="1"/>
    <col min="9736" max="9736" width="8.19921875" style="16" customWidth="1"/>
    <col min="9737" max="9737" width="8.3984375" style="16" customWidth="1"/>
    <col min="9738" max="9739" width="12" style="16" customWidth="1"/>
    <col min="9740" max="9740" width="9.19921875" style="16" customWidth="1"/>
    <col min="9741" max="9741" width="8.796875" style="16" customWidth="1"/>
    <col min="9742" max="9742" width="10" style="16" customWidth="1"/>
    <col min="9743" max="9743" width="13.796875" style="16" bestFit="1" customWidth="1"/>
    <col min="9744" max="9984" width="13.3984375" style="16"/>
    <col min="9985" max="9985" width="2" style="16" customWidth="1"/>
    <col min="9986" max="9986" width="8.796875" style="16" customWidth="1"/>
    <col min="9987" max="9987" width="0.796875" style="16" customWidth="1"/>
    <col min="9988" max="9988" width="12.3984375" style="16" customWidth="1"/>
    <col min="9989" max="9989" width="12" style="16" customWidth="1"/>
    <col min="9990" max="9990" width="10" style="16" customWidth="1"/>
    <col min="9991" max="9991" width="10.19921875" style="16" customWidth="1"/>
    <col min="9992" max="9992" width="8.19921875" style="16" customWidth="1"/>
    <col min="9993" max="9993" width="8.3984375" style="16" customWidth="1"/>
    <col min="9994" max="9995" width="12" style="16" customWidth="1"/>
    <col min="9996" max="9996" width="9.19921875" style="16" customWidth="1"/>
    <col min="9997" max="9997" width="8.796875" style="16" customWidth="1"/>
    <col min="9998" max="9998" width="10" style="16" customWidth="1"/>
    <col min="9999" max="9999" width="13.796875" style="16" bestFit="1" customWidth="1"/>
    <col min="10000" max="10240" width="13.3984375" style="16"/>
    <col min="10241" max="10241" width="2" style="16" customWidth="1"/>
    <col min="10242" max="10242" width="8.796875" style="16" customWidth="1"/>
    <col min="10243" max="10243" width="0.796875" style="16" customWidth="1"/>
    <col min="10244" max="10244" width="12.3984375" style="16" customWidth="1"/>
    <col min="10245" max="10245" width="12" style="16" customWidth="1"/>
    <col min="10246" max="10246" width="10" style="16" customWidth="1"/>
    <col min="10247" max="10247" width="10.19921875" style="16" customWidth="1"/>
    <col min="10248" max="10248" width="8.19921875" style="16" customWidth="1"/>
    <col min="10249" max="10249" width="8.3984375" style="16" customWidth="1"/>
    <col min="10250" max="10251" width="12" style="16" customWidth="1"/>
    <col min="10252" max="10252" width="9.19921875" style="16" customWidth="1"/>
    <col min="10253" max="10253" width="8.796875" style="16" customWidth="1"/>
    <col min="10254" max="10254" width="10" style="16" customWidth="1"/>
    <col min="10255" max="10255" width="13.796875" style="16" bestFit="1" customWidth="1"/>
    <col min="10256" max="10496" width="13.3984375" style="16"/>
    <col min="10497" max="10497" width="2" style="16" customWidth="1"/>
    <col min="10498" max="10498" width="8.796875" style="16" customWidth="1"/>
    <col min="10499" max="10499" width="0.796875" style="16" customWidth="1"/>
    <col min="10500" max="10500" width="12.3984375" style="16" customWidth="1"/>
    <col min="10501" max="10501" width="12" style="16" customWidth="1"/>
    <col min="10502" max="10502" width="10" style="16" customWidth="1"/>
    <col min="10503" max="10503" width="10.19921875" style="16" customWidth="1"/>
    <col min="10504" max="10504" width="8.19921875" style="16" customWidth="1"/>
    <col min="10505" max="10505" width="8.3984375" style="16" customWidth="1"/>
    <col min="10506" max="10507" width="12" style="16" customWidth="1"/>
    <col min="10508" max="10508" width="9.19921875" style="16" customWidth="1"/>
    <col min="10509" max="10509" width="8.796875" style="16" customWidth="1"/>
    <col min="10510" max="10510" width="10" style="16" customWidth="1"/>
    <col min="10511" max="10511" width="13.796875" style="16" bestFit="1" customWidth="1"/>
    <col min="10512" max="10752" width="13.3984375" style="16"/>
    <col min="10753" max="10753" width="2" style="16" customWidth="1"/>
    <col min="10754" max="10754" width="8.796875" style="16" customWidth="1"/>
    <col min="10755" max="10755" width="0.796875" style="16" customWidth="1"/>
    <col min="10756" max="10756" width="12.3984375" style="16" customWidth="1"/>
    <col min="10757" max="10757" width="12" style="16" customWidth="1"/>
    <col min="10758" max="10758" width="10" style="16" customWidth="1"/>
    <col min="10759" max="10759" width="10.19921875" style="16" customWidth="1"/>
    <col min="10760" max="10760" width="8.19921875" style="16" customWidth="1"/>
    <col min="10761" max="10761" width="8.3984375" style="16" customWidth="1"/>
    <col min="10762" max="10763" width="12" style="16" customWidth="1"/>
    <col min="10764" max="10764" width="9.19921875" style="16" customWidth="1"/>
    <col min="10765" max="10765" width="8.796875" style="16" customWidth="1"/>
    <col min="10766" max="10766" width="10" style="16" customWidth="1"/>
    <col min="10767" max="10767" width="13.796875" style="16" bestFit="1" customWidth="1"/>
    <col min="10768" max="11008" width="13.3984375" style="16"/>
    <col min="11009" max="11009" width="2" style="16" customWidth="1"/>
    <col min="11010" max="11010" width="8.796875" style="16" customWidth="1"/>
    <col min="11011" max="11011" width="0.796875" style="16" customWidth="1"/>
    <col min="11012" max="11012" width="12.3984375" style="16" customWidth="1"/>
    <col min="11013" max="11013" width="12" style="16" customWidth="1"/>
    <col min="11014" max="11014" width="10" style="16" customWidth="1"/>
    <col min="11015" max="11015" width="10.19921875" style="16" customWidth="1"/>
    <col min="11016" max="11016" width="8.19921875" style="16" customWidth="1"/>
    <col min="11017" max="11017" width="8.3984375" style="16" customWidth="1"/>
    <col min="11018" max="11019" width="12" style="16" customWidth="1"/>
    <col min="11020" max="11020" width="9.19921875" style="16" customWidth="1"/>
    <col min="11021" max="11021" width="8.796875" style="16" customWidth="1"/>
    <col min="11022" max="11022" width="10" style="16" customWidth="1"/>
    <col min="11023" max="11023" width="13.796875" style="16" bestFit="1" customWidth="1"/>
    <col min="11024" max="11264" width="13.3984375" style="16"/>
    <col min="11265" max="11265" width="2" style="16" customWidth="1"/>
    <col min="11266" max="11266" width="8.796875" style="16" customWidth="1"/>
    <col min="11267" max="11267" width="0.796875" style="16" customWidth="1"/>
    <col min="11268" max="11268" width="12.3984375" style="16" customWidth="1"/>
    <col min="11269" max="11269" width="12" style="16" customWidth="1"/>
    <col min="11270" max="11270" width="10" style="16" customWidth="1"/>
    <col min="11271" max="11271" width="10.19921875" style="16" customWidth="1"/>
    <col min="11272" max="11272" width="8.19921875" style="16" customWidth="1"/>
    <col min="11273" max="11273" width="8.3984375" style="16" customWidth="1"/>
    <col min="11274" max="11275" width="12" style="16" customWidth="1"/>
    <col min="11276" max="11276" width="9.19921875" style="16" customWidth="1"/>
    <col min="11277" max="11277" width="8.796875" style="16" customWidth="1"/>
    <col min="11278" max="11278" width="10" style="16" customWidth="1"/>
    <col min="11279" max="11279" width="13.796875" style="16" bestFit="1" customWidth="1"/>
    <col min="11280" max="11520" width="13.3984375" style="16"/>
    <col min="11521" max="11521" width="2" style="16" customWidth="1"/>
    <col min="11522" max="11522" width="8.796875" style="16" customWidth="1"/>
    <col min="11523" max="11523" width="0.796875" style="16" customWidth="1"/>
    <col min="11524" max="11524" width="12.3984375" style="16" customWidth="1"/>
    <col min="11525" max="11525" width="12" style="16" customWidth="1"/>
    <col min="11526" max="11526" width="10" style="16" customWidth="1"/>
    <col min="11527" max="11527" width="10.19921875" style="16" customWidth="1"/>
    <col min="11528" max="11528" width="8.19921875" style="16" customWidth="1"/>
    <col min="11529" max="11529" width="8.3984375" style="16" customWidth="1"/>
    <col min="11530" max="11531" width="12" style="16" customWidth="1"/>
    <col min="11532" max="11532" width="9.19921875" style="16" customWidth="1"/>
    <col min="11533" max="11533" width="8.796875" style="16" customWidth="1"/>
    <col min="11534" max="11534" width="10" style="16" customWidth="1"/>
    <col min="11535" max="11535" width="13.796875" style="16" bestFit="1" customWidth="1"/>
    <col min="11536" max="11776" width="13.3984375" style="16"/>
    <col min="11777" max="11777" width="2" style="16" customWidth="1"/>
    <col min="11778" max="11778" width="8.796875" style="16" customWidth="1"/>
    <col min="11779" max="11779" width="0.796875" style="16" customWidth="1"/>
    <col min="11780" max="11780" width="12.3984375" style="16" customWidth="1"/>
    <col min="11781" max="11781" width="12" style="16" customWidth="1"/>
    <col min="11782" max="11782" width="10" style="16" customWidth="1"/>
    <col min="11783" max="11783" width="10.19921875" style="16" customWidth="1"/>
    <col min="11784" max="11784" width="8.19921875" style="16" customWidth="1"/>
    <col min="11785" max="11785" width="8.3984375" style="16" customWidth="1"/>
    <col min="11786" max="11787" width="12" style="16" customWidth="1"/>
    <col min="11788" max="11788" width="9.19921875" style="16" customWidth="1"/>
    <col min="11789" max="11789" width="8.796875" style="16" customWidth="1"/>
    <col min="11790" max="11790" width="10" style="16" customWidth="1"/>
    <col min="11791" max="11791" width="13.796875" style="16" bestFit="1" customWidth="1"/>
    <col min="11792" max="12032" width="13.3984375" style="16"/>
    <col min="12033" max="12033" width="2" style="16" customWidth="1"/>
    <col min="12034" max="12034" width="8.796875" style="16" customWidth="1"/>
    <col min="12035" max="12035" width="0.796875" style="16" customWidth="1"/>
    <col min="12036" max="12036" width="12.3984375" style="16" customWidth="1"/>
    <col min="12037" max="12037" width="12" style="16" customWidth="1"/>
    <col min="12038" max="12038" width="10" style="16" customWidth="1"/>
    <col min="12039" max="12039" width="10.19921875" style="16" customWidth="1"/>
    <col min="12040" max="12040" width="8.19921875" style="16" customWidth="1"/>
    <col min="12041" max="12041" width="8.3984375" style="16" customWidth="1"/>
    <col min="12042" max="12043" width="12" style="16" customWidth="1"/>
    <col min="12044" max="12044" width="9.19921875" style="16" customWidth="1"/>
    <col min="12045" max="12045" width="8.796875" style="16" customWidth="1"/>
    <col min="12046" max="12046" width="10" style="16" customWidth="1"/>
    <col min="12047" max="12047" width="13.796875" style="16" bestFit="1" customWidth="1"/>
    <col min="12048" max="12288" width="13.3984375" style="16"/>
    <col min="12289" max="12289" width="2" style="16" customWidth="1"/>
    <col min="12290" max="12290" width="8.796875" style="16" customWidth="1"/>
    <col min="12291" max="12291" width="0.796875" style="16" customWidth="1"/>
    <col min="12292" max="12292" width="12.3984375" style="16" customWidth="1"/>
    <col min="12293" max="12293" width="12" style="16" customWidth="1"/>
    <col min="12294" max="12294" width="10" style="16" customWidth="1"/>
    <col min="12295" max="12295" width="10.19921875" style="16" customWidth="1"/>
    <col min="12296" max="12296" width="8.19921875" style="16" customWidth="1"/>
    <col min="12297" max="12297" width="8.3984375" style="16" customWidth="1"/>
    <col min="12298" max="12299" width="12" style="16" customWidth="1"/>
    <col min="12300" max="12300" width="9.19921875" style="16" customWidth="1"/>
    <col min="12301" max="12301" width="8.796875" style="16" customWidth="1"/>
    <col min="12302" max="12302" width="10" style="16" customWidth="1"/>
    <col min="12303" max="12303" width="13.796875" style="16" bestFit="1" customWidth="1"/>
    <col min="12304" max="12544" width="13.3984375" style="16"/>
    <col min="12545" max="12545" width="2" style="16" customWidth="1"/>
    <col min="12546" max="12546" width="8.796875" style="16" customWidth="1"/>
    <col min="12547" max="12547" width="0.796875" style="16" customWidth="1"/>
    <col min="12548" max="12548" width="12.3984375" style="16" customWidth="1"/>
    <col min="12549" max="12549" width="12" style="16" customWidth="1"/>
    <col min="12550" max="12550" width="10" style="16" customWidth="1"/>
    <col min="12551" max="12551" width="10.19921875" style="16" customWidth="1"/>
    <col min="12552" max="12552" width="8.19921875" style="16" customWidth="1"/>
    <col min="12553" max="12553" width="8.3984375" style="16" customWidth="1"/>
    <col min="12554" max="12555" width="12" style="16" customWidth="1"/>
    <col min="12556" max="12556" width="9.19921875" style="16" customWidth="1"/>
    <col min="12557" max="12557" width="8.796875" style="16" customWidth="1"/>
    <col min="12558" max="12558" width="10" style="16" customWidth="1"/>
    <col min="12559" max="12559" width="13.796875" style="16" bestFit="1" customWidth="1"/>
    <col min="12560" max="12800" width="13.3984375" style="16"/>
    <col min="12801" max="12801" width="2" style="16" customWidth="1"/>
    <col min="12802" max="12802" width="8.796875" style="16" customWidth="1"/>
    <col min="12803" max="12803" width="0.796875" style="16" customWidth="1"/>
    <col min="12804" max="12804" width="12.3984375" style="16" customWidth="1"/>
    <col min="12805" max="12805" width="12" style="16" customWidth="1"/>
    <col min="12806" max="12806" width="10" style="16" customWidth="1"/>
    <col min="12807" max="12807" width="10.19921875" style="16" customWidth="1"/>
    <col min="12808" max="12808" width="8.19921875" style="16" customWidth="1"/>
    <col min="12809" max="12809" width="8.3984375" style="16" customWidth="1"/>
    <col min="12810" max="12811" width="12" style="16" customWidth="1"/>
    <col min="12812" max="12812" width="9.19921875" style="16" customWidth="1"/>
    <col min="12813" max="12813" width="8.796875" style="16" customWidth="1"/>
    <col min="12814" max="12814" width="10" style="16" customWidth="1"/>
    <col min="12815" max="12815" width="13.796875" style="16" bestFit="1" customWidth="1"/>
    <col min="12816" max="13056" width="13.3984375" style="16"/>
    <col min="13057" max="13057" width="2" style="16" customWidth="1"/>
    <col min="13058" max="13058" width="8.796875" style="16" customWidth="1"/>
    <col min="13059" max="13059" width="0.796875" style="16" customWidth="1"/>
    <col min="13060" max="13060" width="12.3984375" style="16" customWidth="1"/>
    <col min="13061" max="13061" width="12" style="16" customWidth="1"/>
    <col min="13062" max="13062" width="10" style="16" customWidth="1"/>
    <col min="13063" max="13063" width="10.19921875" style="16" customWidth="1"/>
    <col min="13064" max="13064" width="8.19921875" style="16" customWidth="1"/>
    <col min="13065" max="13065" width="8.3984375" style="16" customWidth="1"/>
    <col min="13066" max="13067" width="12" style="16" customWidth="1"/>
    <col min="13068" max="13068" width="9.19921875" style="16" customWidth="1"/>
    <col min="13069" max="13069" width="8.796875" style="16" customWidth="1"/>
    <col min="13070" max="13070" width="10" style="16" customWidth="1"/>
    <col min="13071" max="13071" width="13.796875" style="16" bestFit="1" customWidth="1"/>
    <col min="13072" max="13312" width="13.3984375" style="16"/>
    <col min="13313" max="13313" width="2" style="16" customWidth="1"/>
    <col min="13314" max="13314" width="8.796875" style="16" customWidth="1"/>
    <col min="13315" max="13315" width="0.796875" style="16" customWidth="1"/>
    <col min="13316" max="13316" width="12.3984375" style="16" customWidth="1"/>
    <col min="13317" max="13317" width="12" style="16" customWidth="1"/>
    <col min="13318" max="13318" width="10" style="16" customWidth="1"/>
    <col min="13319" max="13319" width="10.19921875" style="16" customWidth="1"/>
    <col min="13320" max="13320" width="8.19921875" style="16" customWidth="1"/>
    <col min="13321" max="13321" width="8.3984375" style="16" customWidth="1"/>
    <col min="13322" max="13323" width="12" style="16" customWidth="1"/>
    <col min="13324" max="13324" width="9.19921875" style="16" customWidth="1"/>
    <col min="13325" max="13325" width="8.796875" style="16" customWidth="1"/>
    <col min="13326" max="13326" width="10" style="16" customWidth="1"/>
    <col min="13327" max="13327" width="13.796875" style="16" bestFit="1" customWidth="1"/>
    <col min="13328" max="13568" width="13.3984375" style="16"/>
    <col min="13569" max="13569" width="2" style="16" customWidth="1"/>
    <col min="13570" max="13570" width="8.796875" style="16" customWidth="1"/>
    <col min="13571" max="13571" width="0.796875" style="16" customWidth="1"/>
    <col min="13572" max="13572" width="12.3984375" style="16" customWidth="1"/>
    <col min="13573" max="13573" width="12" style="16" customWidth="1"/>
    <col min="13574" max="13574" width="10" style="16" customWidth="1"/>
    <col min="13575" max="13575" width="10.19921875" style="16" customWidth="1"/>
    <col min="13576" max="13576" width="8.19921875" style="16" customWidth="1"/>
    <col min="13577" max="13577" width="8.3984375" style="16" customWidth="1"/>
    <col min="13578" max="13579" width="12" style="16" customWidth="1"/>
    <col min="13580" max="13580" width="9.19921875" style="16" customWidth="1"/>
    <col min="13581" max="13581" width="8.796875" style="16" customWidth="1"/>
    <col min="13582" max="13582" width="10" style="16" customWidth="1"/>
    <col min="13583" max="13583" width="13.796875" style="16" bestFit="1" customWidth="1"/>
    <col min="13584" max="13824" width="13.3984375" style="16"/>
    <col min="13825" max="13825" width="2" style="16" customWidth="1"/>
    <col min="13826" max="13826" width="8.796875" style="16" customWidth="1"/>
    <col min="13827" max="13827" width="0.796875" style="16" customWidth="1"/>
    <col min="13828" max="13828" width="12.3984375" style="16" customWidth="1"/>
    <col min="13829" max="13829" width="12" style="16" customWidth="1"/>
    <col min="13830" max="13830" width="10" style="16" customWidth="1"/>
    <col min="13831" max="13831" width="10.19921875" style="16" customWidth="1"/>
    <col min="13832" max="13832" width="8.19921875" style="16" customWidth="1"/>
    <col min="13833" max="13833" width="8.3984375" style="16" customWidth="1"/>
    <col min="13834" max="13835" width="12" style="16" customWidth="1"/>
    <col min="13836" max="13836" width="9.19921875" style="16" customWidth="1"/>
    <col min="13837" max="13837" width="8.796875" style="16" customWidth="1"/>
    <col min="13838" max="13838" width="10" style="16" customWidth="1"/>
    <col min="13839" max="13839" width="13.796875" style="16" bestFit="1" customWidth="1"/>
    <col min="13840" max="14080" width="13.3984375" style="16"/>
    <col min="14081" max="14081" width="2" style="16" customWidth="1"/>
    <col min="14082" max="14082" width="8.796875" style="16" customWidth="1"/>
    <col min="14083" max="14083" width="0.796875" style="16" customWidth="1"/>
    <col min="14084" max="14084" width="12.3984375" style="16" customWidth="1"/>
    <col min="14085" max="14085" width="12" style="16" customWidth="1"/>
    <col min="14086" max="14086" width="10" style="16" customWidth="1"/>
    <col min="14087" max="14087" width="10.19921875" style="16" customWidth="1"/>
    <col min="14088" max="14088" width="8.19921875" style="16" customWidth="1"/>
    <col min="14089" max="14089" width="8.3984375" style="16" customWidth="1"/>
    <col min="14090" max="14091" width="12" style="16" customWidth="1"/>
    <col min="14092" max="14092" width="9.19921875" style="16" customWidth="1"/>
    <col min="14093" max="14093" width="8.796875" style="16" customWidth="1"/>
    <col min="14094" max="14094" width="10" style="16" customWidth="1"/>
    <col min="14095" max="14095" width="13.796875" style="16" bestFit="1" customWidth="1"/>
    <col min="14096" max="14336" width="13.3984375" style="16"/>
    <col min="14337" max="14337" width="2" style="16" customWidth="1"/>
    <col min="14338" max="14338" width="8.796875" style="16" customWidth="1"/>
    <col min="14339" max="14339" width="0.796875" style="16" customWidth="1"/>
    <col min="14340" max="14340" width="12.3984375" style="16" customWidth="1"/>
    <col min="14341" max="14341" width="12" style="16" customWidth="1"/>
    <col min="14342" max="14342" width="10" style="16" customWidth="1"/>
    <col min="14343" max="14343" width="10.19921875" style="16" customWidth="1"/>
    <col min="14344" max="14344" width="8.19921875" style="16" customWidth="1"/>
    <col min="14345" max="14345" width="8.3984375" style="16" customWidth="1"/>
    <col min="14346" max="14347" width="12" style="16" customWidth="1"/>
    <col min="14348" max="14348" width="9.19921875" style="16" customWidth="1"/>
    <col min="14349" max="14349" width="8.796875" style="16" customWidth="1"/>
    <col min="14350" max="14350" width="10" style="16" customWidth="1"/>
    <col min="14351" max="14351" width="13.796875" style="16" bestFit="1" customWidth="1"/>
    <col min="14352" max="14592" width="13.3984375" style="16"/>
    <col min="14593" max="14593" width="2" style="16" customWidth="1"/>
    <col min="14594" max="14594" width="8.796875" style="16" customWidth="1"/>
    <col min="14595" max="14595" width="0.796875" style="16" customWidth="1"/>
    <col min="14596" max="14596" width="12.3984375" style="16" customWidth="1"/>
    <col min="14597" max="14597" width="12" style="16" customWidth="1"/>
    <col min="14598" max="14598" width="10" style="16" customWidth="1"/>
    <col min="14599" max="14599" width="10.19921875" style="16" customWidth="1"/>
    <col min="14600" max="14600" width="8.19921875" style="16" customWidth="1"/>
    <col min="14601" max="14601" width="8.3984375" style="16" customWidth="1"/>
    <col min="14602" max="14603" width="12" style="16" customWidth="1"/>
    <col min="14604" max="14604" width="9.19921875" style="16" customWidth="1"/>
    <col min="14605" max="14605" width="8.796875" style="16" customWidth="1"/>
    <col min="14606" max="14606" width="10" style="16" customWidth="1"/>
    <col min="14607" max="14607" width="13.796875" style="16" bestFit="1" customWidth="1"/>
    <col min="14608" max="14848" width="13.3984375" style="16"/>
    <col min="14849" max="14849" width="2" style="16" customWidth="1"/>
    <col min="14850" max="14850" width="8.796875" style="16" customWidth="1"/>
    <col min="14851" max="14851" width="0.796875" style="16" customWidth="1"/>
    <col min="14852" max="14852" width="12.3984375" style="16" customWidth="1"/>
    <col min="14853" max="14853" width="12" style="16" customWidth="1"/>
    <col min="14854" max="14854" width="10" style="16" customWidth="1"/>
    <col min="14855" max="14855" width="10.19921875" style="16" customWidth="1"/>
    <col min="14856" max="14856" width="8.19921875" style="16" customWidth="1"/>
    <col min="14857" max="14857" width="8.3984375" style="16" customWidth="1"/>
    <col min="14858" max="14859" width="12" style="16" customWidth="1"/>
    <col min="14860" max="14860" width="9.19921875" style="16" customWidth="1"/>
    <col min="14861" max="14861" width="8.796875" style="16" customWidth="1"/>
    <col min="14862" max="14862" width="10" style="16" customWidth="1"/>
    <col min="14863" max="14863" width="13.796875" style="16" bestFit="1" customWidth="1"/>
    <col min="14864" max="15104" width="13.3984375" style="16"/>
    <col min="15105" max="15105" width="2" style="16" customWidth="1"/>
    <col min="15106" max="15106" width="8.796875" style="16" customWidth="1"/>
    <col min="15107" max="15107" width="0.796875" style="16" customWidth="1"/>
    <col min="15108" max="15108" width="12.3984375" style="16" customWidth="1"/>
    <col min="15109" max="15109" width="12" style="16" customWidth="1"/>
    <col min="15110" max="15110" width="10" style="16" customWidth="1"/>
    <col min="15111" max="15111" width="10.19921875" style="16" customWidth="1"/>
    <col min="15112" max="15112" width="8.19921875" style="16" customWidth="1"/>
    <col min="15113" max="15113" width="8.3984375" style="16" customWidth="1"/>
    <col min="15114" max="15115" width="12" style="16" customWidth="1"/>
    <col min="15116" max="15116" width="9.19921875" style="16" customWidth="1"/>
    <col min="15117" max="15117" width="8.796875" style="16" customWidth="1"/>
    <col min="15118" max="15118" width="10" style="16" customWidth="1"/>
    <col min="15119" max="15119" width="13.796875" style="16" bestFit="1" customWidth="1"/>
    <col min="15120" max="15360" width="13.3984375" style="16"/>
    <col min="15361" max="15361" width="2" style="16" customWidth="1"/>
    <col min="15362" max="15362" width="8.796875" style="16" customWidth="1"/>
    <col min="15363" max="15363" width="0.796875" style="16" customWidth="1"/>
    <col min="15364" max="15364" width="12.3984375" style="16" customWidth="1"/>
    <col min="15365" max="15365" width="12" style="16" customWidth="1"/>
    <col min="15366" max="15366" width="10" style="16" customWidth="1"/>
    <col min="15367" max="15367" width="10.19921875" style="16" customWidth="1"/>
    <col min="15368" max="15368" width="8.19921875" style="16" customWidth="1"/>
    <col min="15369" max="15369" width="8.3984375" style="16" customWidth="1"/>
    <col min="15370" max="15371" width="12" style="16" customWidth="1"/>
    <col min="15372" max="15372" width="9.19921875" style="16" customWidth="1"/>
    <col min="15373" max="15373" width="8.796875" style="16" customWidth="1"/>
    <col min="15374" max="15374" width="10" style="16" customWidth="1"/>
    <col min="15375" max="15375" width="13.796875" style="16" bestFit="1" customWidth="1"/>
    <col min="15376" max="15616" width="13.3984375" style="16"/>
    <col min="15617" max="15617" width="2" style="16" customWidth="1"/>
    <col min="15618" max="15618" width="8.796875" style="16" customWidth="1"/>
    <col min="15619" max="15619" width="0.796875" style="16" customWidth="1"/>
    <col min="15620" max="15620" width="12.3984375" style="16" customWidth="1"/>
    <col min="15621" max="15621" width="12" style="16" customWidth="1"/>
    <col min="15622" max="15622" width="10" style="16" customWidth="1"/>
    <col min="15623" max="15623" width="10.19921875" style="16" customWidth="1"/>
    <col min="15624" max="15624" width="8.19921875" style="16" customWidth="1"/>
    <col min="15625" max="15625" width="8.3984375" style="16" customWidth="1"/>
    <col min="15626" max="15627" width="12" style="16" customWidth="1"/>
    <col min="15628" max="15628" width="9.19921875" style="16" customWidth="1"/>
    <col min="15629" max="15629" width="8.796875" style="16" customWidth="1"/>
    <col min="15630" max="15630" width="10" style="16" customWidth="1"/>
    <col min="15631" max="15631" width="13.796875" style="16" bestFit="1" customWidth="1"/>
    <col min="15632" max="15872" width="13.3984375" style="16"/>
    <col min="15873" max="15873" width="2" style="16" customWidth="1"/>
    <col min="15874" max="15874" width="8.796875" style="16" customWidth="1"/>
    <col min="15875" max="15875" width="0.796875" style="16" customWidth="1"/>
    <col min="15876" max="15876" width="12.3984375" style="16" customWidth="1"/>
    <col min="15877" max="15877" width="12" style="16" customWidth="1"/>
    <col min="15878" max="15878" width="10" style="16" customWidth="1"/>
    <col min="15879" max="15879" width="10.19921875" style="16" customWidth="1"/>
    <col min="15880" max="15880" width="8.19921875" style="16" customWidth="1"/>
    <col min="15881" max="15881" width="8.3984375" style="16" customWidth="1"/>
    <col min="15882" max="15883" width="12" style="16" customWidth="1"/>
    <col min="15884" max="15884" width="9.19921875" style="16" customWidth="1"/>
    <col min="15885" max="15885" width="8.796875" style="16" customWidth="1"/>
    <col min="15886" max="15886" width="10" style="16" customWidth="1"/>
    <col min="15887" max="15887" width="13.796875" style="16" bestFit="1" customWidth="1"/>
    <col min="15888" max="16128" width="13.3984375" style="16"/>
    <col min="16129" max="16129" width="2" style="16" customWidth="1"/>
    <col min="16130" max="16130" width="8.796875" style="16" customWidth="1"/>
    <col min="16131" max="16131" width="0.796875" style="16" customWidth="1"/>
    <col min="16132" max="16132" width="12.3984375" style="16" customWidth="1"/>
    <col min="16133" max="16133" width="12" style="16" customWidth="1"/>
    <col min="16134" max="16134" width="10" style="16" customWidth="1"/>
    <col min="16135" max="16135" width="10.19921875" style="16" customWidth="1"/>
    <col min="16136" max="16136" width="8.19921875" style="16" customWidth="1"/>
    <col min="16137" max="16137" width="8.3984375" style="16" customWidth="1"/>
    <col min="16138" max="16139" width="12" style="16" customWidth="1"/>
    <col min="16140" max="16140" width="9.19921875" style="16" customWidth="1"/>
    <col min="16141" max="16141" width="8.796875" style="16" customWidth="1"/>
    <col min="16142" max="16142" width="10" style="16" customWidth="1"/>
    <col min="16143" max="16143" width="13.796875" style="16" bestFit="1" customWidth="1"/>
    <col min="16144" max="16384" width="13.3984375" style="16"/>
  </cols>
  <sheetData>
    <row r="1" spans="1:15" s="1" customFormat="1" ht="13.7" customHeight="1" thickBot="1">
      <c r="A1" s="42"/>
      <c r="B1" s="42" t="s">
        <v>369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21" t="s">
        <v>370</v>
      </c>
    </row>
    <row r="2" spans="1:15" s="1" customFormat="1" ht="10.5" customHeight="1" thickTop="1">
      <c r="A2" s="533" t="s">
        <v>371</v>
      </c>
      <c r="B2" s="533"/>
      <c r="C2" s="198"/>
      <c r="D2" s="537" t="s">
        <v>372</v>
      </c>
      <c r="E2" s="532" t="s">
        <v>373</v>
      </c>
      <c r="F2" s="540"/>
      <c r="G2" s="540"/>
      <c r="H2" s="540"/>
      <c r="I2" s="540"/>
      <c r="J2" s="540"/>
      <c r="K2" s="540"/>
      <c r="L2" s="540"/>
      <c r="M2" s="541"/>
      <c r="N2" s="506" t="s">
        <v>374</v>
      </c>
    </row>
    <row r="3" spans="1:15" s="1" customFormat="1" ht="9.75" customHeight="1">
      <c r="A3" s="534"/>
      <c r="B3" s="535"/>
      <c r="C3" s="199"/>
      <c r="D3" s="538"/>
      <c r="E3" s="543" t="s">
        <v>233</v>
      </c>
      <c r="F3" s="545" t="s">
        <v>375</v>
      </c>
      <c r="G3" s="546"/>
      <c r="H3" s="547"/>
      <c r="I3" s="548" t="s">
        <v>376</v>
      </c>
      <c r="J3" s="545" t="s">
        <v>377</v>
      </c>
      <c r="K3" s="547"/>
      <c r="L3" s="549" t="s">
        <v>378</v>
      </c>
      <c r="M3" s="549" t="s">
        <v>379</v>
      </c>
      <c r="N3" s="542"/>
    </row>
    <row r="4" spans="1:15" s="1" customFormat="1" ht="21">
      <c r="A4" s="536"/>
      <c r="B4" s="536"/>
      <c r="C4" s="200"/>
      <c r="D4" s="539"/>
      <c r="E4" s="544"/>
      <c r="F4" s="149" t="s">
        <v>380</v>
      </c>
      <c r="G4" s="149" t="s">
        <v>381</v>
      </c>
      <c r="H4" s="201" t="s">
        <v>382</v>
      </c>
      <c r="I4" s="505"/>
      <c r="J4" s="149" t="s">
        <v>380</v>
      </c>
      <c r="K4" s="149" t="s">
        <v>381</v>
      </c>
      <c r="L4" s="544"/>
      <c r="M4" s="544"/>
      <c r="N4" s="507"/>
    </row>
    <row r="5" spans="1:15" ht="3.75" customHeight="1">
      <c r="A5" s="132"/>
      <c r="B5" s="132"/>
      <c r="C5" s="202"/>
      <c r="D5" s="95"/>
      <c r="E5" s="151"/>
      <c r="F5" s="257"/>
      <c r="G5" s="257"/>
      <c r="H5" s="68"/>
      <c r="I5" s="203"/>
      <c r="J5" s="257"/>
      <c r="K5" s="257"/>
      <c r="L5" s="204"/>
      <c r="M5" s="204"/>
      <c r="N5" s="205"/>
    </row>
    <row r="6" spans="1:15" ht="10.5">
      <c r="A6" s="551" t="s">
        <v>383</v>
      </c>
      <c r="B6" s="551"/>
      <c r="C6" s="206"/>
      <c r="D6" s="207">
        <v>2849262</v>
      </c>
      <c r="E6" s="207">
        <v>2715457</v>
      </c>
      <c r="F6" s="207">
        <v>104489</v>
      </c>
      <c r="G6" s="207">
        <v>173956</v>
      </c>
      <c r="H6" s="207">
        <v>11999</v>
      </c>
      <c r="I6" s="207">
        <v>11448</v>
      </c>
      <c r="J6" s="207">
        <v>1279088</v>
      </c>
      <c r="K6" s="207">
        <v>1054609</v>
      </c>
      <c r="L6" s="207">
        <v>66768</v>
      </c>
      <c r="M6" s="207">
        <v>13100</v>
      </c>
      <c r="N6" s="207">
        <v>133805</v>
      </c>
    </row>
    <row r="7" spans="1:15" ht="10.5">
      <c r="A7" s="551" t="s">
        <v>384</v>
      </c>
      <c r="B7" s="551"/>
      <c r="C7" s="206"/>
      <c r="D7" s="208">
        <v>2847042</v>
      </c>
      <c r="E7" s="207">
        <v>2708839</v>
      </c>
      <c r="F7" s="207">
        <v>105011</v>
      </c>
      <c r="G7" s="207">
        <v>175334</v>
      </c>
      <c r="H7" s="207">
        <v>11981</v>
      </c>
      <c r="I7" s="207">
        <v>11463</v>
      </c>
      <c r="J7" s="207">
        <v>1296794</v>
      </c>
      <c r="K7" s="207">
        <v>1027619</v>
      </c>
      <c r="L7" s="207">
        <v>67601</v>
      </c>
      <c r="M7" s="207">
        <v>13036</v>
      </c>
      <c r="N7" s="207">
        <v>138203</v>
      </c>
    </row>
    <row r="8" spans="1:15" ht="10.5">
      <c r="A8" s="551" t="s">
        <v>385</v>
      </c>
      <c r="B8" s="551"/>
      <c r="C8" s="206"/>
      <c r="D8" s="208">
        <v>2836385</v>
      </c>
      <c r="E8" s="207">
        <v>2694943</v>
      </c>
      <c r="F8" s="207">
        <v>105435</v>
      </c>
      <c r="G8" s="207">
        <v>176009</v>
      </c>
      <c r="H8" s="207">
        <v>12173</v>
      </c>
      <c r="I8" s="207">
        <v>11397</v>
      </c>
      <c r="J8" s="207">
        <v>1316222</v>
      </c>
      <c r="K8" s="207">
        <v>991963</v>
      </c>
      <c r="L8" s="207">
        <v>68749</v>
      </c>
      <c r="M8" s="207">
        <v>12995</v>
      </c>
      <c r="N8" s="207">
        <v>141442</v>
      </c>
    </row>
    <row r="9" spans="1:15" ht="5.0999999999999996" customHeight="1">
      <c r="A9" s="24"/>
      <c r="B9" s="24"/>
      <c r="C9" s="70"/>
      <c r="D9" s="446"/>
      <c r="E9" s="447"/>
      <c r="F9" s="447"/>
      <c r="G9" s="447"/>
      <c r="H9" s="447"/>
      <c r="I9" s="447"/>
      <c r="J9" s="447"/>
      <c r="K9" s="447"/>
      <c r="L9" s="447"/>
      <c r="M9" s="447"/>
      <c r="N9" s="447"/>
    </row>
    <row r="10" spans="1:15" ht="10.5">
      <c r="A10" s="550" t="s">
        <v>386</v>
      </c>
      <c r="B10" s="550"/>
      <c r="C10" s="209"/>
      <c r="D10" s="208">
        <v>1336416</v>
      </c>
      <c r="E10" s="207">
        <v>1267805</v>
      </c>
      <c r="F10" s="207">
        <v>41151</v>
      </c>
      <c r="G10" s="207">
        <v>79398</v>
      </c>
      <c r="H10" s="207">
        <v>8578</v>
      </c>
      <c r="I10" s="207">
        <v>5140</v>
      </c>
      <c r="J10" s="207">
        <v>644645</v>
      </c>
      <c r="K10" s="207">
        <v>453789</v>
      </c>
      <c r="L10" s="207">
        <v>28791</v>
      </c>
      <c r="M10" s="207">
        <v>6313</v>
      </c>
      <c r="N10" s="207">
        <v>68611</v>
      </c>
      <c r="O10" s="193"/>
    </row>
    <row r="11" spans="1:15" ht="10.5">
      <c r="A11" s="501" t="s">
        <v>387</v>
      </c>
      <c r="B11" s="501"/>
      <c r="C11" s="209"/>
      <c r="D11" s="446">
        <v>1116211</v>
      </c>
      <c r="E11" s="447">
        <v>1060898</v>
      </c>
      <c r="F11" s="447">
        <v>36364</v>
      </c>
      <c r="G11" s="447">
        <v>69255</v>
      </c>
      <c r="H11" s="447">
        <v>8025</v>
      </c>
      <c r="I11" s="447">
        <v>4249</v>
      </c>
      <c r="J11" s="447">
        <v>544029</v>
      </c>
      <c r="K11" s="447">
        <v>368549</v>
      </c>
      <c r="L11" s="447">
        <v>24605</v>
      </c>
      <c r="M11" s="447">
        <v>5822</v>
      </c>
      <c r="N11" s="447">
        <v>55313</v>
      </c>
    </row>
    <row r="12" spans="1:15" ht="10.5">
      <c r="A12" s="24"/>
      <c r="B12" s="246" t="s">
        <v>388</v>
      </c>
      <c r="C12" s="97"/>
      <c r="D12" s="446">
        <v>80510</v>
      </c>
      <c r="E12" s="447">
        <v>76271</v>
      </c>
      <c r="F12" s="447">
        <v>4015</v>
      </c>
      <c r="G12" s="447">
        <v>6880</v>
      </c>
      <c r="H12" s="447">
        <v>834</v>
      </c>
      <c r="I12" s="447">
        <v>281</v>
      </c>
      <c r="J12" s="447">
        <v>36313</v>
      </c>
      <c r="K12" s="447">
        <v>24861</v>
      </c>
      <c r="L12" s="447">
        <v>2411</v>
      </c>
      <c r="M12" s="447">
        <v>676</v>
      </c>
      <c r="N12" s="447">
        <v>4239</v>
      </c>
      <c r="O12" s="210"/>
    </row>
    <row r="13" spans="1:15" ht="10.5">
      <c r="A13" s="24"/>
      <c r="B13" s="246" t="s">
        <v>389</v>
      </c>
      <c r="C13" s="97"/>
      <c r="D13" s="446">
        <v>66132</v>
      </c>
      <c r="E13" s="447">
        <v>62294</v>
      </c>
      <c r="F13" s="447">
        <v>2600</v>
      </c>
      <c r="G13" s="447">
        <v>5180</v>
      </c>
      <c r="H13" s="447">
        <v>396</v>
      </c>
      <c r="I13" s="447">
        <v>188</v>
      </c>
      <c r="J13" s="447">
        <v>31254</v>
      </c>
      <c r="K13" s="447">
        <v>20398</v>
      </c>
      <c r="L13" s="447">
        <v>1901</v>
      </c>
      <c r="M13" s="447">
        <v>377</v>
      </c>
      <c r="N13" s="447">
        <v>3838</v>
      </c>
      <c r="O13" s="210"/>
    </row>
    <row r="14" spans="1:15" ht="10.5">
      <c r="A14" s="24"/>
      <c r="B14" s="246" t="s">
        <v>390</v>
      </c>
      <c r="C14" s="97"/>
      <c r="D14" s="446">
        <v>52380</v>
      </c>
      <c r="E14" s="447">
        <v>50206</v>
      </c>
      <c r="F14" s="447">
        <v>2915</v>
      </c>
      <c r="G14" s="447">
        <v>3587</v>
      </c>
      <c r="H14" s="447">
        <v>4404</v>
      </c>
      <c r="I14" s="447">
        <v>262</v>
      </c>
      <c r="J14" s="447">
        <v>24377</v>
      </c>
      <c r="K14" s="447">
        <v>12504</v>
      </c>
      <c r="L14" s="447">
        <v>929</v>
      </c>
      <c r="M14" s="447">
        <v>1228</v>
      </c>
      <c r="N14" s="447">
        <v>2174</v>
      </c>
      <c r="O14" s="210"/>
    </row>
    <row r="15" spans="1:15" ht="10.5">
      <c r="A15" s="24"/>
      <c r="B15" s="246" t="s">
        <v>391</v>
      </c>
      <c r="C15" s="97"/>
      <c r="D15" s="446">
        <v>26381</v>
      </c>
      <c r="E15" s="447">
        <v>25006</v>
      </c>
      <c r="F15" s="447">
        <v>342</v>
      </c>
      <c r="G15" s="447">
        <v>2331</v>
      </c>
      <c r="H15" s="447">
        <v>33</v>
      </c>
      <c r="I15" s="447">
        <v>112</v>
      </c>
      <c r="J15" s="447">
        <v>13464</v>
      </c>
      <c r="K15" s="447">
        <v>8095</v>
      </c>
      <c r="L15" s="447">
        <v>516</v>
      </c>
      <c r="M15" s="447">
        <v>113</v>
      </c>
      <c r="N15" s="447">
        <v>1375</v>
      </c>
      <c r="O15" s="210"/>
    </row>
    <row r="16" spans="1:15" ht="10.5">
      <c r="A16" s="24"/>
      <c r="B16" s="246" t="s">
        <v>392</v>
      </c>
      <c r="C16" s="97"/>
      <c r="D16" s="446">
        <v>43421</v>
      </c>
      <c r="E16" s="447">
        <v>40660</v>
      </c>
      <c r="F16" s="447">
        <v>700</v>
      </c>
      <c r="G16" s="447">
        <v>2777</v>
      </c>
      <c r="H16" s="447">
        <v>47</v>
      </c>
      <c r="I16" s="447">
        <v>49</v>
      </c>
      <c r="J16" s="447">
        <v>20809</v>
      </c>
      <c r="K16" s="447">
        <v>15481</v>
      </c>
      <c r="L16" s="447">
        <v>647</v>
      </c>
      <c r="M16" s="447">
        <v>150</v>
      </c>
      <c r="N16" s="447">
        <v>2761</v>
      </c>
      <c r="O16" s="210"/>
    </row>
    <row r="17" spans="1:17" s="211" customFormat="1" ht="4.7" customHeight="1">
      <c r="A17" s="24"/>
      <c r="B17" s="24"/>
      <c r="C17" s="70"/>
      <c r="D17" s="446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210"/>
    </row>
    <row r="18" spans="1:17" ht="10.5">
      <c r="A18" s="24"/>
      <c r="B18" s="246" t="s">
        <v>393</v>
      </c>
      <c r="C18" s="97"/>
      <c r="D18" s="446">
        <v>56706</v>
      </c>
      <c r="E18" s="447">
        <v>53369</v>
      </c>
      <c r="F18" s="447">
        <v>1361</v>
      </c>
      <c r="G18" s="447">
        <v>3367</v>
      </c>
      <c r="H18" s="447">
        <v>276</v>
      </c>
      <c r="I18" s="447">
        <v>275</v>
      </c>
      <c r="J18" s="447">
        <v>26955</v>
      </c>
      <c r="K18" s="447">
        <v>19877</v>
      </c>
      <c r="L18" s="447">
        <v>1042</v>
      </c>
      <c r="M18" s="447">
        <v>216</v>
      </c>
      <c r="N18" s="447">
        <v>3337</v>
      </c>
      <c r="O18" s="210"/>
    </row>
    <row r="19" spans="1:17" ht="10.5">
      <c r="A19" s="24"/>
      <c r="B19" s="246" t="s">
        <v>394</v>
      </c>
      <c r="C19" s="97"/>
      <c r="D19" s="446">
        <v>43065</v>
      </c>
      <c r="E19" s="447">
        <v>40579</v>
      </c>
      <c r="F19" s="447">
        <v>871</v>
      </c>
      <c r="G19" s="447">
        <v>2210</v>
      </c>
      <c r="H19" s="447">
        <v>40</v>
      </c>
      <c r="I19" s="447">
        <v>251</v>
      </c>
      <c r="J19" s="447">
        <v>21072</v>
      </c>
      <c r="K19" s="447">
        <v>15238</v>
      </c>
      <c r="L19" s="447">
        <v>841</v>
      </c>
      <c r="M19" s="447">
        <v>56</v>
      </c>
      <c r="N19" s="447">
        <v>2486</v>
      </c>
      <c r="O19" s="210"/>
    </row>
    <row r="20" spans="1:17" ht="10.5">
      <c r="A20" s="24"/>
      <c r="B20" s="246" t="s">
        <v>395</v>
      </c>
      <c r="C20" s="97"/>
      <c r="D20" s="446">
        <v>61716</v>
      </c>
      <c r="E20" s="447">
        <v>58726</v>
      </c>
      <c r="F20" s="447">
        <v>3202</v>
      </c>
      <c r="G20" s="447">
        <v>3362</v>
      </c>
      <c r="H20" s="447">
        <v>600</v>
      </c>
      <c r="I20" s="447">
        <v>190</v>
      </c>
      <c r="J20" s="447">
        <v>27971</v>
      </c>
      <c r="K20" s="447">
        <v>20872</v>
      </c>
      <c r="L20" s="447">
        <v>2141</v>
      </c>
      <c r="M20" s="447">
        <v>388</v>
      </c>
      <c r="N20" s="447">
        <v>2990</v>
      </c>
      <c r="O20" s="210"/>
    </row>
    <row r="21" spans="1:17" ht="10.5">
      <c r="A21" s="24"/>
      <c r="B21" s="246" t="s">
        <v>396</v>
      </c>
      <c r="C21" s="97"/>
      <c r="D21" s="446">
        <v>98173</v>
      </c>
      <c r="E21" s="447">
        <v>93519</v>
      </c>
      <c r="F21" s="447">
        <v>2794</v>
      </c>
      <c r="G21" s="447">
        <v>6839</v>
      </c>
      <c r="H21" s="447">
        <v>47</v>
      </c>
      <c r="I21" s="447">
        <v>406</v>
      </c>
      <c r="J21" s="447">
        <v>49261</v>
      </c>
      <c r="K21" s="447">
        <v>31942</v>
      </c>
      <c r="L21" s="447">
        <v>1895</v>
      </c>
      <c r="M21" s="447">
        <v>335</v>
      </c>
      <c r="N21" s="447">
        <v>4654</v>
      </c>
      <c r="O21" s="210"/>
    </row>
    <row r="22" spans="1:17" ht="10.5">
      <c r="A22" s="24"/>
      <c r="B22" s="246" t="s">
        <v>397</v>
      </c>
      <c r="C22" s="97"/>
      <c r="D22" s="446">
        <v>85061</v>
      </c>
      <c r="E22" s="447">
        <v>80779</v>
      </c>
      <c r="F22" s="447">
        <v>2189</v>
      </c>
      <c r="G22" s="447">
        <v>4564</v>
      </c>
      <c r="H22" s="447">
        <v>314</v>
      </c>
      <c r="I22" s="447">
        <v>339</v>
      </c>
      <c r="J22" s="447">
        <v>40227</v>
      </c>
      <c r="K22" s="447">
        <v>30618</v>
      </c>
      <c r="L22" s="447">
        <v>1814</v>
      </c>
      <c r="M22" s="447">
        <v>714</v>
      </c>
      <c r="N22" s="447">
        <v>4282</v>
      </c>
      <c r="O22" s="210"/>
    </row>
    <row r="23" spans="1:17" s="211" customFormat="1" ht="4.7" customHeight="1">
      <c r="A23" s="24"/>
      <c r="B23" s="24"/>
      <c r="C23" s="70"/>
      <c r="D23" s="446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210"/>
    </row>
    <row r="24" spans="1:17" ht="10.5">
      <c r="A24" s="24"/>
      <c r="B24" s="246" t="s">
        <v>398</v>
      </c>
      <c r="C24" s="97"/>
      <c r="D24" s="446">
        <v>58975</v>
      </c>
      <c r="E24" s="447">
        <v>55892</v>
      </c>
      <c r="F24" s="447">
        <v>931</v>
      </c>
      <c r="G24" s="447">
        <v>2705</v>
      </c>
      <c r="H24" s="447">
        <v>152</v>
      </c>
      <c r="I24" s="447">
        <v>223</v>
      </c>
      <c r="J24" s="447">
        <v>29158</v>
      </c>
      <c r="K24" s="447">
        <v>21714</v>
      </c>
      <c r="L24" s="447">
        <v>812</v>
      </c>
      <c r="M24" s="447">
        <v>197</v>
      </c>
      <c r="N24" s="447">
        <v>3083</v>
      </c>
      <c r="O24" s="210"/>
    </row>
    <row r="25" spans="1:17" ht="10.5">
      <c r="A25" s="24"/>
      <c r="B25" s="246" t="s">
        <v>399</v>
      </c>
      <c r="C25" s="97"/>
      <c r="D25" s="446">
        <v>78036</v>
      </c>
      <c r="E25" s="447">
        <v>74307</v>
      </c>
      <c r="F25" s="447">
        <v>2997</v>
      </c>
      <c r="G25" s="447">
        <v>5235</v>
      </c>
      <c r="H25" s="447">
        <v>262</v>
      </c>
      <c r="I25" s="447">
        <v>424</v>
      </c>
      <c r="J25" s="447">
        <v>34850</v>
      </c>
      <c r="K25" s="447">
        <v>27972</v>
      </c>
      <c r="L25" s="447">
        <v>1980</v>
      </c>
      <c r="M25" s="447">
        <v>587</v>
      </c>
      <c r="N25" s="447">
        <v>3729</v>
      </c>
      <c r="O25" s="210"/>
    </row>
    <row r="26" spans="1:17" ht="10.5">
      <c r="A26" s="24"/>
      <c r="B26" s="246" t="s">
        <v>400</v>
      </c>
      <c r="C26" s="97"/>
      <c r="D26" s="446">
        <v>55446</v>
      </c>
      <c r="E26" s="447">
        <v>52420</v>
      </c>
      <c r="F26" s="447">
        <v>1721</v>
      </c>
      <c r="G26" s="447">
        <v>2854</v>
      </c>
      <c r="H26" s="447">
        <v>59</v>
      </c>
      <c r="I26" s="447">
        <v>198</v>
      </c>
      <c r="J26" s="447">
        <v>25809</v>
      </c>
      <c r="K26" s="447">
        <v>20322</v>
      </c>
      <c r="L26" s="447">
        <v>1173</v>
      </c>
      <c r="M26" s="447">
        <v>284</v>
      </c>
      <c r="N26" s="447">
        <v>3026</v>
      </c>
      <c r="O26" s="210"/>
    </row>
    <row r="27" spans="1:17" ht="10.5">
      <c r="A27" s="24"/>
      <c r="B27" s="246" t="s">
        <v>401</v>
      </c>
      <c r="C27" s="97"/>
      <c r="D27" s="446">
        <v>41849</v>
      </c>
      <c r="E27" s="447">
        <v>39709</v>
      </c>
      <c r="F27" s="447">
        <v>2066</v>
      </c>
      <c r="G27" s="447">
        <v>2904</v>
      </c>
      <c r="H27" s="447">
        <v>163</v>
      </c>
      <c r="I27" s="447">
        <v>144</v>
      </c>
      <c r="J27" s="447">
        <v>17973</v>
      </c>
      <c r="K27" s="447">
        <v>14921</v>
      </c>
      <c r="L27" s="447">
        <v>1387</v>
      </c>
      <c r="M27" s="447">
        <v>151</v>
      </c>
      <c r="N27" s="447">
        <v>2140</v>
      </c>
      <c r="O27" s="210"/>
    </row>
    <row r="28" spans="1:17" ht="10.5">
      <c r="A28" s="24"/>
      <c r="B28" s="246" t="s">
        <v>402</v>
      </c>
      <c r="C28" s="97"/>
      <c r="D28" s="446">
        <v>34967</v>
      </c>
      <c r="E28" s="447">
        <v>33212</v>
      </c>
      <c r="F28" s="447">
        <v>744</v>
      </c>
      <c r="G28" s="447">
        <v>1453</v>
      </c>
      <c r="H28" s="447">
        <v>52</v>
      </c>
      <c r="I28" s="447">
        <v>163</v>
      </c>
      <c r="J28" s="447">
        <v>16489</v>
      </c>
      <c r="K28" s="447">
        <v>13760</v>
      </c>
      <c r="L28" s="447">
        <v>511</v>
      </c>
      <c r="M28" s="447">
        <v>40</v>
      </c>
      <c r="N28" s="447">
        <v>1755</v>
      </c>
      <c r="O28" s="210"/>
    </row>
    <row r="29" spans="1:17" s="211" customFormat="1" ht="4.7" customHeight="1">
      <c r="A29" s="24"/>
      <c r="B29" s="24"/>
      <c r="C29" s="70"/>
      <c r="D29" s="446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210"/>
    </row>
    <row r="30" spans="1:17" ht="10.5">
      <c r="A30" s="24"/>
      <c r="B30" s="246" t="s">
        <v>403</v>
      </c>
      <c r="C30" s="97"/>
      <c r="D30" s="446">
        <v>49121</v>
      </c>
      <c r="E30" s="447">
        <v>46721</v>
      </c>
      <c r="F30" s="447">
        <v>1659</v>
      </c>
      <c r="G30" s="447">
        <v>3135</v>
      </c>
      <c r="H30" s="447">
        <v>159</v>
      </c>
      <c r="I30" s="447">
        <v>264</v>
      </c>
      <c r="J30" s="447">
        <v>22981</v>
      </c>
      <c r="K30" s="447">
        <v>17393</v>
      </c>
      <c r="L30" s="447">
        <v>971</v>
      </c>
      <c r="M30" s="447">
        <v>159</v>
      </c>
      <c r="N30" s="447">
        <v>2400</v>
      </c>
      <c r="O30" s="210"/>
    </row>
    <row r="31" spans="1:17" ht="10.5">
      <c r="A31" s="24"/>
      <c r="B31" s="246" t="s">
        <v>404</v>
      </c>
      <c r="C31" s="97"/>
      <c r="D31" s="446">
        <v>96716</v>
      </c>
      <c r="E31" s="447">
        <v>93091</v>
      </c>
      <c r="F31" s="447">
        <v>1190</v>
      </c>
      <c r="G31" s="447">
        <v>3016</v>
      </c>
      <c r="H31" s="447">
        <v>51</v>
      </c>
      <c r="I31" s="447">
        <v>225</v>
      </c>
      <c r="J31" s="447">
        <v>59251</v>
      </c>
      <c r="K31" s="447">
        <v>28224</v>
      </c>
      <c r="L31" s="447">
        <v>1060</v>
      </c>
      <c r="M31" s="447">
        <v>74</v>
      </c>
      <c r="N31" s="447">
        <v>3625</v>
      </c>
      <c r="O31" s="210"/>
      <c r="Q31" s="212"/>
    </row>
    <row r="32" spans="1:17" ht="10.5">
      <c r="A32" s="24"/>
      <c r="B32" s="246" t="s">
        <v>405</v>
      </c>
      <c r="C32" s="97"/>
      <c r="D32" s="446">
        <v>87556</v>
      </c>
      <c r="E32" s="447">
        <v>84137</v>
      </c>
      <c r="F32" s="447">
        <v>4067</v>
      </c>
      <c r="G32" s="447">
        <v>6856</v>
      </c>
      <c r="H32" s="447">
        <v>136</v>
      </c>
      <c r="I32" s="447">
        <v>255</v>
      </c>
      <c r="J32" s="447">
        <v>45815</v>
      </c>
      <c r="K32" s="447">
        <v>24357</v>
      </c>
      <c r="L32" s="447">
        <v>2574</v>
      </c>
      <c r="M32" s="447">
        <v>77</v>
      </c>
      <c r="N32" s="447">
        <v>3419</v>
      </c>
      <c r="O32" s="210"/>
    </row>
    <row r="33" spans="1:15" s="211" customFormat="1" ht="4.7" customHeight="1">
      <c r="A33" s="24"/>
      <c r="B33" s="24"/>
      <c r="C33" s="70"/>
      <c r="D33" s="446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210"/>
    </row>
    <row r="34" spans="1:15" ht="10.5">
      <c r="A34" s="501" t="s">
        <v>18</v>
      </c>
      <c r="B34" s="501"/>
      <c r="C34" s="209"/>
      <c r="D34" s="446">
        <v>121158</v>
      </c>
      <c r="E34" s="447">
        <v>113427</v>
      </c>
      <c r="F34" s="447">
        <v>3060</v>
      </c>
      <c r="G34" s="447">
        <v>6253</v>
      </c>
      <c r="H34" s="447">
        <v>524</v>
      </c>
      <c r="I34" s="447">
        <v>518</v>
      </c>
      <c r="J34" s="447">
        <v>52414</v>
      </c>
      <c r="K34" s="447">
        <v>47920</v>
      </c>
      <c r="L34" s="447">
        <v>2415</v>
      </c>
      <c r="M34" s="447">
        <v>323</v>
      </c>
      <c r="N34" s="447">
        <v>7731</v>
      </c>
      <c r="O34" s="210"/>
    </row>
    <row r="35" spans="1:15" ht="10.5">
      <c r="A35" s="501" t="s">
        <v>21</v>
      </c>
      <c r="B35" s="501"/>
      <c r="C35" s="209"/>
      <c r="D35" s="446">
        <v>51174</v>
      </c>
      <c r="E35" s="447">
        <v>48486</v>
      </c>
      <c r="F35" s="447">
        <v>698</v>
      </c>
      <c r="G35" s="447">
        <v>1627</v>
      </c>
      <c r="H35" s="447">
        <v>12</v>
      </c>
      <c r="I35" s="447">
        <v>181</v>
      </c>
      <c r="J35" s="447">
        <v>26246</v>
      </c>
      <c r="K35" s="447">
        <v>18836</v>
      </c>
      <c r="L35" s="447">
        <v>828</v>
      </c>
      <c r="M35" s="447">
        <v>58</v>
      </c>
      <c r="N35" s="447">
        <v>2688</v>
      </c>
      <c r="O35" s="210"/>
    </row>
    <row r="36" spans="1:15" ht="10.5">
      <c r="A36" s="501" t="s">
        <v>25</v>
      </c>
      <c r="B36" s="501"/>
      <c r="C36" s="209"/>
      <c r="D36" s="446">
        <v>17006</v>
      </c>
      <c r="E36" s="447">
        <v>16033</v>
      </c>
      <c r="F36" s="447">
        <v>191</v>
      </c>
      <c r="G36" s="447">
        <v>527</v>
      </c>
      <c r="H36" s="447">
        <v>0</v>
      </c>
      <c r="I36" s="447">
        <v>71</v>
      </c>
      <c r="J36" s="447">
        <v>8672</v>
      </c>
      <c r="K36" s="447">
        <v>6321</v>
      </c>
      <c r="L36" s="447">
        <v>226</v>
      </c>
      <c r="M36" s="447">
        <v>25</v>
      </c>
      <c r="N36" s="447">
        <v>973</v>
      </c>
      <c r="O36" s="210"/>
    </row>
    <row r="37" spans="1:15" ht="10.5">
      <c r="A37" s="501" t="s">
        <v>26</v>
      </c>
      <c r="B37" s="501"/>
      <c r="C37" s="209"/>
      <c r="D37" s="446">
        <v>14539</v>
      </c>
      <c r="E37" s="447">
        <v>13571</v>
      </c>
      <c r="F37" s="447">
        <v>544</v>
      </c>
      <c r="G37" s="447">
        <v>1213</v>
      </c>
      <c r="H37" s="436">
        <v>17</v>
      </c>
      <c r="I37" s="447">
        <v>102</v>
      </c>
      <c r="J37" s="447">
        <v>5577</v>
      </c>
      <c r="K37" s="447">
        <v>5607</v>
      </c>
      <c r="L37" s="447">
        <v>454</v>
      </c>
      <c r="M37" s="447">
        <v>57</v>
      </c>
      <c r="N37" s="447">
        <v>968</v>
      </c>
      <c r="O37" s="210"/>
    </row>
    <row r="38" spans="1:15" ht="10.5">
      <c r="A38" s="501" t="s">
        <v>36</v>
      </c>
      <c r="B38" s="501"/>
      <c r="C38" s="209"/>
      <c r="D38" s="446">
        <v>12252</v>
      </c>
      <c r="E38" s="447">
        <v>11502</v>
      </c>
      <c r="F38" s="447">
        <v>288</v>
      </c>
      <c r="G38" s="447">
        <v>496</v>
      </c>
      <c r="H38" s="436">
        <v>0</v>
      </c>
      <c r="I38" s="447">
        <v>19</v>
      </c>
      <c r="J38" s="447">
        <v>6145</v>
      </c>
      <c r="K38" s="447">
        <v>4272</v>
      </c>
      <c r="L38" s="447">
        <v>263</v>
      </c>
      <c r="M38" s="447">
        <v>19</v>
      </c>
      <c r="N38" s="447">
        <v>750</v>
      </c>
      <c r="O38" s="210"/>
    </row>
    <row r="39" spans="1:15" ht="10.5" customHeight="1">
      <c r="A39" s="24" t="s">
        <v>406</v>
      </c>
      <c r="B39" s="24"/>
      <c r="C39" s="70"/>
      <c r="D39" s="446">
        <v>4063</v>
      </c>
      <c r="E39" s="447">
        <v>3876</v>
      </c>
      <c r="F39" s="447">
        <v>5</v>
      </c>
      <c r="G39" s="447">
        <v>26</v>
      </c>
      <c r="H39" s="436">
        <v>0</v>
      </c>
      <c r="I39" s="436">
        <v>0</v>
      </c>
      <c r="J39" s="447">
        <v>1561</v>
      </c>
      <c r="K39" s="447">
        <v>2284</v>
      </c>
      <c r="L39" s="447">
        <v>0</v>
      </c>
      <c r="M39" s="436">
        <v>0</v>
      </c>
      <c r="N39" s="447">
        <v>187</v>
      </c>
      <c r="O39" s="210"/>
    </row>
    <row r="40" spans="1:15" s="211" customFormat="1" ht="10.5" customHeight="1">
      <c r="A40" s="501" t="s">
        <v>407</v>
      </c>
      <c r="B40" s="501"/>
      <c r="C40" s="213"/>
      <c r="D40" s="446">
        <v>13</v>
      </c>
      <c r="E40" s="447">
        <v>12</v>
      </c>
      <c r="F40" s="447">
        <v>1</v>
      </c>
      <c r="G40" s="447">
        <v>1</v>
      </c>
      <c r="H40" s="436">
        <v>0</v>
      </c>
      <c r="I40" s="436">
        <v>0</v>
      </c>
      <c r="J40" s="447">
        <v>1</v>
      </c>
      <c r="K40" s="447">
        <v>0</v>
      </c>
      <c r="L40" s="447">
        <v>0</v>
      </c>
      <c r="M40" s="447">
        <v>9</v>
      </c>
      <c r="N40" s="447">
        <v>1</v>
      </c>
      <c r="O40" s="210"/>
    </row>
    <row r="41" spans="1:15" s="211" customFormat="1" ht="9" customHeight="1">
      <c r="A41" s="214"/>
      <c r="B41" s="214"/>
      <c r="C41" s="213"/>
      <c r="D41" s="446"/>
      <c r="E41" s="447"/>
      <c r="F41" s="448"/>
      <c r="G41" s="448"/>
      <c r="H41" s="449"/>
      <c r="I41" s="447"/>
      <c r="J41" s="448"/>
      <c r="K41" s="448"/>
      <c r="L41" s="447"/>
      <c r="M41" s="448"/>
      <c r="N41" s="448"/>
      <c r="O41" s="210"/>
    </row>
    <row r="42" spans="1:15" s="211" customFormat="1" ht="10.5">
      <c r="A42" s="550" t="s">
        <v>408</v>
      </c>
      <c r="B42" s="550"/>
      <c r="C42" s="209"/>
      <c r="D42" s="208">
        <v>362265</v>
      </c>
      <c r="E42" s="207">
        <v>343554</v>
      </c>
      <c r="F42" s="207">
        <v>13301</v>
      </c>
      <c r="G42" s="207">
        <v>23304</v>
      </c>
      <c r="H42" s="207">
        <v>1712</v>
      </c>
      <c r="I42" s="207">
        <v>1783</v>
      </c>
      <c r="J42" s="207">
        <v>177501</v>
      </c>
      <c r="K42" s="207">
        <v>113766</v>
      </c>
      <c r="L42" s="207">
        <v>10058</v>
      </c>
      <c r="M42" s="207">
        <v>2129</v>
      </c>
      <c r="N42" s="207">
        <v>18711</v>
      </c>
      <c r="O42" s="210"/>
    </row>
    <row r="43" spans="1:15" s="211" customFormat="1" ht="10.5">
      <c r="A43" s="501" t="s">
        <v>409</v>
      </c>
      <c r="B43" s="501"/>
      <c r="C43" s="209"/>
      <c r="D43" s="446">
        <v>361685</v>
      </c>
      <c r="E43" s="447">
        <v>342979</v>
      </c>
      <c r="F43" s="447">
        <v>13270</v>
      </c>
      <c r="G43" s="447">
        <v>23284</v>
      </c>
      <c r="H43" s="447">
        <v>1712</v>
      </c>
      <c r="I43" s="447">
        <v>1782</v>
      </c>
      <c r="J43" s="447">
        <v>177491</v>
      </c>
      <c r="K43" s="447">
        <v>113720</v>
      </c>
      <c r="L43" s="447">
        <v>10049</v>
      </c>
      <c r="M43" s="447">
        <v>1671</v>
      </c>
      <c r="N43" s="447">
        <v>18706</v>
      </c>
      <c r="O43" s="210"/>
    </row>
    <row r="44" spans="1:15" s="211" customFormat="1" ht="10.5">
      <c r="A44" s="24"/>
      <c r="B44" s="246" t="s">
        <v>410</v>
      </c>
      <c r="C44" s="97"/>
      <c r="D44" s="446">
        <v>68186</v>
      </c>
      <c r="E44" s="447">
        <v>65104</v>
      </c>
      <c r="F44" s="447">
        <v>7115</v>
      </c>
      <c r="G44" s="447">
        <v>7977</v>
      </c>
      <c r="H44" s="447">
        <v>1637</v>
      </c>
      <c r="I44" s="447">
        <v>627</v>
      </c>
      <c r="J44" s="447">
        <v>25070</v>
      </c>
      <c r="K44" s="447">
        <v>16629</v>
      </c>
      <c r="L44" s="447">
        <v>4946</v>
      </c>
      <c r="M44" s="447">
        <v>1103</v>
      </c>
      <c r="N44" s="447">
        <v>3082</v>
      </c>
      <c r="O44" s="210"/>
    </row>
    <row r="45" spans="1:15" s="211" customFormat="1" ht="10.5">
      <c r="A45" s="24"/>
      <c r="B45" s="246" t="s">
        <v>411</v>
      </c>
      <c r="C45" s="97"/>
      <c r="D45" s="446">
        <v>34116</v>
      </c>
      <c r="E45" s="447">
        <v>32196</v>
      </c>
      <c r="F45" s="447">
        <v>801</v>
      </c>
      <c r="G45" s="447">
        <v>2387</v>
      </c>
      <c r="H45" s="447">
        <v>27</v>
      </c>
      <c r="I45" s="447">
        <v>138</v>
      </c>
      <c r="J45" s="447">
        <v>17070</v>
      </c>
      <c r="K45" s="447">
        <v>11126</v>
      </c>
      <c r="L45" s="447">
        <v>529</v>
      </c>
      <c r="M45" s="447">
        <v>118</v>
      </c>
      <c r="N45" s="447">
        <v>1920</v>
      </c>
      <c r="O45" s="210"/>
    </row>
    <row r="46" spans="1:15" s="211" customFormat="1" ht="10.5">
      <c r="A46" s="24"/>
      <c r="B46" s="246" t="s">
        <v>412</v>
      </c>
      <c r="C46" s="97"/>
      <c r="D46" s="446">
        <v>46105</v>
      </c>
      <c r="E46" s="447">
        <v>43468</v>
      </c>
      <c r="F46" s="447">
        <v>782</v>
      </c>
      <c r="G46" s="447">
        <v>2311</v>
      </c>
      <c r="H46" s="447">
        <v>12</v>
      </c>
      <c r="I46" s="447">
        <v>121</v>
      </c>
      <c r="J46" s="447">
        <v>24975</v>
      </c>
      <c r="K46" s="447">
        <v>14381</v>
      </c>
      <c r="L46" s="447">
        <v>786</v>
      </c>
      <c r="M46" s="447">
        <v>100</v>
      </c>
      <c r="N46" s="447">
        <v>2637</v>
      </c>
      <c r="O46" s="210"/>
    </row>
    <row r="47" spans="1:15" s="211" customFormat="1" ht="10.5">
      <c r="A47" s="24"/>
      <c r="B47" s="246" t="s">
        <v>413</v>
      </c>
      <c r="C47" s="97"/>
      <c r="D47" s="446">
        <v>53179</v>
      </c>
      <c r="E47" s="447">
        <v>50124</v>
      </c>
      <c r="F47" s="447">
        <v>1576</v>
      </c>
      <c r="G47" s="447">
        <v>3325</v>
      </c>
      <c r="H47" s="447">
        <v>13</v>
      </c>
      <c r="I47" s="447">
        <v>240</v>
      </c>
      <c r="J47" s="447">
        <v>26620</v>
      </c>
      <c r="K47" s="447">
        <v>16831</v>
      </c>
      <c r="L47" s="447">
        <v>1310</v>
      </c>
      <c r="M47" s="447">
        <v>209</v>
      </c>
      <c r="N47" s="447">
        <v>3055</v>
      </c>
      <c r="O47" s="210"/>
    </row>
    <row r="48" spans="1:15" s="211" customFormat="1" ht="10.5">
      <c r="A48" s="24"/>
      <c r="B48" s="246" t="s">
        <v>414</v>
      </c>
      <c r="C48" s="97"/>
      <c r="D48" s="446">
        <v>48785</v>
      </c>
      <c r="E48" s="447">
        <v>45953</v>
      </c>
      <c r="F48" s="447">
        <v>850</v>
      </c>
      <c r="G48" s="447">
        <v>2426</v>
      </c>
      <c r="H48" s="447">
        <v>6</v>
      </c>
      <c r="I48" s="447">
        <v>159</v>
      </c>
      <c r="J48" s="447">
        <v>23917</v>
      </c>
      <c r="K48" s="447">
        <v>17873</v>
      </c>
      <c r="L48" s="447">
        <v>682</v>
      </c>
      <c r="M48" s="447">
        <v>40</v>
      </c>
      <c r="N48" s="447">
        <v>2832</v>
      </c>
      <c r="O48" s="210"/>
    </row>
    <row r="49" spans="1:15" s="211" customFormat="1" ht="4.7" customHeight="1">
      <c r="A49" s="24"/>
      <c r="B49" s="24"/>
      <c r="C49" s="70"/>
      <c r="D49" s="446"/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210"/>
    </row>
    <row r="50" spans="1:15" s="211" customFormat="1" ht="10.5">
      <c r="A50" s="24"/>
      <c r="B50" s="246" t="s">
        <v>415</v>
      </c>
      <c r="C50" s="97"/>
      <c r="D50" s="446">
        <v>62225</v>
      </c>
      <c r="E50" s="447">
        <v>59069</v>
      </c>
      <c r="F50" s="447">
        <v>1382</v>
      </c>
      <c r="G50" s="447">
        <v>3311</v>
      </c>
      <c r="H50" s="447">
        <v>10</v>
      </c>
      <c r="I50" s="447">
        <v>182</v>
      </c>
      <c r="J50" s="447">
        <v>33017</v>
      </c>
      <c r="K50" s="447">
        <v>19821</v>
      </c>
      <c r="L50" s="447">
        <v>1284</v>
      </c>
      <c r="M50" s="447">
        <v>62</v>
      </c>
      <c r="N50" s="447">
        <v>3156</v>
      </c>
      <c r="O50" s="210"/>
    </row>
    <row r="51" spans="1:15" s="211" customFormat="1" ht="10.5">
      <c r="A51" s="24"/>
      <c r="B51" s="246" t="s">
        <v>416</v>
      </c>
      <c r="C51" s="97"/>
      <c r="D51" s="446">
        <v>49089</v>
      </c>
      <c r="E51" s="447">
        <v>47065</v>
      </c>
      <c r="F51" s="447">
        <v>764</v>
      </c>
      <c r="G51" s="447">
        <v>1547</v>
      </c>
      <c r="H51" s="447">
        <v>7</v>
      </c>
      <c r="I51" s="447">
        <v>315</v>
      </c>
      <c r="J51" s="447">
        <v>26822</v>
      </c>
      <c r="K51" s="447">
        <v>17059</v>
      </c>
      <c r="L51" s="447">
        <v>512</v>
      </c>
      <c r="M51" s="447">
        <v>39</v>
      </c>
      <c r="N51" s="447">
        <v>2024</v>
      </c>
      <c r="O51" s="210"/>
    </row>
    <row r="52" spans="1:15" s="211" customFormat="1" ht="10.5">
      <c r="A52" s="501" t="s">
        <v>417</v>
      </c>
      <c r="B52" s="501"/>
      <c r="C52" s="70"/>
      <c r="D52" s="446">
        <v>580</v>
      </c>
      <c r="E52" s="447">
        <v>575</v>
      </c>
      <c r="F52" s="447">
        <v>31</v>
      </c>
      <c r="G52" s="447">
        <v>20</v>
      </c>
      <c r="H52" s="436">
        <v>0</v>
      </c>
      <c r="I52" s="447">
        <v>1</v>
      </c>
      <c r="J52" s="447">
        <v>10</v>
      </c>
      <c r="K52" s="447">
        <v>46</v>
      </c>
      <c r="L52" s="447">
        <v>9</v>
      </c>
      <c r="M52" s="447">
        <v>458</v>
      </c>
      <c r="N52" s="447">
        <v>5</v>
      </c>
      <c r="O52" s="210"/>
    </row>
    <row r="53" spans="1:15" s="211" customFormat="1" ht="4.7" customHeight="1">
      <c r="A53" s="24"/>
      <c r="B53" s="24"/>
      <c r="C53" s="70"/>
      <c r="D53" s="446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210"/>
    </row>
    <row r="54" spans="1:15" s="211" customFormat="1" ht="10.5">
      <c r="A54" s="550" t="s">
        <v>418</v>
      </c>
      <c r="B54" s="550"/>
      <c r="C54" s="209"/>
      <c r="D54" s="208">
        <v>554369</v>
      </c>
      <c r="E54" s="207">
        <v>528663</v>
      </c>
      <c r="F54" s="207">
        <v>29755</v>
      </c>
      <c r="G54" s="207">
        <v>38422</v>
      </c>
      <c r="H54" s="207">
        <v>1174</v>
      </c>
      <c r="I54" s="207">
        <v>2283</v>
      </c>
      <c r="J54" s="207">
        <v>234359</v>
      </c>
      <c r="K54" s="207">
        <v>204448</v>
      </c>
      <c r="L54" s="207">
        <v>15787</v>
      </c>
      <c r="M54" s="207">
        <v>2435</v>
      </c>
      <c r="N54" s="207">
        <v>25706</v>
      </c>
      <c r="O54" s="210"/>
    </row>
    <row r="55" spans="1:15" s="211" customFormat="1" ht="10.5">
      <c r="A55" s="501" t="s">
        <v>419</v>
      </c>
      <c r="B55" s="501"/>
      <c r="C55" s="209"/>
      <c r="D55" s="446">
        <v>237623</v>
      </c>
      <c r="E55" s="447">
        <v>226323</v>
      </c>
      <c r="F55" s="447">
        <v>11601</v>
      </c>
      <c r="G55" s="447">
        <v>16197</v>
      </c>
      <c r="H55" s="447">
        <v>399</v>
      </c>
      <c r="I55" s="447">
        <v>823</v>
      </c>
      <c r="J55" s="447">
        <v>101901</v>
      </c>
      <c r="K55" s="447">
        <v>88477</v>
      </c>
      <c r="L55" s="447">
        <v>6048</v>
      </c>
      <c r="M55" s="447">
        <v>877</v>
      </c>
      <c r="N55" s="447">
        <v>11300</v>
      </c>
      <c r="O55" s="210"/>
    </row>
    <row r="56" spans="1:15" s="211" customFormat="1" ht="10.5">
      <c r="A56" s="24"/>
      <c r="B56" s="246" t="s">
        <v>420</v>
      </c>
      <c r="C56" s="209"/>
      <c r="D56" s="446">
        <v>56489</v>
      </c>
      <c r="E56" s="447">
        <v>53874</v>
      </c>
      <c r="F56" s="447">
        <v>2570</v>
      </c>
      <c r="G56" s="447">
        <v>3497</v>
      </c>
      <c r="H56" s="447">
        <v>94</v>
      </c>
      <c r="I56" s="447">
        <v>310</v>
      </c>
      <c r="J56" s="447">
        <v>23902</v>
      </c>
      <c r="K56" s="447">
        <v>21845</v>
      </c>
      <c r="L56" s="447">
        <v>1578</v>
      </c>
      <c r="M56" s="447">
        <v>78</v>
      </c>
      <c r="N56" s="447">
        <v>2615</v>
      </c>
      <c r="O56" s="210"/>
    </row>
    <row r="57" spans="1:15" s="211" customFormat="1" ht="10.5">
      <c r="A57" s="246"/>
      <c r="B57" s="246" t="s">
        <v>421</v>
      </c>
      <c r="C57" s="209"/>
      <c r="D57" s="446">
        <v>85580</v>
      </c>
      <c r="E57" s="447">
        <v>81706</v>
      </c>
      <c r="F57" s="447">
        <v>5184</v>
      </c>
      <c r="G57" s="447">
        <v>6509</v>
      </c>
      <c r="H57" s="447">
        <v>171</v>
      </c>
      <c r="I57" s="447">
        <v>179</v>
      </c>
      <c r="J57" s="447">
        <v>37256</v>
      </c>
      <c r="K57" s="447">
        <v>29902</v>
      </c>
      <c r="L57" s="447">
        <v>2428</v>
      </c>
      <c r="M57" s="447">
        <v>77</v>
      </c>
      <c r="N57" s="447">
        <v>3874</v>
      </c>
      <c r="O57" s="210"/>
    </row>
    <row r="58" spans="1:15" s="211" customFormat="1" ht="10.5">
      <c r="A58" s="246"/>
      <c r="B58" s="246" t="s">
        <v>422</v>
      </c>
      <c r="C58" s="209"/>
      <c r="D58" s="446">
        <v>71480</v>
      </c>
      <c r="E58" s="447">
        <v>68393</v>
      </c>
      <c r="F58" s="447">
        <v>2755</v>
      </c>
      <c r="G58" s="447">
        <v>4214</v>
      </c>
      <c r="H58" s="447">
        <v>98</v>
      </c>
      <c r="I58" s="447">
        <v>210</v>
      </c>
      <c r="J58" s="447">
        <v>32963</v>
      </c>
      <c r="K58" s="447">
        <v>26697</v>
      </c>
      <c r="L58" s="447">
        <v>1397</v>
      </c>
      <c r="M58" s="447">
        <v>59</v>
      </c>
      <c r="N58" s="447">
        <v>3087</v>
      </c>
      <c r="O58" s="210"/>
    </row>
    <row r="59" spans="1:15" s="211" customFormat="1" ht="10.5">
      <c r="A59" s="246"/>
      <c r="B59" s="246" t="s">
        <v>423</v>
      </c>
      <c r="C59" s="209"/>
      <c r="D59" s="446">
        <v>24074</v>
      </c>
      <c r="E59" s="447">
        <v>22350</v>
      </c>
      <c r="F59" s="447">
        <v>1092</v>
      </c>
      <c r="G59" s="447">
        <v>1977</v>
      </c>
      <c r="H59" s="447">
        <v>36</v>
      </c>
      <c r="I59" s="447">
        <v>124</v>
      </c>
      <c r="J59" s="447">
        <v>7780</v>
      </c>
      <c r="K59" s="447">
        <v>10033</v>
      </c>
      <c r="L59" s="447">
        <v>645</v>
      </c>
      <c r="M59" s="447">
        <v>663</v>
      </c>
      <c r="N59" s="447">
        <v>1724</v>
      </c>
      <c r="O59" s="210"/>
    </row>
    <row r="60" spans="1:15" s="211" customFormat="1" ht="4.7" customHeight="1">
      <c r="A60" s="24"/>
      <c r="B60" s="24"/>
      <c r="C60" s="70"/>
      <c r="D60" s="446"/>
      <c r="E60" s="447"/>
      <c r="F60" s="447"/>
      <c r="G60" s="447"/>
      <c r="H60" s="447"/>
      <c r="I60" s="447"/>
      <c r="J60" s="447"/>
      <c r="K60" s="447"/>
      <c r="L60" s="447"/>
      <c r="M60" s="447"/>
      <c r="N60" s="447"/>
      <c r="O60" s="210"/>
    </row>
    <row r="61" spans="1:15" s="211" customFormat="1" ht="10.5">
      <c r="A61" s="501" t="s">
        <v>28</v>
      </c>
      <c r="B61" s="501"/>
      <c r="C61" s="209"/>
      <c r="D61" s="446">
        <v>96796</v>
      </c>
      <c r="E61" s="447">
        <v>92233</v>
      </c>
      <c r="F61" s="447">
        <v>6340</v>
      </c>
      <c r="G61" s="447">
        <v>7452</v>
      </c>
      <c r="H61" s="447">
        <v>241</v>
      </c>
      <c r="I61" s="447">
        <v>579</v>
      </c>
      <c r="J61" s="447">
        <v>39467</v>
      </c>
      <c r="K61" s="447">
        <v>33853</v>
      </c>
      <c r="L61" s="447">
        <v>3886</v>
      </c>
      <c r="M61" s="447">
        <v>415</v>
      </c>
      <c r="N61" s="447">
        <v>4563</v>
      </c>
      <c r="O61" s="210"/>
    </row>
    <row r="62" spans="1:15" s="211" customFormat="1" ht="10.5">
      <c r="A62" s="501" t="s">
        <v>29</v>
      </c>
      <c r="B62" s="501"/>
      <c r="C62" s="209"/>
      <c r="D62" s="446">
        <v>71553</v>
      </c>
      <c r="E62" s="447">
        <v>68536</v>
      </c>
      <c r="F62" s="447">
        <v>2445</v>
      </c>
      <c r="G62" s="447">
        <v>5070</v>
      </c>
      <c r="H62" s="447">
        <v>38</v>
      </c>
      <c r="I62" s="447">
        <v>228</v>
      </c>
      <c r="J62" s="447">
        <v>31865</v>
      </c>
      <c r="K62" s="447">
        <v>26548</v>
      </c>
      <c r="L62" s="447">
        <v>1716</v>
      </c>
      <c r="M62" s="447">
        <v>626</v>
      </c>
      <c r="N62" s="447">
        <v>3017</v>
      </c>
      <c r="O62" s="210"/>
    </row>
    <row r="63" spans="1:15" ht="10.5">
      <c r="A63" s="501" t="s">
        <v>32</v>
      </c>
      <c r="B63" s="501"/>
      <c r="C63" s="209"/>
      <c r="D63" s="446">
        <v>47492</v>
      </c>
      <c r="E63" s="447">
        <v>45597</v>
      </c>
      <c r="F63" s="447">
        <v>2831</v>
      </c>
      <c r="G63" s="447">
        <v>2721</v>
      </c>
      <c r="H63" s="447">
        <v>138</v>
      </c>
      <c r="I63" s="447">
        <v>108</v>
      </c>
      <c r="J63" s="447">
        <v>20508</v>
      </c>
      <c r="K63" s="447">
        <v>17862</v>
      </c>
      <c r="L63" s="447">
        <v>1272</v>
      </c>
      <c r="M63" s="447">
        <v>157</v>
      </c>
      <c r="N63" s="447">
        <v>1895</v>
      </c>
      <c r="O63" s="210"/>
    </row>
    <row r="64" spans="1:15" ht="10.5">
      <c r="A64" s="501" t="s">
        <v>33</v>
      </c>
      <c r="B64" s="501"/>
      <c r="C64" s="209"/>
      <c r="D64" s="446">
        <v>41179</v>
      </c>
      <c r="E64" s="447">
        <v>39213</v>
      </c>
      <c r="F64" s="447">
        <v>1426</v>
      </c>
      <c r="G64" s="447">
        <v>2418</v>
      </c>
      <c r="H64" s="447">
        <v>52</v>
      </c>
      <c r="I64" s="447">
        <v>173</v>
      </c>
      <c r="J64" s="447">
        <v>17859</v>
      </c>
      <c r="K64" s="447">
        <v>16153</v>
      </c>
      <c r="L64" s="447">
        <v>1059</v>
      </c>
      <c r="M64" s="447">
        <v>73</v>
      </c>
      <c r="N64" s="447">
        <v>1966</v>
      </c>
      <c r="O64" s="210"/>
    </row>
    <row r="65" spans="1:15" ht="10.5">
      <c r="A65" s="501" t="s">
        <v>424</v>
      </c>
      <c r="B65" s="501"/>
      <c r="C65" s="209"/>
      <c r="D65" s="446">
        <v>32984</v>
      </c>
      <c r="E65" s="447">
        <v>31514</v>
      </c>
      <c r="F65" s="447">
        <v>2596</v>
      </c>
      <c r="G65" s="447">
        <v>2904</v>
      </c>
      <c r="H65" s="447">
        <v>133</v>
      </c>
      <c r="I65" s="447">
        <v>267</v>
      </c>
      <c r="J65" s="447">
        <v>13085</v>
      </c>
      <c r="K65" s="447">
        <v>11515</v>
      </c>
      <c r="L65" s="447">
        <v>832</v>
      </c>
      <c r="M65" s="447">
        <v>182</v>
      </c>
      <c r="N65" s="447">
        <v>1470</v>
      </c>
      <c r="O65" s="210"/>
    </row>
    <row r="66" spans="1:15" s="211" customFormat="1" ht="4.7" customHeight="1">
      <c r="A66" s="24"/>
      <c r="B66" s="24"/>
      <c r="C66" s="70"/>
      <c r="D66" s="446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210"/>
    </row>
    <row r="67" spans="1:15" ht="10.5">
      <c r="A67" s="501" t="s">
        <v>48</v>
      </c>
      <c r="B67" s="501"/>
      <c r="C67" s="209"/>
      <c r="D67" s="446">
        <v>21181</v>
      </c>
      <c r="E67" s="447">
        <v>19975</v>
      </c>
      <c r="F67" s="447">
        <v>2257</v>
      </c>
      <c r="G67" s="447">
        <v>1424</v>
      </c>
      <c r="H67" s="447">
        <v>173</v>
      </c>
      <c r="I67" s="447">
        <v>94</v>
      </c>
      <c r="J67" s="447">
        <v>7739</v>
      </c>
      <c r="K67" s="447">
        <v>7345</v>
      </c>
      <c r="L67" s="447">
        <v>869</v>
      </c>
      <c r="M67" s="447">
        <v>74</v>
      </c>
      <c r="N67" s="447">
        <v>1206</v>
      </c>
      <c r="O67" s="210"/>
    </row>
    <row r="68" spans="1:15" ht="10.5">
      <c r="A68" s="501" t="s">
        <v>49</v>
      </c>
      <c r="B68" s="501"/>
      <c r="C68" s="209"/>
      <c r="D68" s="446">
        <v>1961</v>
      </c>
      <c r="E68" s="447">
        <v>1893</v>
      </c>
      <c r="F68" s="447">
        <v>248</v>
      </c>
      <c r="G68" s="447">
        <v>202</v>
      </c>
      <c r="H68" s="447">
        <v>0</v>
      </c>
      <c r="I68" s="447">
        <v>8</v>
      </c>
      <c r="J68" s="447">
        <v>682</v>
      </c>
      <c r="K68" s="447">
        <v>632</v>
      </c>
      <c r="L68" s="447">
        <v>101</v>
      </c>
      <c r="M68" s="447">
        <v>20</v>
      </c>
      <c r="N68" s="447">
        <v>68</v>
      </c>
      <c r="O68" s="210"/>
    </row>
    <row r="69" spans="1:15" ht="10.5">
      <c r="A69" s="24" t="s">
        <v>425</v>
      </c>
      <c r="B69" s="24"/>
      <c r="C69" s="70"/>
      <c r="D69" s="446">
        <v>3577</v>
      </c>
      <c r="E69" s="447">
        <v>3356</v>
      </c>
      <c r="F69" s="447">
        <v>11</v>
      </c>
      <c r="G69" s="447">
        <v>32</v>
      </c>
      <c r="H69" s="436">
        <v>0</v>
      </c>
      <c r="I69" s="436">
        <v>0</v>
      </c>
      <c r="J69" s="447">
        <v>1251</v>
      </c>
      <c r="K69" s="447">
        <v>2058</v>
      </c>
      <c r="L69" s="447">
        <v>4</v>
      </c>
      <c r="M69" s="436">
        <v>0</v>
      </c>
      <c r="N69" s="447">
        <v>221</v>
      </c>
    </row>
    <row r="70" spans="1:15" ht="10.5">
      <c r="A70" s="501" t="s">
        <v>426</v>
      </c>
      <c r="B70" s="501"/>
      <c r="C70" s="70"/>
      <c r="D70" s="446">
        <v>23</v>
      </c>
      <c r="E70" s="447">
        <v>23</v>
      </c>
      <c r="F70" s="436">
        <v>0</v>
      </c>
      <c r="G70" s="447">
        <v>2</v>
      </c>
      <c r="H70" s="436">
        <v>0</v>
      </c>
      <c r="I70" s="447">
        <v>3</v>
      </c>
      <c r="J70" s="436">
        <v>2</v>
      </c>
      <c r="K70" s="447">
        <v>5</v>
      </c>
      <c r="L70" s="436">
        <v>0</v>
      </c>
      <c r="M70" s="447">
        <v>11</v>
      </c>
      <c r="N70" s="436">
        <v>0</v>
      </c>
    </row>
    <row r="71" spans="1:15" ht="3.75" customHeight="1">
      <c r="A71" s="257"/>
      <c r="B71" s="257"/>
      <c r="C71" s="215"/>
      <c r="D71" s="450"/>
      <c r="E71" s="207"/>
      <c r="F71" s="257"/>
      <c r="G71" s="257"/>
      <c r="H71" s="68"/>
      <c r="I71" s="203"/>
      <c r="J71" s="257"/>
      <c r="K71" s="257"/>
      <c r="L71" s="451"/>
      <c r="M71" s="451"/>
      <c r="N71" s="205"/>
    </row>
    <row r="72" spans="1:15" ht="10.5">
      <c r="A72" s="550" t="s">
        <v>427</v>
      </c>
      <c r="B72" s="550"/>
      <c r="C72" s="209"/>
      <c r="D72" s="208">
        <v>583335</v>
      </c>
      <c r="E72" s="207">
        <v>554921</v>
      </c>
      <c r="F72" s="207">
        <v>21228</v>
      </c>
      <c r="G72" s="207">
        <v>34885</v>
      </c>
      <c r="H72" s="207">
        <v>709</v>
      </c>
      <c r="I72" s="207">
        <v>2191</v>
      </c>
      <c r="J72" s="207">
        <v>259717</v>
      </c>
      <c r="K72" s="207">
        <v>219960</v>
      </c>
      <c r="L72" s="207">
        <v>14113</v>
      </c>
      <c r="M72" s="207">
        <v>2118</v>
      </c>
      <c r="N72" s="207">
        <v>28414</v>
      </c>
      <c r="O72" s="216"/>
    </row>
    <row r="73" spans="1:15" ht="10.5">
      <c r="A73" s="501" t="s">
        <v>20</v>
      </c>
      <c r="B73" s="501"/>
      <c r="C73" s="209"/>
      <c r="D73" s="446">
        <v>97657</v>
      </c>
      <c r="E73" s="447">
        <v>92571</v>
      </c>
      <c r="F73" s="447">
        <v>4345</v>
      </c>
      <c r="G73" s="447">
        <v>7009</v>
      </c>
      <c r="H73" s="447">
        <v>171</v>
      </c>
      <c r="I73" s="447">
        <v>429</v>
      </c>
      <c r="J73" s="447">
        <v>41515</v>
      </c>
      <c r="K73" s="447">
        <v>36040</v>
      </c>
      <c r="L73" s="447">
        <v>2824</v>
      </c>
      <c r="M73" s="447">
        <v>238</v>
      </c>
      <c r="N73" s="447">
        <v>5086</v>
      </c>
      <c r="O73" s="210"/>
    </row>
    <row r="74" spans="1:15" ht="10.5">
      <c r="A74" s="501" t="s">
        <v>22</v>
      </c>
      <c r="B74" s="501"/>
      <c r="C74" s="209"/>
      <c r="D74" s="446">
        <v>140652</v>
      </c>
      <c r="E74" s="447">
        <v>133620</v>
      </c>
      <c r="F74" s="447">
        <v>4292</v>
      </c>
      <c r="G74" s="447">
        <v>8007</v>
      </c>
      <c r="H74" s="447">
        <v>153</v>
      </c>
      <c r="I74" s="447">
        <v>463</v>
      </c>
      <c r="J74" s="447">
        <v>66620</v>
      </c>
      <c r="K74" s="447">
        <v>50767</v>
      </c>
      <c r="L74" s="447">
        <v>2943</v>
      </c>
      <c r="M74" s="447">
        <v>375</v>
      </c>
      <c r="N74" s="447">
        <v>7032</v>
      </c>
      <c r="O74" s="210"/>
    </row>
    <row r="75" spans="1:15" ht="10.5">
      <c r="A75" s="501" t="s">
        <v>23</v>
      </c>
      <c r="B75" s="501"/>
      <c r="C75" s="209"/>
      <c r="D75" s="446">
        <v>71025</v>
      </c>
      <c r="E75" s="447">
        <v>68166</v>
      </c>
      <c r="F75" s="447">
        <v>2758</v>
      </c>
      <c r="G75" s="447">
        <v>4875</v>
      </c>
      <c r="H75" s="447">
        <v>82</v>
      </c>
      <c r="I75" s="447">
        <v>290</v>
      </c>
      <c r="J75" s="447">
        <v>29733</v>
      </c>
      <c r="K75" s="447">
        <v>28343</v>
      </c>
      <c r="L75" s="447">
        <v>1807</v>
      </c>
      <c r="M75" s="447">
        <v>278</v>
      </c>
      <c r="N75" s="447">
        <v>2859</v>
      </c>
      <c r="O75" s="210"/>
    </row>
    <row r="76" spans="1:15" ht="10.5">
      <c r="A76" s="501" t="s">
        <v>24</v>
      </c>
      <c r="B76" s="501"/>
      <c r="C76" s="209"/>
      <c r="D76" s="446">
        <v>75749</v>
      </c>
      <c r="E76" s="447">
        <v>71642</v>
      </c>
      <c r="F76" s="447">
        <v>1905</v>
      </c>
      <c r="G76" s="447">
        <v>3786</v>
      </c>
      <c r="H76" s="447">
        <v>97</v>
      </c>
      <c r="I76" s="447">
        <v>203</v>
      </c>
      <c r="J76" s="447">
        <v>36317</v>
      </c>
      <c r="K76" s="447">
        <v>27839</v>
      </c>
      <c r="L76" s="447">
        <v>1370</v>
      </c>
      <c r="M76" s="447">
        <v>125</v>
      </c>
      <c r="N76" s="447">
        <v>4107</v>
      </c>
      <c r="O76" s="210"/>
    </row>
    <row r="77" spans="1:15" ht="10.5">
      <c r="A77" s="501" t="s">
        <v>27</v>
      </c>
      <c r="B77" s="501"/>
      <c r="C77" s="209"/>
      <c r="D77" s="446">
        <v>56417</v>
      </c>
      <c r="E77" s="447">
        <v>53632</v>
      </c>
      <c r="F77" s="447">
        <v>1342</v>
      </c>
      <c r="G77" s="447">
        <v>2493</v>
      </c>
      <c r="H77" s="447">
        <v>10</v>
      </c>
      <c r="I77" s="447">
        <v>206</v>
      </c>
      <c r="J77" s="447">
        <v>24924</v>
      </c>
      <c r="K77" s="447">
        <v>23454</v>
      </c>
      <c r="L77" s="447">
        <v>1032</v>
      </c>
      <c r="M77" s="447">
        <v>171</v>
      </c>
      <c r="N77" s="447">
        <v>2785</v>
      </c>
      <c r="O77" s="210"/>
    </row>
    <row r="78" spans="1:15" s="211" customFormat="1" ht="4.7" customHeight="1">
      <c r="A78" s="24"/>
      <c r="B78" s="24"/>
      <c r="C78" s="70"/>
      <c r="D78" s="446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210"/>
    </row>
    <row r="79" spans="1:15" ht="10.5">
      <c r="A79" s="501" t="s">
        <v>30</v>
      </c>
      <c r="B79" s="501"/>
      <c r="C79" s="209"/>
      <c r="D79" s="446">
        <v>40140</v>
      </c>
      <c r="E79" s="447">
        <v>38312</v>
      </c>
      <c r="F79" s="447">
        <v>2175</v>
      </c>
      <c r="G79" s="447">
        <v>2302</v>
      </c>
      <c r="H79" s="447">
        <v>78</v>
      </c>
      <c r="I79" s="447">
        <v>196</v>
      </c>
      <c r="J79" s="447">
        <v>17491</v>
      </c>
      <c r="K79" s="447">
        <v>14761</v>
      </c>
      <c r="L79" s="447">
        <v>1143</v>
      </c>
      <c r="M79" s="447">
        <v>166</v>
      </c>
      <c r="N79" s="447">
        <v>1828</v>
      </c>
      <c r="O79" s="210"/>
    </row>
    <row r="80" spans="1:15" ht="10.5">
      <c r="A80" s="501" t="s">
        <v>34</v>
      </c>
      <c r="B80" s="501"/>
      <c r="C80" s="209"/>
      <c r="D80" s="446">
        <v>15663</v>
      </c>
      <c r="E80" s="447">
        <v>14998</v>
      </c>
      <c r="F80" s="447">
        <v>522</v>
      </c>
      <c r="G80" s="447">
        <v>902</v>
      </c>
      <c r="H80" s="436">
        <v>8</v>
      </c>
      <c r="I80" s="447">
        <v>24</v>
      </c>
      <c r="J80" s="447">
        <v>6756</v>
      </c>
      <c r="K80" s="447">
        <v>6392</v>
      </c>
      <c r="L80" s="447">
        <v>319</v>
      </c>
      <c r="M80" s="447">
        <v>75</v>
      </c>
      <c r="N80" s="447">
        <v>665</v>
      </c>
      <c r="O80" s="210"/>
    </row>
    <row r="81" spans="1:15" s="211" customFormat="1" ht="4.7" customHeight="1">
      <c r="A81" s="24"/>
      <c r="B81" s="24"/>
      <c r="C81" s="70"/>
      <c r="D81" s="446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210"/>
    </row>
    <row r="82" spans="1:15" ht="10.5">
      <c r="A82" s="501" t="s">
        <v>37</v>
      </c>
      <c r="B82" s="501"/>
      <c r="C82" s="209"/>
      <c r="D82" s="446">
        <v>19765</v>
      </c>
      <c r="E82" s="447">
        <v>18730</v>
      </c>
      <c r="F82" s="447">
        <v>1308</v>
      </c>
      <c r="G82" s="447">
        <v>1404</v>
      </c>
      <c r="H82" s="447">
        <v>38</v>
      </c>
      <c r="I82" s="447">
        <v>46</v>
      </c>
      <c r="J82" s="447">
        <v>8056</v>
      </c>
      <c r="K82" s="447">
        <v>6832</v>
      </c>
      <c r="L82" s="447">
        <v>875</v>
      </c>
      <c r="M82" s="447">
        <v>171</v>
      </c>
      <c r="N82" s="447">
        <v>1035</v>
      </c>
      <c r="O82" s="210"/>
    </row>
    <row r="83" spans="1:15" ht="10.5">
      <c r="A83" s="501" t="s">
        <v>38</v>
      </c>
      <c r="B83" s="501"/>
      <c r="C83" s="209"/>
      <c r="D83" s="446">
        <v>11700</v>
      </c>
      <c r="E83" s="447">
        <v>11084</v>
      </c>
      <c r="F83" s="447">
        <v>269</v>
      </c>
      <c r="G83" s="447">
        <v>484</v>
      </c>
      <c r="H83" s="447">
        <v>7</v>
      </c>
      <c r="I83" s="447">
        <v>31</v>
      </c>
      <c r="J83" s="447">
        <v>5704</v>
      </c>
      <c r="K83" s="447">
        <v>4407</v>
      </c>
      <c r="L83" s="447">
        <v>160</v>
      </c>
      <c r="M83" s="447">
        <v>22</v>
      </c>
      <c r="N83" s="447">
        <v>616</v>
      </c>
      <c r="O83" s="210"/>
    </row>
    <row r="84" spans="1:15" ht="10.5">
      <c r="A84" s="501" t="s">
        <v>39</v>
      </c>
      <c r="B84" s="501"/>
      <c r="C84" s="209"/>
      <c r="D84" s="446">
        <v>9534</v>
      </c>
      <c r="E84" s="447">
        <v>9028</v>
      </c>
      <c r="F84" s="447">
        <v>106</v>
      </c>
      <c r="G84" s="447">
        <v>324</v>
      </c>
      <c r="H84" s="436">
        <v>0</v>
      </c>
      <c r="I84" s="447">
        <v>13</v>
      </c>
      <c r="J84" s="447">
        <v>4319</v>
      </c>
      <c r="K84" s="447">
        <v>4087</v>
      </c>
      <c r="L84" s="447">
        <v>153</v>
      </c>
      <c r="M84" s="447">
        <v>26</v>
      </c>
      <c r="N84" s="447">
        <v>506</v>
      </c>
      <c r="O84" s="210"/>
    </row>
    <row r="85" spans="1:15" s="211" customFormat="1" ht="4.7" customHeight="1">
      <c r="A85" s="24"/>
      <c r="B85" s="24"/>
      <c r="C85" s="70"/>
      <c r="D85" s="446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210"/>
    </row>
    <row r="86" spans="1:15" ht="10.5">
      <c r="A86" s="501" t="s">
        <v>40</v>
      </c>
      <c r="B86" s="501"/>
      <c r="C86" s="209"/>
      <c r="D86" s="446">
        <v>5404</v>
      </c>
      <c r="E86" s="447">
        <v>5174</v>
      </c>
      <c r="F86" s="447">
        <v>597</v>
      </c>
      <c r="G86" s="447">
        <v>733</v>
      </c>
      <c r="H86" s="447">
        <v>8</v>
      </c>
      <c r="I86" s="447">
        <v>28</v>
      </c>
      <c r="J86" s="447">
        <v>1758</v>
      </c>
      <c r="K86" s="447">
        <v>1702</v>
      </c>
      <c r="L86" s="447">
        <v>328</v>
      </c>
      <c r="M86" s="447">
        <v>20</v>
      </c>
      <c r="N86" s="447">
        <v>230</v>
      </c>
      <c r="O86" s="210"/>
    </row>
    <row r="87" spans="1:15" ht="10.5">
      <c r="A87" s="501" t="s">
        <v>41</v>
      </c>
      <c r="B87" s="501"/>
      <c r="C87" s="209"/>
      <c r="D87" s="446">
        <v>7384</v>
      </c>
      <c r="E87" s="447">
        <v>7024</v>
      </c>
      <c r="F87" s="447">
        <v>483</v>
      </c>
      <c r="G87" s="447">
        <v>482</v>
      </c>
      <c r="H87" s="447">
        <v>8</v>
      </c>
      <c r="I87" s="447">
        <v>22</v>
      </c>
      <c r="J87" s="447">
        <v>3033</v>
      </c>
      <c r="K87" s="447">
        <v>2831</v>
      </c>
      <c r="L87" s="447">
        <v>132</v>
      </c>
      <c r="M87" s="447">
        <v>33</v>
      </c>
      <c r="N87" s="447">
        <v>360</v>
      </c>
      <c r="O87" s="210"/>
    </row>
    <row r="88" spans="1:15" ht="10.5">
      <c r="A88" s="501" t="s">
        <v>42</v>
      </c>
      <c r="B88" s="501"/>
      <c r="C88" s="209"/>
      <c r="D88" s="446">
        <v>4401</v>
      </c>
      <c r="E88" s="447">
        <v>4164</v>
      </c>
      <c r="F88" s="447">
        <v>165</v>
      </c>
      <c r="G88" s="447">
        <v>223</v>
      </c>
      <c r="H88" s="447">
        <v>10</v>
      </c>
      <c r="I88" s="447">
        <v>72</v>
      </c>
      <c r="J88" s="447">
        <v>1720</v>
      </c>
      <c r="K88" s="447">
        <v>1743</v>
      </c>
      <c r="L88" s="447">
        <v>181</v>
      </c>
      <c r="M88" s="447">
        <v>50</v>
      </c>
      <c r="N88" s="447">
        <v>237</v>
      </c>
      <c r="O88" s="210"/>
    </row>
    <row r="89" spans="1:15" ht="10.5">
      <c r="A89" s="501" t="s">
        <v>43</v>
      </c>
      <c r="B89" s="501"/>
      <c r="C89" s="209"/>
      <c r="D89" s="446">
        <v>4739</v>
      </c>
      <c r="E89" s="447">
        <v>4535</v>
      </c>
      <c r="F89" s="447">
        <v>262</v>
      </c>
      <c r="G89" s="447">
        <v>376</v>
      </c>
      <c r="H89" s="447">
        <v>5</v>
      </c>
      <c r="I89" s="447">
        <v>25</v>
      </c>
      <c r="J89" s="447">
        <v>1786</v>
      </c>
      <c r="K89" s="447">
        <v>1777</v>
      </c>
      <c r="L89" s="447">
        <v>181</v>
      </c>
      <c r="M89" s="447">
        <v>123</v>
      </c>
      <c r="N89" s="447">
        <v>204</v>
      </c>
      <c r="O89" s="210"/>
    </row>
    <row r="90" spans="1:15" ht="10.5">
      <c r="A90" s="501" t="s">
        <v>44</v>
      </c>
      <c r="B90" s="501"/>
      <c r="C90" s="209"/>
      <c r="D90" s="446">
        <v>6661</v>
      </c>
      <c r="E90" s="447">
        <v>6367</v>
      </c>
      <c r="F90" s="447">
        <v>206</v>
      </c>
      <c r="G90" s="447">
        <v>307</v>
      </c>
      <c r="H90" s="447">
        <v>8</v>
      </c>
      <c r="I90" s="447">
        <v>6</v>
      </c>
      <c r="J90" s="447">
        <v>3067</v>
      </c>
      <c r="K90" s="447">
        <v>2609</v>
      </c>
      <c r="L90" s="447">
        <v>135</v>
      </c>
      <c r="M90" s="447">
        <v>29</v>
      </c>
      <c r="N90" s="447">
        <v>294</v>
      </c>
      <c r="O90" s="210"/>
    </row>
    <row r="91" spans="1:15" s="211" customFormat="1" ht="4.7" customHeight="1">
      <c r="A91" s="24"/>
      <c r="B91" s="24"/>
      <c r="C91" s="70"/>
      <c r="D91" s="446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210"/>
    </row>
    <row r="92" spans="1:15" ht="10.5">
      <c r="A92" s="501" t="s">
        <v>45</v>
      </c>
      <c r="B92" s="501"/>
      <c r="C92" s="209"/>
      <c r="D92" s="446">
        <v>5850</v>
      </c>
      <c r="E92" s="447">
        <v>5705</v>
      </c>
      <c r="F92" s="447">
        <v>203</v>
      </c>
      <c r="G92" s="447">
        <v>463</v>
      </c>
      <c r="H92" s="436">
        <v>19</v>
      </c>
      <c r="I92" s="447">
        <v>94</v>
      </c>
      <c r="J92" s="447">
        <v>2547</v>
      </c>
      <c r="K92" s="447">
        <v>2102</v>
      </c>
      <c r="L92" s="447">
        <v>207</v>
      </c>
      <c r="M92" s="447">
        <v>70</v>
      </c>
      <c r="N92" s="447">
        <v>145</v>
      </c>
      <c r="O92" s="210"/>
    </row>
    <row r="93" spans="1:15" ht="10.5">
      <c r="A93" s="501" t="s">
        <v>46</v>
      </c>
      <c r="B93" s="501"/>
      <c r="C93" s="209"/>
      <c r="D93" s="446">
        <v>2348</v>
      </c>
      <c r="E93" s="447">
        <v>2251</v>
      </c>
      <c r="F93" s="447">
        <v>72</v>
      </c>
      <c r="G93" s="447">
        <v>151</v>
      </c>
      <c r="H93" s="436">
        <v>1</v>
      </c>
      <c r="I93" s="447">
        <v>3</v>
      </c>
      <c r="J93" s="447">
        <v>977</v>
      </c>
      <c r="K93" s="447">
        <v>967</v>
      </c>
      <c r="L93" s="447">
        <v>55</v>
      </c>
      <c r="M93" s="447">
        <v>25</v>
      </c>
      <c r="N93" s="447">
        <v>97</v>
      </c>
      <c r="O93" s="210"/>
    </row>
    <row r="94" spans="1:15" ht="10.5">
      <c r="A94" s="501" t="s">
        <v>47</v>
      </c>
      <c r="B94" s="501"/>
      <c r="C94" s="209"/>
      <c r="D94" s="446">
        <v>8141</v>
      </c>
      <c r="E94" s="447">
        <v>7815</v>
      </c>
      <c r="F94" s="447">
        <v>214</v>
      </c>
      <c r="G94" s="447">
        <v>561</v>
      </c>
      <c r="H94" s="447">
        <v>5</v>
      </c>
      <c r="I94" s="447">
        <v>38</v>
      </c>
      <c r="J94" s="447">
        <v>3392</v>
      </c>
      <c r="K94" s="447">
        <v>3297</v>
      </c>
      <c r="L94" s="447">
        <v>265</v>
      </c>
      <c r="M94" s="447">
        <v>43</v>
      </c>
      <c r="N94" s="447">
        <v>326</v>
      </c>
      <c r="O94" s="210"/>
    </row>
    <row r="95" spans="1:15" s="211" customFormat="1" ht="4.7" customHeight="1">
      <c r="A95" s="24"/>
      <c r="B95" s="24"/>
      <c r="C95" s="70"/>
      <c r="D95" s="446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210"/>
    </row>
    <row r="96" spans="1:15" ht="10.5">
      <c r="A96" s="24" t="s">
        <v>428</v>
      </c>
      <c r="B96" s="24"/>
      <c r="C96" s="70"/>
      <c r="D96" s="446">
        <v>48</v>
      </c>
      <c r="E96" s="447">
        <v>47</v>
      </c>
      <c r="F96" s="447">
        <v>2</v>
      </c>
      <c r="G96" s="447">
        <v>3</v>
      </c>
      <c r="H96" s="447">
        <v>1</v>
      </c>
      <c r="I96" s="436">
        <v>0</v>
      </c>
      <c r="J96" s="447">
        <v>1</v>
      </c>
      <c r="K96" s="447">
        <v>7</v>
      </c>
      <c r="L96" s="447">
        <v>3</v>
      </c>
      <c r="M96" s="447">
        <v>30</v>
      </c>
      <c r="N96" s="447">
        <v>1</v>
      </c>
      <c r="O96" s="210"/>
    </row>
    <row r="97" spans="1:15" ht="10.5">
      <c r="A97" s="501" t="s">
        <v>429</v>
      </c>
      <c r="B97" s="501"/>
      <c r="C97" s="70"/>
      <c r="D97" s="446">
        <v>57</v>
      </c>
      <c r="E97" s="447">
        <v>56</v>
      </c>
      <c r="F97" s="447">
        <v>2</v>
      </c>
      <c r="G97" s="436">
        <v>0</v>
      </c>
      <c r="H97" s="436">
        <v>0</v>
      </c>
      <c r="I97" s="447">
        <v>2</v>
      </c>
      <c r="J97" s="447">
        <v>1</v>
      </c>
      <c r="K97" s="447">
        <v>3</v>
      </c>
      <c r="L97" s="447">
        <v>0</v>
      </c>
      <c r="M97" s="447">
        <v>48</v>
      </c>
      <c r="N97" s="436">
        <v>1</v>
      </c>
      <c r="O97" s="210"/>
    </row>
    <row r="98" spans="1:15" ht="3.2" customHeight="1" thickBot="1">
      <c r="A98" s="217"/>
      <c r="B98" s="218"/>
      <c r="C98" s="219"/>
      <c r="D98" s="220"/>
      <c r="E98" s="220"/>
      <c r="F98" s="221"/>
      <c r="G98" s="220"/>
      <c r="H98" s="221"/>
      <c r="I98" s="220"/>
      <c r="J98" s="221"/>
      <c r="K98" s="220"/>
      <c r="L98" s="220"/>
      <c r="M98" s="220"/>
      <c r="N98" s="221"/>
    </row>
    <row r="99" spans="1:15" ht="11.25" customHeight="1" thickTop="1">
      <c r="A99" s="23"/>
      <c r="B99" s="222"/>
      <c r="C99" s="222"/>
      <c r="D99" s="212"/>
      <c r="E99" s="212"/>
      <c r="F99" s="223"/>
      <c r="G99" s="212"/>
      <c r="H99" s="223"/>
      <c r="I99" s="212"/>
      <c r="J99" s="223"/>
      <c r="K99" s="212"/>
      <c r="L99" s="212"/>
      <c r="M99" s="212"/>
      <c r="N99" s="223"/>
    </row>
  </sheetData>
  <mergeCells count="54">
    <mergeCell ref="A94:B94"/>
    <mergeCell ref="A97:B97"/>
    <mergeCell ref="A87:B87"/>
    <mergeCell ref="A88:B88"/>
    <mergeCell ref="A89:B89"/>
    <mergeCell ref="A90:B90"/>
    <mergeCell ref="A92:B92"/>
    <mergeCell ref="A93:B93"/>
    <mergeCell ref="A86:B86"/>
    <mergeCell ref="A72:B72"/>
    <mergeCell ref="A73:B73"/>
    <mergeCell ref="A74:B74"/>
    <mergeCell ref="A75:B75"/>
    <mergeCell ref="A76:B76"/>
    <mergeCell ref="A77:B77"/>
    <mergeCell ref="A79:B79"/>
    <mergeCell ref="A80:B80"/>
    <mergeCell ref="A82:B82"/>
    <mergeCell ref="A83:B83"/>
    <mergeCell ref="A84:B84"/>
    <mergeCell ref="A70:B70"/>
    <mergeCell ref="A43:B43"/>
    <mergeCell ref="A52:B52"/>
    <mergeCell ref="A54:B54"/>
    <mergeCell ref="A55:B55"/>
    <mergeCell ref="A61:B61"/>
    <mergeCell ref="A62:B62"/>
    <mergeCell ref="A63:B63"/>
    <mergeCell ref="A64:B64"/>
    <mergeCell ref="A65:B65"/>
    <mergeCell ref="A67:B67"/>
    <mergeCell ref="A68:B68"/>
    <mergeCell ref="A42:B42"/>
    <mergeCell ref="A6:B6"/>
    <mergeCell ref="A7:B7"/>
    <mergeCell ref="A8:B8"/>
    <mergeCell ref="A10:B10"/>
    <mergeCell ref="A11:B11"/>
    <mergeCell ref="A34:B34"/>
    <mergeCell ref="A35:B35"/>
    <mergeCell ref="A36:B36"/>
    <mergeCell ref="A37:B37"/>
    <mergeCell ref="A38:B38"/>
    <mergeCell ref="A40:B40"/>
    <mergeCell ref="A2:B4"/>
    <mergeCell ref="D2:D4"/>
    <mergeCell ref="E2:M2"/>
    <mergeCell ref="N2:N4"/>
    <mergeCell ref="E3:E4"/>
    <mergeCell ref="F3:H3"/>
    <mergeCell ref="I3:I4"/>
    <mergeCell ref="J3:K3"/>
    <mergeCell ref="L3:L4"/>
    <mergeCell ref="M3:M4"/>
  </mergeCells>
  <phoneticPr fontId="3"/>
  <pageMargins left="0.70866141732283472" right="0.51181102362204722" top="0.55118110236220474" bottom="0.55118110236220474" header="0.31496062992125984" footer="0.31496062992125984"/>
  <pageSetup paperSize="9" fitToHeight="2" orientation="landscape" cellComments="asDisplayed" r:id="rId1"/>
  <headerFooter>
    <oddHeader>&amp;L&amp;9自動車保有車両数&amp;R&amp;8&amp;F (&amp;A)</oddHeader>
  </headerFooter>
  <rowBreaks count="1" manualBreakCount="1">
    <brk id="5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1"/>
  <sheetViews>
    <sheetView zoomScaleNormal="100" workbookViewId="0"/>
  </sheetViews>
  <sheetFormatPr defaultRowHeight="9.75"/>
  <cols>
    <col min="1" max="1" width="2" style="1" customWidth="1"/>
    <col min="2" max="2" width="14" style="1" customWidth="1"/>
    <col min="3" max="3" width="2" style="1" customWidth="1"/>
    <col min="4" max="4" width="11.19921875" style="1" customWidth="1"/>
    <col min="5" max="5" width="16.19921875" style="1" customWidth="1"/>
    <col min="6" max="6" width="11.19921875" style="1" customWidth="1"/>
    <col min="7" max="7" width="17.796875" style="1" customWidth="1"/>
    <col min="8" max="8" width="11.19921875" style="1" customWidth="1"/>
    <col min="9" max="9" width="17.796875" style="1" customWidth="1"/>
    <col min="10" max="256" width="9.59765625" style="1"/>
    <col min="257" max="257" width="2" style="1" customWidth="1"/>
    <col min="258" max="258" width="14" style="1" customWidth="1"/>
    <col min="259" max="259" width="2" style="1" customWidth="1"/>
    <col min="260" max="260" width="11.19921875" style="1" customWidth="1"/>
    <col min="261" max="261" width="12.3984375" style="1" customWidth="1"/>
    <col min="262" max="262" width="11.19921875" style="1" customWidth="1"/>
    <col min="263" max="263" width="12.3984375" style="1" customWidth="1"/>
    <col min="264" max="265" width="11.19921875" style="1" customWidth="1"/>
    <col min="266" max="512" width="9.59765625" style="1"/>
    <col min="513" max="513" width="2" style="1" customWidth="1"/>
    <col min="514" max="514" width="14" style="1" customWidth="1"/>
    <col min="515" max="515" width="2" style="1" customWidth="1"/>
    <col min="516" max="516" width="11.19921875" style="1" customWidth="1"/>
    <col min="517" max="517" width="12.3984375" style="1" customWidth="1"/>
    <col min="518" max="518" width="11.19921875" style="1" customWidth="1"/>
    <col min="519" max="519" width="12.3984375" style="1" customWidth="1"/>
    <col min="520" max="521" width="11.19921875" style="1" customWidth="1"/>
    <col min="522" max="768" width="9.59765625" style="1"/>
    <col min="769" max="769" width="2" style="1" customWidth="1"/>
    <col min="770" max="770" width="14" style="1" customWidth="1"/>
    <col min="771" max="771" width="2" style="1" customWidth="1"/>
    <col min="772" max="772" width="11.19921875" style="1" customWidth="1"/>
    <col min="773" max="773" width="12.3984375" style="1" customWidth="1"/>
    <col min="774" max="774" width="11.19921875" style="1" customWidth="1"/>
    <col min="775" max="775" width="12.3984375" style="1" customWidth="1"/>
    <col min="776" max="777" width="11.19921875" style="1" customWidth="1"/>
    <col min="778" max="1024" width="9.59765625" style="1"/>
    <col min="1025" max="1025" width="2" style="1" customWidth="1"/>
    <col min="1026" max="1026" width="14" style="1" customWidth="1"/>
    <col min="1027" max="1027" width="2" style="1" customWidth="1"/>
    <col min="1028" max="1028" width="11.19921875" style="1" customWidth="1"/>
    <col min="1029" max="1029" width="12.3984375" style="1" customWidth="1"/>
    <col min="1030" max="1030" width="11.19921875" style="1" customWidth="1"/>
    <col min="1031" max="1031" width="12.3984375" style="1" customWidth="1"/>
    <col min="1032" max="1033" width="11.19921875" style="1" customWidth="1"/>
    <col min="1034" max="1280" width="9.59765625" style="1"/>
    <col min="1281" max="1281" width="2" style="1" customWidth="1"/>
    <col min="1282" max="1282" width="14" style="1" customWidth="1"/>
    <col min="1283" max="1283" width="2" style="1" customWidth="1"/>
    <col min="1284" max="1284" width="11.19921875" style="1" customWidth="1"/>
    <col min="1285" max="1285" width="12.3984375" style="1" customWidth="1"/>
    <col min="1286" max="1286" width="11.19921875" style="1" customWidth="1"/>
    <col min="1287" max="1287" width="12.3984375" style="1" customWidth="1"/>
    <col min="1288" max="1289" width="11.19921875" style="1" customWidth="1"/>
    <col min="1290" max="1536" width="9.59765625" style="1"/>
    <col min="1537" max="1537" width="2" style="1" customWidth="1"/>
    <col min="1538" max="1538" width="14" style="1" customWidth="1"/>
    <col min="1539" max="1539" width="2" style="1" customWidth="1"/>
    <col min="1540" max="1540" width="11.19921875" style="1" customWidth="1"/>
    <col min="1541" max="1541" width="12.3984375" style="1" customWidth="1"/>
    <col min="1542" max="1542" width="11.19921875" style="1" customWidth="1"/>
    <col min="1543" max="1543" width="12.3984375" style="1" customWidth="1"/>
    <col min="1544" max="1545" width="11.19921875" style="1" customWidth="1"/>
    <col min="1546" max="1792" width="9.59765625" style="1"/>
    <col min="1793" max="1793" width="2" style="1" customWidth="1"/>
    <col min="1794" max="1794" width="14" style="1" customWidth="1"/>
    <col min="1795" max="1795" width="2" style="1" customWidth="1"/>
    <col min="1796" max="1796" width="11.19921875" style="1" customWidth="1"/>
    <col min="1797" max="1797" width="12.3984375" style="1" customWidth="1"/>
    <col min="1798" max="1798" width="11.19921875" style="1" customWidth="1"/>
    <col min="1799" max="1799" width="12.3984375" style="1" customWidth="1"/>
    <col min="1800" max="1801" width="11.19921875" style="1" customWidth="1"/>
    <col min="1802" max="2048" width="9.59765625" style="1"/>
    <col min="2049" max="2049" width="2" style="1" customWidth="1"/>
    <col min="2050" max="2050" width="14" style="1" customWidth="1"/>
    <col min="2051" max="2051" width="2" style="1" customWidth="1"/>
    <col min="2052" max="2052" width="11.19921875" style="1" customWidth="1"/>
    <col min="2053" max="2053" width="12.3984375" style="1" customWidth="1"/>
    <col min="2054" max="2054" width="11.19921875" style="1" customWidth="1"/>
    <col min="2055" max="2055" width="12.3984375" style="1" customWidth="1"/>
    <col min="2056" max="2057" width="11.19921875" style="1" customWidth="1"/>
    <col min="2058" max="2304" width="9.59765625" style="1"/>
    <col min="2305" max="2305" width="2" style="1" customWidth="1"/>
    <col min="2306" max="2306" width="14" style="1" customWidth="1"/>
    <col min="2307" max="2307" width="2" style="1" customWidth="1"/>
    <col min="2308" max="2308" width="11.19921875" style="1" customWidth="1"/>
    <col min="2309" max="2309" width="12.3984375" style="1" customWidth="1"/>
    <col min="2310" max="2310" width="11.19921875" style="1" customWidth="1"/>
    <col min="2311" max="2311" width="12.3984375" style="1" customWidth="1"/>
    <col min="2312" max="2313" width="11.19921875" style="1" customWidth="1"/>
    <col min="2314" max="2560" width="9.59765625" style="1"/>
    <col min="2561" max="2561" width="2" style="1" customWidth="1"/>
    <col min="2562" max="2562" width="14" style="1" customWidth="1"/>
    <col min="2563" max="2563" width="2" style="1" customWidth="1"/>
    <col min="2564" max="2564" width="11.19921875" style="1" customWidth="1"/>
    <col min="2565" max="2565" width="12.3984375" style="1" customWidth="1"/>
    <col min="2566" max="2566" width="11.19921875" style="1" customWidth="1"/>
    <col min="2567" max="2567" width="12.3984375" style="1" customWidth="1"/>
    <col min="2568" max="2569" width="11.19921875" style="1" customWidth="1"/>
    <col min="2570" max="2816" width="9.59765625" style="1"/>
    <col min="2817" max="2817" width="2" style="1" customWidth="1"/>
    <col min="2818" max="2818" width="14" style="1" customWidth="1"/>
    <col min="2819" max="2819" width="2" style="1" customWidth="1"/>
    <col min="2820" max="2820" width="11.19921875" style="1" customWidth="1"/>
    <col min="2821" max="2821" width="12.3984375" style="1" customWidth="1"/>
    <col min="2822" max="2822" width="11.19921875" style="1" customWidth="1"/>
    <col min="2823" max="2823" width="12.3984375" style="1" customWidth="1"/>
    <col min="2824" max="2825" width="11.19921875" style="1" customWidth="1"/>
    <col min="2826" max="3072" width="9.59765625" style="1"/>
    <col min="3073" max="3073" width="2" style="1" customWidth="1"/>
    <col min="3074" max="3074" width="14" style="1" customWidth="1"/>
    <col min="3075" max="3075" width="2" style="1" customWidth="1"/>
    <col min="3076" max="3076" width="11.19921875" style="1" customWidth="1"/>
    <col min="3077" max="3077" width="12.3984375" style="1" customWidth="1"/>
    <col min="3078" max="3078" width="11.19921875" style="1" customWidth="1"/>
    <col min="3079" max="3079" width="12.3984375" style="1" customWidth="1"/>
    <col min="3080" max="3081" width="11.19921875" style="1" customWidth="1"/>
    <col min="3082" max="3328" width="9.59765625" style="1"/>
    <col min="3329" max="3329" width="2" style="1" customWidth="1"/>
    <col min="3330" max="3330" width="14" style="1" customWidth="1"/>
    <col min="3331" max="3331" width="2" style="1" customWidth="1"/>
    <col min="3332" max="3332" width="11.19921875" style="1" customWidth="1"/>
    <col min="3333" max="3333" width="12.3984375" style="1" customWidth="1"/>
    <col min="3334" max="3334" width="11.19921875" style="1" customWidth="1"/>
    <col min="3335" max="3335" width="12.3984375" style="1" customWidth="1"/>
    <col min="3336" max="3337" width="11.19921875" style="1" customWidth="1"/>
    <col min="3338" max="3584" width="9.59765625" style="1"/>
    <col min="3585" max="3585" width="2" style="1" customWidth="1"/>
    <col min="3586" max="3586" width="14" style="1" customWidth="1"/>
    <col min="3587" max="3587" width="2" style="1" customWidth="1"/>
    <col min="3588" max="3588" width="11.19921875" style="1" customWidth="1"/>
    <col min="3589" max="3589" width="12.3984375" style="1" customWidth="1"/>
    <col min="3590" max="3590" width="11.19921875" style="1" customWidth="1"/>
    <col min="3591" max="3591" width="12.3984375" style="1" customWidth="1"/>
    <col min="3592" max="3593" width="11.19921875" style="1" customWidth="1"/>
    <col min="3594" max="3840" width="9.59765625" style="1"/>
    <col min="3841" max="3841" width="2" style="1" customWidth="1"/>
    <col min="3842" max="3842" width="14" style="1" customWidth="1"/>
    <col min="3843" max="3843" width="2" style="1" customWidth="1"/>
    <col min="3844" max="3844" width="11.19921875" style="1" customWidth="1"/>
    <col min="3845" max="3845" width="12.3984375" style="1" customWidth="1"/>
    <col min="3846" max="3846" width="11.19921875" style="1" customWidth="1"/>
    <col min="3847" max="3847" width="12.3984375" style="1" customWidth="1"/>
    <col min="3848" max="3849" width="11.19921875" style="1" customWidth="1"/>
    <col min="3850" max="4096" width="9.59765625" style="1"/>
    <col min="4097" max="4097" width="2" style="1" customWidth="1"/>
    <col min="4098" max="4098" width="14" style="1" customWidth="1"/>
    <col min="4099" max="4099" width="2" style="1" customWidth="1"/>
    <col min="4100" max="4100" width="11.19921875" style="1" customWidth="1"/>
    <col min="4101" max="4101" width="12.3984375" style="1" customWidth="1"/>
    <col min="4102" max="4102" width="11.19921875" style="1" customWidth="1"/>
    <col min="4103" max="4103" width="12.3984375" style="1" customWidth="1"/>
    <col min="4104" max="4105" width="11.19921875" style="1" customWidth="1"/>
    <col min="4106" max="4352" width="9.59765625" style="1"/>
    <col min="4353" max="4353" width="2" style="1" customWidth="1"/>
    <col min="4354" max="4354" width="14" style="1" customWidth="1"/>
    <col min="4355" max="4355" width="2" style="1" customWidth="1"/>
    <col min="4356" max="4356" width="11.19921875" style="1" customWidth="1"/>
    <col min="4357" max="4357" width="12.3984375" style="1" customWidth="1"/>
    <col min="4358" max="4358" width="11.19921875" style="1" customWidth="1"/>
    <col min="4359" max="4359" width="12.3984375" style="1" customWidth="1"/>
    <col min="4360" max="4361" width="11.19921875" style="1" customWidth="1"/>
    <col min="4362" max="4608" width="9.59765625" style="1"/>
    <col min="4609" max="4609" width="2" style="1" customWidth="1"/>
    <col min="4610" max="4610" width="14" style="1" customWidth="1"/>
    <col min="4611" max="4611" width="2" style="1" customWidth="1"/>
    <col min="4612" max="4612" width="11.19921875" style="1" customWidth="1"/>
    <col min="4613" max="4613" width="12.3984375" style="1" customWidth="1"/>
    <col min="4614" max="4614" width="11.19921875" style="1" customWidth="1"/>
    <col min="4615" max="4615" width="12.3984375" style="1" customWidth="1"/>
    <col min="4616" max="4617" width="11.19921875" style="1" customWidth="1"/>
    <col min="4618" max="4864" width="9.59765625" style="1"/>
    <col min="4865" max="4865" width="2" style="1" customWidth="1"/>
    <col min="4866" max="4866" width="14" style="1" customWidth="1"/>
    <col min="4867" max="4867" width="2" style="1" customWidth="1"/>
    <col min="4868" max="4868" width="11.19921875" style="1" customWidth="1"/>
    <col min="4869" max="4869" width="12.3984375" style="1" customWidth="1"/>
    <col min="4870" max="4870" width="11.19921875" style="1" customWidth="1"/>
    <col min="4871" max="4871" width="12.3984375" style="1" customWidth="1"/>
    <col min="4872" max="4873" width="11.19921875" style="1" customWidth="1"/>
    <col min="4874" max="5120" width="9.59765625" style="1"/>
    <col min="5121" max="5121" width="2" style="1" customWidth="1"/>
    <col min="5122" max="5122" width="14" style="1" customWidth="1"/>
    <col min="5123" max="5123" width="2" style="1" customWidth="1"/>
    <col min="5124" max="5124" width="11.19921875" style="1" customWidth="1"/>
    <col min="5125" max="5125" width="12.3984375" style="1" customWidth="1"/>
    <col min="5126" max="5126" width="11.19921875" style="1" customWidth="1"/>
    <col min="5127" max="5127" width="12.3984375" style="1" customWidth="1"/>
    <col min="5128" max="5129" width="11.19921875" style="1" customWidth="1"/>
    <col min="5130" max="5376" width="9.59765625" style="1"/>
    <col min="5377" max="5377" width="2" style="1" customWidth="1"/>
    <col min="5378" max="5378" width="14" style="1" customWidth="1"/>
    <col min="5379" max="5379" width="2" style="1" customWidth="1"/>
    <col min="5380" max="5380" width="11.19921875" style="1" customWidth="1"/>
    <col min="5381" max="5381" width="12.3984375" style="1" customWidth="1"/>
    <col min="5382" max="5382" width="11.19921875" style="1" customWidth="1"/>
    <col min="5383" max="5383" width="12.3984375" style="1" customWidth="1"/>
    <col min="5384" max="5385" width="11.19921875" style="1" customWidth="1"/>
    <col min="5386" max="5632" width="9.59765625" style="1"/>
    <col min="5633" max="5633" width="2" style="1" customWidth="1"/>
    <col min="5634" max="5634" width="14" style="1" customWidth="1"/>
    <col min="5635" max="5635" width="2" style="1" customWidth="1"/>
    <col min="5636" max="5636" width="11.19921875" style="1" customWidth="1"/>
    <col min="5637" max="5637" width="12.3984375" style="1" customWidth="1"/>
    <col min="5638" max="5638" width="11.19921875" style="1" customWidth="1"/>
    <col min="5639" max="5639" width="12.3984375" style="1" customWidth="1"/>
    <col min="5640" max="5641" width="11.19921875" style="1" customWidth="1"/>
    <col min="5642" max="5888" width="9.59765625" style="1"/>
    <col min="5889" max="5889" width="2" style="1" customWidth="1"/>
    <col min="5890" max="5890" width="14" style="1" customWidth="1"/>
    <col min="5891" max="5891" width="2" style="1" customWidth="1"/>
    <col min="5892" max="5892" width="11.19921875" style="1" customWidth="1"/>
    <col min="5893" max="5893" width="12.3984375" style="1" customWidth="1"/>
    <col min="5894" max="5894" width="11.19921875" style="1" customWidth="1"/>
    <col min="5895" max="5895" width="12.3984375" style="1" customWidth="1"/>
    <col min="5896" max="5897" width="11.19921875" style="1" customWidth="1"/>
    <col min="5898" max="6144" width="9.59765625" style="1"/>
    <col min="6145" max="6145" width="2" style="1" customWidth="1"/>
    <col min="6146" max="6146" width="14" style="1" customWidth="1"/>
    <col min="6147" max="6147" width="2" style="1" customWidth="1"/>
    <col min="6148" max="6148" width="11.19921875" style="1" customWidth="1"/>
    <col min="6149" max="6149" width="12.3984375" style="1" customWidth="1"/>
    <col min="6150" max="6150" width="11.19921875" style="1" customWidth="1"/>
    <col min="6151" max="6151" width="12.3984375" style="1" customWidth="1"/>
    <col min="6152" max="6153" width="11.19921875" style="1" customWidth="1"/>
    <col min="6154" max="6400" width="9.59765625" style="1"/>
    <col min="6401" max="6401" width="2" style="1" customWidth="1"/>
    <col min="6402" max="6402" width="14" style="1" customWidth="1"/>
    <col min="6403" max="6403" width="2" style="1" customWidth="1"/>
    <col min="6404" max="6404" width="11.19921875" style="1" customWidth="1"/>
    <col min="6405" max="6405" width="12.3984375" style="1" customWidth="1"/>
    <col min="6406" max="6406" width="11.19921875" style="1" customWidth="1"/>
    <col min="6407" max="6407" width="12.3984375" style="1" customWidth="1"/>
    <col min="6408" max="6409" width="11.19921875" style="1" customWidth="1"/>
    <col min="6410" max="6656" width="9.59765625" style="1"/>
    <col min="6657" max="6657" width="2" style="1" customWidth="1"/>
    <col min="6658" max="6658" width="14" style="1" customWidth="1"/>
    <col min="6659" max="6659" width="2" style="1" customWidth="1"/>
    <col min="6660" max="6660" width="11.19921875" style="1" customWidth="1"/>
    <col min="6661" max="6661" width="12.3984375" style="1" customWidth="1"/>
    <col min="6662" max="6662" width="11.19921875" style="1" customWidth="1"/>
    <col min="6663" max="6663" width="12.3984375" style="1" customWidth="1"/>
    <col min="6664" max="6665" width="11.19921875" style="1" customWidth="1"/>
    <col min="6666" max="6912" width="9.59765625" style="1"/>
    <col min="6913" max="6913" width="2" style="1" customWidth="1"/>
    <col min="6914" max="6914" width="14" style="1" customWidth="1"/>
    <col min="6915" max="6915" width="2" style="1" customWidth="1"/>
    <col min="6916" max="6916" width="11.19921875" style="1" customWidth="1"/>
    <col min="6917" max="6917" width="12.3984375" style="1" customWidth="1"/>
    <col min="6918" max="6918" width="11.19921875" style="1" customWidth="1"/>
    <col min="6919" max="6919" width="12.3984375" style="1" customWidth="1"/>
    <col min="6920" max="6921" width="11.19921875" style="1" customWidth="1"/>
    <col min="6922" max="7168" width="9.59765625" style="1"/>
    <col min="7169" max="7169" width="2" style="1" customWidth="1"/>
    <col min="7170" max="7170" width="14" style="1" customWidth="1"/>
    <col min="7171" max="7171" width="2" style="1" customWidth="1"/>
    <col min="7172" max="7172" width="11.19921875" style="1" customWidth="1"/>
    <col min="7173" max="7173" width="12.3984375" style="1" customWidth="1"/>
    <col min="7174" max="7174" width="11.19921875" style="1" customWidth="1"/>
    <col min="7175" max="7175" width="12.3984375" style="1" customWidth="1"/>
    <col min="7176" max="7177" width="11.19921875" style="1" customWidth="1"/>
    <col min="7178" max="7424" width="9.59765625" style="1"/>
    <col min="7425" max="7425" width="2" style="1" customWidth="1"/>
    <col min="7426" max="7426" width="14" style="1" customWidth="1"/>
    <col min="7427" max="7427" width="2" style="1" customWidth="1"/>
    <col min="7428" max="7428" width="11.19921875" style="1" customWidth="1"/>
    <col min="7429" max="7429" width="12.3984375" style="1" customWidth="1"/>
    <col min="7430" max="7430" width="11.19921875" style="1" customWidth="1"/>
    <col min="7431" max="7431" width="12.3984375" style="1" customWidth="1"/>
    <col min="7432" max="7433" width="11.19921875" style="1" customWidth="1"/>
    <col min="7434" max="7680" width="9.59765625" style="1"/>
    <col min="7681" max="7681" width="2" style="1" customWidth="1"/>
    <col min="7682" max="7682" width="14" style="1" customWidth="1"/>
    <col min="7683" max="7683" width="2" style="1" customWidth="1"/>
    <col min="7684" max="7684" width="11.19921875" style="1" customWidth="1"/>
    <col min="7685" max="7685" width="12.3984375" style="1" customWidth="1"/>
    <col min="7686" max="7686" width="11.19921875" style="1" customWidth="1"/>
    <col min="7687" max="7687" width="12.3984375" style="1" customWidth="1"/>
    <col min="7688" max="7689" width="11.19921875" style="1" customWidth="1"/>
    <col min="7690" max="7936" width="9.59765625" style="1"/>
    <col min="7937" max="7937" width="2" style="1" customWidth="1"/>
    <col min="7938" max="7938" width="14" style="1" customWidth="1"/>
    <col min="7939" max="7939" width="2" style="1" customWidth="1"/>
    <col min="7940" max="7940" width="11.19921875" style="1" customWidth="1"/>
    <col min="7941" max="7941" width="12.3984375" style="1" customWidth="1"/>
    <col min="7942" max="7942" width="11.19921875" style="1" customWidth="1"/>
    <col min="7943" max="7943" width="12.3984375" style="1" customWidth="1"/>
    <col min="7944" max="7945" width="11.19921875" style="1" customWidth="1"/>
    <col min="7946" max="8192" width="9.59765625" style="1"/>
    <col min="8193" max="8193" width="2" style="1" customWidth="1"/>
    <col min="8194" max="8194" width="14" style="1" customWidth="1"/>
    <col min="8195" max="8195" width="2" style="1" customWidth="1"/>
    <col min="8196" max="8196" width="11.19921875" style="1" customWidth="1"/>
    <col min="8197" max="8197" width="12.3984375" style="1" customWidth="1"/>
    <col min="8198" max="8198" width="11.19921875" style="1" customWidth="1"/>
    <col min="8199" max="8199" width="12.3984375" style="1" customWidth="1"/>
    <col min="8200" max="8201" width="11.19921875" style="1" customWidth="1"/>
    <col min="8202" max="8448" width="9.59765625" style="1"/>
    <col min="8449" max="8449" width="2" style="1" customWidth="1"/>
    <col min="8450" max="8450" width="14" style="1" customWidth="1"/>
    <col min="8451" max="8451" width="2" style="1" customWidth="1"/>
    <col min="8452" max="8452" width="11.19921875" style="1" customWidth="1"/>
    <col min="8453" max="8453" width="12.3984375" style="1" customWidth="1"/>
    <col min="8454" max="8454" width="11.19921875" style="1" customWidth="1"/>
    <col min="8455" max="8455" width="12.3984375" style="1" customWidth="1"/>
    <col min="8456" max="8457" width="11.19921875" style="1" customWidth="1"/>
    <col min="8458" max="8704" width="9.59765625" style="1"/>
    <col min="8705" max="8705" width="2" style="1" customWidth="1"/>
    <col min="8706" max="8706" width="14" style="1" customWidth="1"/>
    <col min="8707" max="8707" width="2" style="1" customWidth="1"/>
    <col min="8708" max="8708" width="11.19921875" style="1" customWidth="1"/>
    <col min="8709" max="8709" width="12.3984375" style="1" customWidth="1"/>
    <col min="8710" max="8710" width="11.19921875" style="1" customWidth="1"/>
    <col min="8711" max="8711" width="12.3984375" style="1" customWidth="1"/>
    <col min="8712" max="8713" width="11.19921875" style="1" customWidth="1"/>
    <col min="8714" max="8960" width="9.59765625" style="1"/>
    <col min="8961" max="8961" width="2" style="1" customWidth="1"/>
    <col min="8962" max="8962" width="14" style="1" customWidth="1"/>
    <col min="8963" max="8963" width="2" style="1" customWidth="1"/>
    <col min="8964" max="8964" width="11.19921875" style="1" customWidth="1"/>
    <col min="8965" max="8965" width="12.3984375" style="1" customWidth="1"/>
    <col min="8966" max="8966" width="11.19921875" style="1" customWidth="1"/>
    <col min="8967" max="8967" width="12.3984375" style="1" customWidth="1"/>
    <col min="8968" max="8969" width="11.19921875" style="1" customWidth="1"/>
    <col min="8970" max="9216" width="9.59765625" style="1"/>
    <col min="9217" max="9217" width="2" style="1" customWidth="1"/>
    <col min="9218" max="9218" width="14" style="1" customWidth="1"/>
    <col min="9219" max="9219" width="2" style="1" customWidth="1"/>
    <col min="9220" max="9220" width="11.19921875" style="1" customWidth="1"/>
    <col min="9221" max="9221" width="12.3984375" style="1" customWidth="1"/>
    <col min="9222" max="9222" width="11.19921875" style="1" customWidth="1"/>
    <col min="9223" max="9223" width="12.3984375" style="1" customWidth="1"/>
    <col min="9224" max="9225" width="11.19921875" style="1" customWidth="1"/>
    <col min="9226" max="9472" width="9.59765625" style="1"/>
    <col min="9473" max="9473" width="2" style="1" customWidth="1"/>
    <col min="9474" max="9474" width="14" style="1" customWidth="1"/>
    <col min="9475" max="9475" width="2" style="1" customWidth="1"/>
    <col min="9476" max="9476" width="11.19921875" style="1" customWidth="1"/>
    <col min="9477" max="9477" width="12.3984375" style="1" customWidth="1"/>
    <col min="9478" max="9478" width="11.19921875" style="1" customWidth="1"/>
    <col min="9479" max="9479" width="12.3984375" style="1" customWidth="1"/>
    <col min="9480" max="9481" width="11.19921875" style="1" customWidth="1"/>
    <col min="9482" max="9728" width="9.59765625" style="1"/>
    <col min="9729" max="9729" width="2" style="1" customWidth="1"/>
    <col min="9730" max="9730" width="14" style="1" customWidth="1"/>
    <col min="9731" max="9731" width="2" style="1" customWidth="1"/>
    <col min="9732" max="9732" width="11.19921875" style="1" customWidth="1"/>
    <col min="9733" max="9733" width="12.3984375" style="1" customWidth="1"/>
    <col min="9734" max="9734" width="11.19921875" style="1" customWidth="1"/>
    <col min="9735" max="9735" width="12.3984375" style="1" customWidth="1"/>
    <col min="9736" max="9737" width="11.19921875" style="1" customWidth="1"/>
    <col min="9738" max="9984" width="9.59765625" style="1"/>
    <col min="9985" max="9985" width="2" style="1" customWidth="1"/>
    <col min="9986" max="9986" width="14" style="1" customWidth="1"/>
    <col min="9987" max="9987" width="2" style="1" customWidth="1"/>
    <col min="9988" max="9988" width="11.19921875" style="1" customWidth="1"/>
    <col min="9989" max="9989" width="12.3984375" style="1" customWidth="1"/>
    <col min="9990" max="9990" width="11.19921875" style="1" customWidth="1"/>
    <col min="9991" max="9991" width="12.3984375" style="1" customWidth="1"/>
    <col min="9992" max="9993" width="11.19921875" style="1" customWidth="1"/>
    <col min="9994" max="10240" width="9.59765625" style="1"/>
    <col min="10241" max="10241" width="2" style="1" customWidth="1"/>
    <col min="10242" max="10242" width="14" style="1" customWidth="1"/>
    <col min="10243" max="10243" width="2" style="1" customWidth="1"/>
    <col min="10244" max="10244" width="11.19921875" style="1" customWidth="1"/>
    <col min="10245" max="10245" width="12.3984375" style="1" customWidth="1"/>
    <col min="10246" max="10246" width="11.19921875" style="1" customWidth="1"/>
    <col min="10247" max="10247" width="12.3984375" style="1" customWidth="1"/>
    <col min="10248" max="10249" width="11.19921875" style="1" customWidth="1"/>
    <col min="10250" max="10496" width="9.59765625" style="1"/>
    <col min="10497" max="10497" width="2" style="1" customWidth="1"/>
    <col min="10498" max="10498" width="14" style="1" customWidth="1"/>
    <col min="10499" max="10499" width="2" style="1" customWidth="1"/>
    <col min="10500" max="10500" width="11.19921875" style="1" customWidth="1"/>
    <col min="10501" max="10501" width="12.3984375" style="1" customWidth="1"/>
    <col min="10502" max="10502" width="11.19921875" style="1" customWidth="1"/>
    <col min="10503" max="10503" width="12.3984375" style="1" customWidth="1"/>
    <col min="10504" max="10505" width="11.19921875" style="1" customWidth="1"/>
    <col min="10506" max="10752" width="9.59765625" style="1"/>
    <col min="10753" max="10753" width="2" style="1" customWidth="1"/>
    <col min="10754" max="10754" width="14" style="1" customWidth="1"/>
    <col min="10755" max="10755" width="2" style="1" customWidth="1"/>
    <col min="10756" max="10756" width="11.19921875" style="1" customWidth="1"/>
    <col min="10757" max="10757" width="12.3984375" style="1" customWidth="1"/>
    <col min="10758" max="10758" width="11.19921875" style="1" customWidth="1"/>
    <col min="10759" max="10759" width="12.3984375" style="1" customWidth="1"/>
    <col min="10760" max="10761" width="11.19921875" style="1" customWidth="1"/>
    <col min="10762" max="11008" width="9.59765625" style="1"/>
    <col min="11009" max="11009" width="2" style="1" customWidth="1"/>
    <col min="11010" max="11010" width="14" style="1" customWidth="1"/>
    <col min="11011" max="11011" width="2" style="1" customWidth="1"/>
    <col min="11012" max="11012" width="11.19921875" style="1" customWidth="1"/>
    <col min="11013" max="11013" width="12.3984375" style="1" customWidth="1"/>
    <col min="11014" max="11014" width="11.19921875" style="1" customWidth="1"/>
    <col min="11015" max="11015" width="12.3984375" style="1" customWidth="1"/>
    <col min="11016" max="11017" width="11.19921875" style="1" customWidth="1"/>
    <col min="11018" max="11264" width="9.59765625" style="1"/>
    <col min="11265" max="11265" width="2" style="1" customWidth="1"/>
    <col min="11266" max="11266" width="14" style="1" customWidth="1"/>
    <col min="11267" max="11267" width="2" style="1" customWidth="1"/>
    <col min="11268" max="11268" width="11.19921875" style="1" customWidth="1"/>
    <col min="11269" max="11269" width="12.3984375" style="1" customWidth="1"/>
    <col min="11270" max="11270" width="11.19921875" style="1" customWidth="1"/>
    <col min="11271" max="11271" width="12.3984375" style="1" customWidth="1"/>
    <col min="11272" max="11273" width="11.19921875" style="1" customWidth="1"/>
    <col min="11274" max="11520" width="9.59765625" style="1"/>
    <col min="11521" max="11521" width="2" style="1" customWidth="1"/>
    <col min="11522" max="11522" width="14" style="1" customWidth="1"/>
    <col min="11523" max="11523" width="2" style="1" customWidth="1"/>
    <col min="11524" max="11524" width="11.19921875" style="1" customWidth="1"/>
    <col min="11525" max="11525" width="12.3984375" style="1" customWidth="1"/>
    <col min="11526" max="11526" width="11.19921875" style="1" customWidth="1"/>
    <col min="11527" max="11527" width="12.3984375" style="1" customWidth="1"/>
    <col min="11528" max="11529" width="11.19921875" style="1" customWidth="1"/>
    <col min="11530" max="11776" width="9.59765625" style="1"/>
    <col min="11777" max="11777" width="2" style="1" customWidth="1"/>
    <col min="11778" max="11778" width="14" style="1" customWidth="1"/>
    <col min="11779" max="11779" width="2" style="1" customWidth="1"/>
    <col min="11780" max="11780" width="11.19921875" style="1" customWidth="1"/>
    <col min="11781" max="11781" width="12.3984375" style="1" customWidth="1"/>
    <col min="11782" max="11782" width="11.19921875" style="1" customWidth="1"/>
    <col min="11783" max="11783" width="12.3984375" style="1" customWidth="1"/>
    <col min="11784" max="11785" width="11.19921875" style="1" customWidth="1"/>
    <col min="11786" max="12032" width="9.59765625" style="1"/>
    <col min="12033" max="12033" width="2" style="1" customWidth="1"/>
    <col min="12034" max="12034" width="14" style="1" customWidth="1"/>
    <col min="12035" max="12035" width="2" style="1" customWidth="1"/>
    <col min="12036" max="12036" width="11.19921875" style="1" customWidth="1"/>
    <col min="12037" max="12037" width="12.3984375" style="1" customWidth="1"/>
    <col min="12038" max="12038" width="11.19921875" style="1" customWidth="1"/>
    <col min="12039" max="12039" width="12.3984375" style="1" customWidth="1"/>
    <col min="12040" max="12041" width="11.19921875" style="1" customWidth="1"/>
    <col min="12042" max="12288" width="9.59765625" style="1"/>
    <col min="12289" max="12289" width="2" style="1" customWidth="1"/>
    <col min="12290" max="12290" width="14" style="1" customWidth="1"/>
    <col min="12291" max="12291" width="2" style="1" customWidth="1"/>
    <col min="12292" max="12292" width="11.19921875" style="1" customWidth="1"/>
    <col min="12293" max="12293" width="12.3984375" style="1" customWidth="1"/>
    <col min="12294" max="12294" width="11.19921875" style="1" customWidth="1"/>
    <col min="12295" max="12295" width="12.3984375" style="1" customWidth="1"/>
    <col min="12296" max="12297" width="11.19921875" style="1" customWidth="1"/>
    <col min="12298" max="12544" width="9.59765625" style="1"/>
    <col min="12545" max="12545" width="2" style="1" customWidth="1"/>
    <col min="12546" max="12546" width="14" style="1" customWidth="1"/>
    <col min="12547" max="12547" width="2" style="1" customWidth="1"/>
    <col min="12548" max="12548" width="11.19921875" style="1" customWidth="1"/>
    <col min="12549" max="12549" width="12.3984375" style="1" customWidth="1"/>
    <col min="12550" max="12550" width="11.19921875" style="1" customWidth="1"/>
    <col min="12551" max="12551" width="12.3984375" style="1" customWidth="1"/>
    <col min="12552" max="12553" width="11.19921875" style="1" customWidth="1"/>
    <col min="12554" max="12800" width="9.59765625" style="1"/>
    <col min="12801" max="12801" width="2" style="1" customWidth="1"/>
    <col min="12802" max="12802" width="14" style="1" customWidth="1"/>
    <col min="12803" max="12803" width="2" style="1" customWidth="1"/>
    <col min="12804" max="12804" width="11.19921875" style="1" customWidth="1"/>
    <col min="12805" max="12805" width="12.3984375" style="1" customWidth="1"/>
    <col min="12806" max="12806" width="11.19921875" style="1" customWidth="1"/>
    <col min="12807" max="12807" width="12.3984375" style="1" customWidth="1"/>
    <col min="12808" max="12809" width="11.19921875" style="1" customWidth="1"/>
    <col min="12810" max="13056" width="9.59765625" style="1"/>
    <col min="13057" max="13057" width="2" style="1" customWidth="1"/>
    <col min="13058" max="13058" width="14" style="1" customWidth="1"/>
    <col min="13059" max="13059" width="2" style="1" customWidth="1"/>
    <col min="13060" max="13060" width="11.19921875" style="1" customWidth="1"/>
    <col min="13061" max="13061" width="12.3984375" style="1" customWidth="1"/>
    <col min="13062" max="13062" width="11.19921875" style="1" customWidth="1"/>
    <col min="13063" max="13063" width="12.3984375" style="1" customWidth="1"/>
    <col min="13064" max="13065" width="11.19921875" style="1" customWidth="1"/>
    <col min="13066" max="13312" width="9.59765625" style="1"/>
    <col min="13313" max="13313" width="2" style="1" customWidth="1"/>
    <col min="13314" max="13314" width="14" style="1" customWidth="1"/>
    <col min="13315" max="13315" width="2" style="1" customWidth="1"/>
    <col min="13316" max="13316" width="11.19921875" style="1" customWidth="1"/>
    <col min="13317" max="13317" width="12.3984375" style="1" customWidth="1"/>
    <col min="13318" max="13318" width="11.19921875" style="1" customWidth="1"/>
    <col min="13319" max="13319" width="12.3984375" style="1" customWidth="1"/>
    <col min="13320" max="13321" width="11.19921875" style="1" customWidth="1"/>
    <col min="13322" max="13568" width="9.59765625" style="1"/>
    <col min="13569" max="13569" width="2" style="1" customWidth="1"/>
    <col min="13570" max="13570" width="14" style="1" customWidth="1"/>
    <col min="13571" max="13571" width="2" style="1" customWidth="1"/>
    <col min="13572" max="13572" width="11.19921875" style="1" customWidth="1"/>
    <col min="13573" max="13573" width="12.3984375" style="1" customWidth="1"/>
    <col min="13574" max="13574" width="11.19921875" style="1" customWidth="1"/>
    <col min="13575" max="13575" width="12.3984375" style="1" customWidth="1"/>
    <col min="13576" max="13577" width="11.19921875" style="1" customWidth="1"/>
    <col min="13578" max="13824" width="9.59765625" style="1"/>
    <col min="13825" max="13825" width="2" style="1" customWidth="1"/>
    <col min="13826" max="13826" width="14" style="1" customWidth="1"/>
    <col min="13827" max="13827" width="2" style="1" customWidth="1"/>
    <col min="13828" max="13828" width="11.19921875" style="1" customWidth="1"/>
    <col min="13829" max="13829" width="12.3984375" style="1" customWidth="1"/>
    <col min="13830" max="13830" width="11.19921875" style="1" customWidth="1"/>
    <col min="13831" max="13831" width="12.3984375" style="1" customWidth="1"/>
    <col min="13832" max="13833" width="11.19921875" style="1" customWidth="1"/>
    <col min="13834" max="14080" width="9.59765625" style="1"/>
    <col min="14081" max="14081" width="2" style="1" customWidth="1"/>
    <col min="14082" max="14082" width="14" style="1" customWidth="1"/>
    <col min="14083" max="14083" width="2" style="1" customWidth="1"/>
    <col min="14084" max="14084" width="11.19921875" style="1" customWidth="1"/>
    <col min="14085" max="14085" width="12.3984375" style="1" customWidth="1"/>
    <col min="14086" max="14086" width="11.19921875" style="1" customWidth="1"/>
    <col min="14087" max="14087" width="12.3984375" style="1" customWidth="1"/>
    <col min="14088" max="14089" width="11.19921875" style="1" customWidth="1"/>
    <col min="14090" max="14336" width="9.59765625" style="1"/>
    <col min="14337" max="14337" width="2" style="1" customWidth="1"/>
    <col min="14338" max="14338" width="14" style="1" customWidth="1"/>
    <col min="14339" max="14339" width="2" style="1" customWidth="1"/>
    <col min="14340" max="14340" width="11.19921875" style="1" customWidth="1"/>
    <col min="14341" max="14341" width="12.3984375" style="1" customWidth="1"/>
    <col min="14342" max="14342" width="11.19921875" style="1" customWidth="1"/>
    <col min="14343" max="14343" width="12.3984375" style="1" customWidth="1"/>
    <col min="14344" max="14345" width="11.19921875" style="1" customWidth="1"/>
    <col min="14346" max="14592" width="9.59765625" style="1"/>
    <col min="14593" max="14593" width="2" style="1" customWidth="1"/>
    <col min="14594" max="14594" width="14" style="1" customWidth="1"/>
    <col min="14595" max="14595" width="2" style="1" customWidth="1"/>
    <col min="14596" max="14596" width="11.19921875" style="1" customWidth="1"/>
    <col min="14597" max="14597" width="12.3984375" style="1" customWidth="1"/>
    <col min="14598" max="14598" width="11.19921875" style="1" customWidth="1"/>
    <col min="14599" max="14599" width="12.3984375" style="1" customWidth="1"/>
    <col min="14600" max="14601" width="11.19921875" style="1" customWidth="1"/>
    <col min="14602" max="14848" width="9.59765625" style="1"/>
    <col min="14849" max="14849" width="2" style="1" customWidth="1"/>
    <col min="14850" max="14850" width="14" style="1" customWidth="1"/>
    <col min="14851" max="14851" width="2" style="1" customWidth="1"/>
    <col min="14852" max="14852" width="11.19921875" style="1" customWidth="1"/>
    <col min="14853" max="14853" width="12.3984375" style="1" customWidth="1"/>
    <col min="14854" max="14854" width="11.19921875" style="1" customWidth="1"/>
    <col min="14855" max="14855" width="12.3984375" style="1" customWidth="1"/>
    <col min="14856" max="14857" width="11.19921875" style="1" customWidth="1"/>
    <col min="14858" max="15104" width="9.59765625" style="1"/>
    <col min="15105" max="15105" width="2" style="1" customWidth="1"/>
    <col min="15106" max="15106" width="14" style="1" customWidth="1"/>
    <col min="15107" max="15107" width="2" style="1" customWidth="1"/>
    <col min="15108" max="15108" width="11.19921875" style="1" customWidth="1"/>
    <col min="15109" max="15109" width="12.3984375" style="1" customWidth="1"/>
    <col min="15110" max="15110" width="11.19921875" style="1" customWidth="1"/>
    <col min="15111" max="15111" width="12.3984375" style="1" customWidth="1"/>
    <col min="15112" max="15113" width="11.19921875" style="1" customWidth="1"/>
    <col min="15114" max="15360" width="9.59765625" style="1"/>
    <col min="15361" max="15361" width="2" style="1" customWidth="1"/>
    <col min="15362" max="15362" width="14" style="1" customWidth="1"/>
    <col min="15363" max="15363" width="2" style="1" customWidth="1"/>
    <col min="15364" max="15364" width="11.19921875" style="1" customWidth="1"/>
    <col min="15365" max="15365" width="12.3984375" style="1" customWidth="1"/>
    <col min="15366" max="15366" width="11.19921875" style="1" customWidth="1"/>
    <col min="15367" max="15367" width="12.3984375" style="1" customWidth="1"/>
    <col min="15368" max="15369" width="11.19921875" style="1" customWidth="1"/>
    <col min="15370" max="15616" width="9.59765625" style="1"/>
    <col min="15617" max="15617" width="2" style="1" customWidth="1"/>
    <col min="15618" max="15618" width="14" style="1" customWidth="1"/>
    <col min="15619" max="15619" width="2" style="1" customWidth="1"/>
    <col min="15620" max="15620" width="11.19921875" style="1" customWidth="1"/>
    <col min="15621" max="15621" width="12.3984375" style="1" customWidth="1"/>
    <col min="15622" max="15622" width="11.19921875" style="1" customWidth="1"/>
    <col min="15623" max="15623" width="12.3984375" style="1" customWidth="1"/>
    <col min="15624" max="15625" width="11.19921875" style="1" customWidth="1"/>
    <col min="15626" max="15872" width="9.59765625" style="1"/>
    <col min="15873" max="15873" width="2" style="1" customWidth="1"/>
    <col min="15874" max="15874" width="14" style="1" customWidth="1"/>
    <col min="15875" max="15875" width="2" style="1" customWidth="1"/>
    <col min="15876" max="15876" width="11.19921875" style="1" customWidth="1"/>
    <col min="15877" max="15877" width="12.3984375" style="1" customWidth="1"/>
    <col min="15878" max="15878" width="11.19921875" style="1" customWidth="1"/>
    <col min="15879" max="15879" width="12.3984375" style="1" customWidth="1"/>
    <col min="15880" max="15881" width="11.19921875" style="1" customWidth="1"/>
    <col min="15882" max="16128" width="9.59765625" style="1"/>
    <col min="16129" max="16129" width="2" style="1" customWidth="1"/>
    <col min="16130" max="16130" width="14" style="1" customWidth="1"/>
    <col min="16131" max="16131" width="2" style="1" customWidth="1"/>
    <col min="16132" max="16132" width="11.19921875" style="1" customWidth="1"/>
    <col min="16133" max="16133" width="12.3984375" style="1" customWidth="1"/>
    <col min="16134" max="16134" width="11.19921875" style="1" customWidth="1"/>
    <col min="16135" max="16135" width="12.3984375" style="1" customWidth="1"/>
    <col min="16136" max="16137" width="11.19921875" style="1" customWidth="1"/>
    <col min="16138" max="16384" width="9.59765625" style="1"/>
  </cols>
  <sheetData>
    <row r="1" spans="1:10" ht="12.75" customHeight="1" thickBot="1">
      <c r="A1" s="42"/>
      <c r="B1" s="42"/>
      <c r="C1" s="42"/>
      <c r="D1" s="42"/>
      <c r="E1" s="42"/>
      <c r="F1" s="42"/>
      <c r="G1" s="42"/>
      <c r="H1" s="42"/>
      <c r="I1" s="4" t="s">
        <v>443</v>
      </c>
    </row>
    <row r="2" spans="1:10" ht="11.25" customHeight="1" thickTop="1">
      <c r="A2" s="225"/>
      <c r="B2" s="552" t="s">
        <v>444</v>
      </c>
      <c r="C2" s="225"/>
      <c r="D2" s="554" t="s">
        <v>445</v>
      </c>
      <c r="E2" s="504" t="s">
        <v>446</v>
      </c>
      <c r="F2" s="532" t="s">
        <v>447</v>
      </c>
      <c r="G2" s="541"/>
      <c r="H2" s="532" t="s">
        <v>448</v>
      </c>
      <c r="I2" s="540"/>
      <c r="J2" s="236"/>
    </row>
    <row r="3" spans="1:10" ht="11.25" customHeight="1">
      <c r="A3" s="227"/>
      <c r="B3" s="553"/>
      <c r="C3" s="227"/>
      <c r="D3" s="544"/>
      <c r="E3" s="505"/>
      <c r="F3" s="149" t="s">
        <v>449</v>
      </c>
      <c r="G3" s="149" t="s">
        <v>450</v>
      </c>
      <c r="H3" s="149" t="s">
        <v>449</v>
      </c>
      <c r="I3" s="224" t="s">
        <v>446</v>
      </c>
    </row>
    <row r="4" spans="1:10" ht="10.5">
      <c r="A4" s="237"/>
      <c r="B4" s="237"/>
      <c r="C4" s="238"/>
      <c r="D4" s="239" t="s">
        <v>451</v>
      </c>
      <c r="E4" s="237" t="s">
        <v>452</v>
      </c>
      <c r="F4" s="237" t="s">
        <v>451</v>
      </c>
      <c r="G4" s="237" t="s">
        <v>452</v>
      </c>
      <c r="H4" s="237" t="s">
        <v>451</v>
      </c>
      <c r="I4" s="237" t="s">
        <v>452</v>
      </c>
    </row>
    <row r="5" spans="1:10" ht="10.5">
      <c r="A5" s="24"/>
      <c r="B5" s="69" t="s">
        <v>453</v>
      </c>
      <c r="C5" s="70"/>
      <c r="D5" s="72">
        <v>343</v>
      </c>
      <c r="E5" s="240">
        <v>965034</v>
      </c>
      <c r="F5" s="72">
        <v>339</v>
      </c>
      <c r="G5" s="72">
        <v>964824</v>
      </c>
      <c r="H5" s="72">
        <v>4</v>
      </c>
      <c r="I5" s="72">
        <v>210</v>
      </c>
    </row>
    <row r="6" spans="1:10" ht="10.5">
      <c r="A6" s="24"/>
      <c r="B6" s="69" t="s">
        <v>13</v>
      </c>
      <c r="C6" s="70"/>
      <c r="D6" s="72">
        <v>335</v>
      </c>
      <c r="E6" s="240">
        <v>800389</v>
      </c>
      <c r="F6" s="72">
        <v>332</v>
      </c>
      <c r="G6" s="72">
        <v>800206</v>
      </c>
      <c r="H6" s="72">
        <v>3</v>
      </c>
      <c r="I6" s="72">
        <v>183</v>
      </c>
    </row>
    <row r="7" spans="1:10" ht="10.5">
      <c r="A7" s="24"/>
      <c r="B7" s="69" t="s">
        <v>14</v>
      </c>
      <c r="C7" s="241"/>
      <c r="D7" s="72">
        <v>327</v>
      </c>
      <c r="E7" s="240">
        <v>795315</v>
      </c>
      <c r="F7" s="72">
        <v>325</v>
      </c>
      <c r="G7" s="72">
        <v>795215</v>
      </c>
      <c r="H7" s="72">
        <v>2</v>
      </c>
      <c r="I7" s="72">
        <v>100</v>
      </c>
      <c r="J7" s="156"/>
    </row>
    <row r="8" spans="1:10" ht="4.7" customHeight="1" thickBot="1">
      <c r="A8" s="144"/>
      <c r="B8" s="144"/>
      <c r="C8" s="195"/>
      <c r="D8" s="144"/>
      <c r="E8" s="144"/>
      <c r="F8" s="144"/>
      <c r="G8" s="144"/>
      <c r="H8" s="144"/>
      <c r="I8" s="144"/>
    </row>
    <row r="9" spans="1:10" ht="4.7" customHeight="1" thickTop="1"/>
    <row r="10" spans="1:10" ht="10.5">
      <c r="A10" s="2" t="s">
        <v>454</v>
      </c>
      <c r="B10" s="60"/>
      <c r="C10" s="60"/>
      <c r="D10" s="60"/>
      <c r="E10" s="60"/>
      <c r="F10" s="60"/>
      <c r="G10" s="60"/>
      <c r="H10" s="60"/>
      <c r="I10" s="60"/>
    </row>
    <row r="11" spans="1:10" ht="10.5">
      <c r="A11" s="2" t="s">
        <v>455</v>
      </c>
    </row>
  </sheetData>
  <mergeCells count="5">
    <mergeCell ref="B2:B3"/>
    <mergeCell ref="D2:D3"/>
    <mergeCell ref="E2:E3"/>
    <mergeCell ref="F2:G2"/>
    <mergeCell ref="H2:I2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&amp;L&amp;9在籍船舶隻数と総トン数&amp;R&amp;8&amp;F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zoomScaleNormal="100" workbookViewId="0"/>
  </sheetViews>
  <sheetFormatPr defaultRowHeight="9.75"/>
  <cols>
    <col min="1" max="1" width="3" style="60" customWidth="1"/>
    <col min="2" max="2" width="3.3984375" style="60" customWidth="1"/>
    <col min="3" max="3" width="12.19921875" style="60" customWidth="1"/>
    <col min="4" max="4" width="1.3984375" style="60" customWidth="1"/>
    <col min="5" max="5" width="12.19921875" style="60" customWidth="1"/>
    <col min="6" max="6" width="3.19921875" style="60" customWidth="1"/>
    <col min="7" max="10" width="18" style="60" customWidth="1"/>
    <col min="11" max="11" width="13.796875" style="60" bestFit="1" customWidth="1"/>
    <col min="12" max="256" width="9.59765625" style="60"/>
    <col min="257" max="257" width="3" style="60" customWidth="1"/>
    <col min="258" max="258" width="3.3984375" style="60" customWidth="1"/>
    <col min="259" max="259" width="12.19921875" style="60" customWidth="1"/>
    <col min="260" max="260" width="1.3984375" style="60" customWidth="1"/>
    <col min="261" max="261" width="12.19921875" style="60" customWidth="1"/>
    <col min="262" max="262" width="3" style="60" customWidth="1"/>
    <col min="263" max="266" width="14.19921875" style="60" customWidth="1"/>
    <col min="267" max="512" width="9.59765625" style="60"/>
    <col min="513" max="513" width="3" style="60" customWidth="1"/>
    <col min="514" max="514" width="3.3984375" style="60" customWidth="1"/>
    <col min="515" max="515" width="12.19921875" style="60" customWidth="1"/>
    <col min="516" max="516" width="1.3984375" style="60" customWidth="1"/>
    <col min="517" max="517" width="12.19921875" style="60" customWidth="1"/>
    <col min="518" max="518" width="3" style="60" customWidth="1"/>
    <col min="519" max="522" width="14.19921875" style="60" customWidth="1"/>
    <col min="523" max="768" width="9.59765625" style="60"/>
    <col min="769" max="769" width="3" style="60" customWidth="1"/>
    <col min="770" max="770" width="3.3984375" style="60" customWidth="1"/>
    <col min="771" max="771" width="12.19921875" style="60" customWidth="1"/>
    <col min="772" max="772" width="1.3984375" style="60" customWidth="1"/>
    <col min="773" max="773" width="12.19921875" style="60" customWidth="1"/>
    <col min="774" max="774" width="3" style="60" customWidth="1"/>
    <col min="775" max="778" width="14.19921875" style="60" customWidth="1"/>
    <col min="779" max="1024" width="9.59765625" style="60"/>
    <col min="1025" max="1025" width="3" style="60" customWidth="1"/>
    <col min="1026" max="1026" width="3.3984375" style="60" customWidth="1"/>
    <col min="1027" max="1027" width="12.19921875" style="60" customWidth="1"/>
    <col min="1028" max="1028" width="1.3984375" style="60" customWidth="1"/>
    <col min="1029" max="1029" width="12.19921875" style="60" customWidth="1"/>
    <col min="1030" max="1030" width="3" style="60" customWidth="1"/>
    <col min="1031" max="1034" width="14.19921875" style="60" customWidth="1"/>
    <col min="1035" max="1280" width="9.59765625" style="60"/>
    <col min="1281" max="1281" width="3" style="60" customWidth="1"/>
    <col min="1282" max="1282" width="3.3984375" style="60" customWidth="1"/>
    <col min="1283" max="1283" width="12.19921875" style="60" customWidth="1"/>
    <col min="1284" max="1284" width="1.3984375" style="60" customWidth="1"/>
    <col min="1285" max="1285" width="12.19921875" style="60" customWidth="1"/>
    <col min="1286" max="1286" width="3" style="60" customWidth="1"/>
    <col min="1287" max="1290" width="14.19921875" style="60" customWidth="1"/>
    <col min="1291" max="1536" width="9.59765625" style="60"/>
    <col min="1537" max="1537" width="3" style="60" customWidth="1"/>
    <col min="1538" max="1538" width="3.3984375" style="60" customWidth="1"/>
    <col min="1539" max="1539" width="12.19921875" style="60" customWidth="1"/>
    <col min="1540" max="1540" width="1.3984375" style="60" customWidth="1"/>
    <col min="1541" max="1541" width="12.19921875" style="60" customWidth="1"/>
    <col min="1542" max="1542" width="3" style="60" customWidth="1"/>
    <col min="1543" max="1546" width="14.19921875" style="60" customWidth="1"/>
    <col min="1547" max="1792" width="9.59765625" style="60"/>
    <col min="1793" max="1793" width="3" style="60" customWidth="1"/>
    <col min="1794" max="1794" width="3.3984375" style="60" customWidth="1"/>
    <col min="1795" max="1795" width="12.19921875" style="60" customWidth="1"/>
    <col min="1796" max="1796" width="1.3984375" style="60" customWidth="1"/>
    <col min="1797" max="1797" width="12.19921875" style="60" customWidth="1"/>
    <col min="1798" max="1798" width="3" style="60" customWidth="1"/>
    <col min="1799" max="1802" width="14.19921875" style="60" customWidth="1"/>
    <col min="1803" max="2048" width="9.59765625" style="60"/>
    <col min="2049" max="2049" width="3" style="60" customWidth="1"/>
    <col min="2050" max="2050" width="3.3984375" style="60" customWidth="1"/>
    <col min="2051" max="2051" width="12.19921875" style="60" customWidth="1"/>
    <col min="2052" max="2052" width="1.3984375" style="60" customWidth="1"/>
    <col min="2053" max="2053" width="12.19921875" style="60" customWidth="1"/>
    <col min="2054" max="2054" width="3" style="60" customWidth="1"/>
    <col min="2055" max="2058" width="14.19921875" style="60" customWidth="1"/>
    <col min="2059" max="2304" width="9.59765625" style="60"/>
    <col min="2305" max="2305" width="3" style="60" customWidth="1"/>
    <col min="2306" max="2306" width="3.3984375" style="60" customWidth="1"/>
    <col min="2307" max="2307" width="12.19921875" style="60" customWidth="1"/>
    <col min="2308" max="2308" width="1.3984375" style="60" customWidth="1"/>
    <col min="2309" max="2309" width="12.19921875" style="60" customWidth="1"/>
    <col min="2310" max="2310" width="3" style="60" customWidth="1"/>
    <col min="2311" max="2314" width="14.19921875" style="60" customWidth="1"/>
    <col min="2315" max="2560" width="9.59765625" style="60"/>
    <col min="2561" max="2561" width="3" style="60" customWidth="1"/>
    <col min="2562" max="2562" width="3.3984375" style="60" customWidth="1"/>
    <col min="2563" max="2563" width="12.19921875" style="60" customWidth="1"/>
    <col min="2564" max="2564" width="1.3984375" style="60" customWidth="1"/>
    <col min="2565" max="2565" width="12.19921875" style="60" customWidth="1"/>
    <col min="2566" max="2566" width="3" style="60" customWidth="1"/>
    <col min="2567" max="2570" width="14.19921875" style="60" customWidth="1"/>
    <col min="2571" max="2816" width="9.59765625" style="60"/>
    <col min="2817" max="2817" width="3" style="60" customWidth="1"/>
    <col min="2818" max="2818" width="3.3984375" style="60" customWidth="1"/>
    <col min="2819" max="2819" width="12.19921875" style="60" customWidth="1"/>
    <col min="2820" max="2820" width="1.3984375" style="60" customWidth="1"/>
    <col min="2821" max="2821" width="12.19921875" style="60" customWidth="1"/>
    <col min="2822" max="2822" width="3" style="60" customWidth="1"/>
    <col min="2823" max="2826" width="14.19921875" style="60" customWidth="1"/>
    <col min="2827" max="3072" width="9.59765625" style="60"/>
    <col min="3073" max="3073" width="3" style="60" customWidth="1"/>
    <col min="3074" max="3074" width="3.3984375" style="60" customWidth="1"/>
    <col min="3075" max="3075" width="12.19921875" style="60" customWidth="1"/>
    <col min="3076" max="3076" width="1.3984375" style="60" customWidth="1"/>
    <col min="3077" max="3077" width="12.19921875" style="60" customWidth="1"/>
    <col min="3078" max="3078" width="3" style="60" customWidth="1"/>
    <col min="3079" max="3082" width="14.19921875" style="60" customWidth="1"/>
    <col min="3083" max="3328" width="9.59765625" style="60"/>
    <col min="3329" max="3329" width="3" style="60" customWidth="1"/>
    <col min="3330" max="3330" width="3.3984375" style="60" customWidth="1"/>
    <col min="3331" max="3331" width="12.19921875" style="60" customWidth="1"/>
    <col min="3332" max="3332" width="1.3984375" style="60" customWidth="1"/>
    <col min="3333" max="3333" width="12.19921875" style="60" customWidth="1"/>
    <col min="3334" max="3334" width="3" style="60" customWidth="1"/>
    <col min="3335" max="3338" width="14.19921875" style="60" customWidth="1"/>
    <col min="3339" max="3584" width="9.59765625" style="60"/>
    <col min="3585" max="3585" width="3" style="60" customWidth="1"/>
    <col min="3586" max="3586" width="3.3984375" style="60" customWidth="1"/>
    <col min="3587" max="3587" width="12.19921875" style="60" customWidth="1"/>
    <col min="3588" max="3588" width="1.3984375" style="60" customWidth="1"/>
    <col min="3589" max="3589" width="12.19921875" style="60" customWidth="1"/>
    <col min="3590" max="3590" width="3" style="60" customWidth="1"/>
    <col min="3591" max="3594" width="14.19921875" style="60" customWidth="1"/>
    <col min="3595" max="3840" width="9.59765625" style="60"/>
    <col min="3841" max="3841" width="3" style="60" customWidth="1"/>
    <col min="3842" max="3842" width="3.3984375" style="60" customWidth="1"/>
    <col min="3843" max="3843" width="12.19921875" style="60" customWidth="1"/>
    <col min="3844" max="3844" width="1.3984375" style="60" customWidth="1"/>
    <col min="3845" max="3845" width="12.19921875" style="60" customWidth="1"/>
    <col min="3846" max="3846" width="3" style="60" customWidth="1"/>
    <col min="3847" max="3850" width="14.19921875" style="60" customWidth="1"/>
    <col min="3851" max="4096" width="9.59765625" style="60"/>
    <col min="4097" max="4097" width="3" style="60" customWidth="1"/>
    <col min="4098" max="4098" width="3.3984375" style="60" customWidth="1"/>
    <col min="4099" max="4099" width="12.19921875" style="60" customWidth="1"/>
    <col min="4100" max="4100" width="1.3984375" style="60" customWidth="1"/>
    <col min="4101" max="4101" width="12.19921875" style="60" customWidth="1"/>
    <col min="4102" max="4102" width="3" style="60" customWidth="1"/>
    <col min="4103" max="4106" width="14.19921875" style="60" customWidth="1"/>
    <col min="4107" max="4352" width="9.59765625" style="60"/>
    <col min="4353" max="4353" width="3" style="60" customWidth="1"/>
    <col min="4354" max="4354" width="3.3984375" style="60" customWidth="1"/>
    <col min="4355" max="4355" width="12.19921875" style="60" customWidth="1"/>
    <col min="4356" max="4356" width="1.3984375" style="60" customWidth="1"/>
    <col min="4357" max="4357" width="12.19921875" style="60" customWidth="1"/>
    <col min="4358" max="4358" width="3" style="60" customWidth="1"/>
    <col min="4359" max="4362" width="14.19921875" style="60" customWidth="1"/>
    <col min="4363" max="4608" width="9.59765625" style="60"/>
    <col min="4609" max="4609" width="3" style="60" customWidth="1"/>
    <col min="4610" max="4610" width="3.3984375" style="60" customWidth="1"/>
    <col min="4611" max="4611" width="12.19921875" style="60" customWidth="1"/>
    <col min="4612" max="4612" width="1.3984375" style="60" customWidth="1"/>
    <col min="4613" max="4613" width="12.19921875" style="60" customWidth="1"/>
    <col min="4614" max="4614" width="3" style="60" customWidth="1"/>
    <col min="4615" max="4618" width="14.19921875" style="60" customWidth="1"/>
    <col min="4619" max="4864" width="9.59765625" style="60"/>
    <col min="4865" max="4865" width="3" style="60" customWidth="1"/>
    <col min="4866" max="4866" width="3.3984375" style="60" customWidth="1"/>
    <col min="4867" max="4867" width="12.19921875" style="60" customWidth="1"/>
    <col min="4868" max="4868" width="1.3984375" style="60" customWidth="1"/>
    <col min="4869" max="4869" width="12.19921875" style="60" customWidth="1"/>
    <col min="4870" max="4870" width="3" style="60" customWidth="1"/>
    <col min="4871" max="4874" width="14.19921875" style="60" customWidth="1"/>
    <col min="4875" max="5120" width="9.59765625" style="60"/>
    <col min="5121" max="5121" width="3" style="60" customWidth="1"/>
    <col min="5122" max="5122" width="3.3984375" style="60" customWidth="1"/>
    <col min="5123" max="5123" width="12.19921875" style="60" customWidth="1"/>
    <col min="5124" max="5124" width="1.3984375" style="60" customWidth="1"/>
    <col min="5125" max="5125" width="12.19921875" style="60" customWidth="1"/>
    <col min="5126" max="5126" width="3" style="60" customWidth="1"/>
    <col min="5127" max="5130" width="14.19921875" style="60" customWidth="1"/>
    <col min="5131" max="5376" width="9.59765625" style="60"/>
    <col min="5377" max="5377" width="3" style="60" customWidth="1"/>
    <col min="5378" max="5378" width="3.3984375" style="60" customWidth="1"/>
    <col min="5379" max="5379" width="12.19921875" style="60" customWidth="1"/>
    <col min="5380" max="5380" width="1.3984375" style="60" customWidth="1"/>
    <col min="5381" max="5381" width="12.19921875" style="60" customWidth="1"/>
    <col min="5382" max="5382" width="3" style="60" customWidth="1"/>
    <col min="5383" max="5386" width="14.19921875" style="60" customWidth="1"/>
    <col min="5387" max="5632" width="9.59765625" style="60"/>
    <col min="5633" max="5633" width="3" style="60" customWidth="1"/>
    <col min="5634" max="5634" width="3.3984375" style="60" customWidth="1"/>
    <col min="5635" max="5635" width="12.19921875" style="60" customWidth="1"/>
    <col min="5636" max="5636" width="1.3984375" style="60" customWidth="1"/>
    <col min="5637" max="5637" width="12.19921875" style="60" customWidth="1"/>
    <col min="5638" max="5638" width="3" style="60" customWidth="1"/>
    <col min="5639" max="5642" width="14.19921875" style="60" customWidth="1"/>
    <col min="5643" max="5888" width="9.59765625" style="60"/>
    <col min="5889" max="5889" width="3" style="60" customWidth="1"/>
    <col min="5890" max="5890" width="3.3984375" style="60" customWidth="1"/>
    <col min="5891" max="5891" width="12.19921875" style="60" customWidth="1"/>
    <col min="5892" max="5892" width="1.3984375" style="60" customWidth="1"/>
    <col min="5893" max="5893" width="12.19921875" style="60" customWidth="1"/>
    <col min="5894" max="5894" width="3" style="60" customWidth="1"/>
    <col min="5895" max="5898" width="14.19921875" style="60" customWidth="1"/>
    <col min="5899" max="6144" width="9.59765625" style="60"/>
    <col min="6145" max="6145" width="3" style="60" customWidth="1"/>
    <col min="6146" max="6146" width="3.3984375" style="60" customWidth="1"/>
    <col min="6147" max="6147" width="12.19921875" style="60" customWidth="1"/>
    <col min="6148" max="6148" width="1.3984375" style="60" customWidth="1"/>
    <col min="6149" max="6149" width="12.19921875" style="60" customWidth="1"/>
    <col min="6150" max="6150" width="3" style="60" customWidth="1"/>
    <col min="6151" max="6154" width="14.19921875" style="60" customWidth="1"/>
    <col min="6155" max="6400" width="9.59765625" style="60"/>
    <col min="6401" max="6401" width="3" style="60" customWidth="1"/>
    <col min="6402" max="6402" width="3.3984375" style="60" customWidth="1"/>
    <col min="6403" max="6403" width="12.19921875" style="60" customWidth="1"/>
    <col min="6404" max="6404" width="1.3984375" style="60" customWidth="1"/>
    <col min="6405" max="6405" width="12.19921875" style="60" customWidth="1"/>
    <col min="6406" max="6406" width="3" style="60" customWidth="1"/>
    <col min="6407" max="6410" width="14.19921875" style="60" customWidth="1"/>
    <col min="6411" max="6656" width="9.59765625" style="60"/>
    <col min="6657" max="6657" width="3" style="60" customWidth="1"/>
    <col min="6658" max="6658" width="3.3984375" style="60" customWidth="1"/>
    <col min="6659" max="6659" width="12.19921875" style="60" customWidth="1"/>
    <col min="6660" max="6660" width="1.3984375" style="60" customWidth="1"/>
    <col min="6661" max="6661" width="12.19921875" style="60" customWidth="1"/>
    <col min="6662" max="6662" width="3" style="60" customWidth="1"/>
    <col min="6663" max="6666" width="14.19921875" style="60" customWidth="1"/>
    <col min="6667" max="6912" width="9.59765625" style="60"/>
    <col min="6913" max="6913" width="3" style="60" customWidth="1"/>
    <col min="6914" max="6914" width="3.3984375" style="60" customWidth="1"/>
    <col min="6915" max="6915" width="12.19921875" style="60" customWidth="1"/>
    <col min="6916" max="6916" width="1.3984375" style="60" customWidth="1"/>
    <col min="6917" max="6917" width="12.19921875" style="60" customWidth="1"/>
    <col min="6918" max="6918" width="3" style="60" customWidth="1"/>
    <col min="6919" max="6922" width="14.19921875" style="60" customWidth="1"/>
    <col min="6923" max="7168" width="9.59765625" style="60"/>
    <col min="7169" max="7169" width="3" style="60" customWidth="1"/>
    <col min="7170" max="7170" width="3.3984375" style="60" customWidth="1"/>
    <col min="7171" max="7171" width="12.19921875" style="60" customWidth="1"/>
    <col min="7172" max="7172" width="1.3984375" style="60" customWidth="1"/>
    <col min="7173" max="7173" width="12.19921875" style="60" customWidth="1"/>
    <col min="7174" max="7174" width="3" style="60" customWidth="1"/>
    <col min="7175" max="7178" width="14.19921875" style="60" customWidth="1"/>
    <col min="7179" max="7424" width="9.59765625" style="60"/>
    <col min="7425" max="7425" width="3" style="60" customWidth="1"/>
    <col min="7426" max="7426" width="3.3984375" style="60" customWidth="1"/>
    <col min="7427" max="7427" width="12.19921875" style="60" customWidth="1"/>
    <col min="7428" max="7428" width="1.3984375" style="60" customWidth="1"/>
    <col min="7429" max="7429" width="12.19921875" style="60" customWidth="1"/>
    <col min="7430" max="7430" width="3" style="60" customWidth="1"/>
    <col min="7431" max="7434" width="14.19921875" style="60" customWidth="1"/>
    <col min="7435" max="7680" width="9.59765625" style="60"/>
    <col min="7681" max="7681" width="3" style="60" customWidth="1"/>
    <col min="7682" max="7682" width="3.3984375" style="60" customWidth="1"/>
    <col min="7683" max="7683" width="12.19921875" style="60" customWidth="1"/>
    <col min="7684" max="7684" width="1.3984375" style="60" customWidth="1"/>
    <col min="7685" max="7685" width="12.19921875" style="60" customWidth="1"/>
    <col min="7686" max="7686" width="3" style="60" customWidth="1"/>
    <col min="7687" max="7690" width="14.19921875" style="60" customWidth="1"/>
    <col min="7691" max="7936" width="9.59765625" style="60"/>
    <col min="7937" max="7937" width="3" style="60" customWidth="1"/>
    <col min="7938" max="7938" width="3.3984375" style="60" customWidth="1"/>
    <col min="7939" max="7939" width="12.19921875" style="60" customWidth="1"/>
    <col min="7940" max="7940" width="1.3984375" style="60" customWidth="1"/>
    <col min="7941" max="7941" width="12.19921875" style="60" customWidth="1"/>
    <col min="7942" max="7942" width="3" style="60" customWidth="1"/>
    <col min="7943" max="7946" width="14.19921875" style="60" customWidth="1"/>
    <col min="7947" max="8192" width="9.59765625" style="60"/>
    <col min="8193" max="8193" width="3" style="60" customWidth="1"/>
    <col min="8194" max="8194" width="3.3984375" style="60" customWidth="1"/>
    <col min="8195" max="8195" width="12.19921875" style="60" customWidth="1"/>
    <col min="8196" max="8196" width="1.3984375" style="60" customWidth="1"/>
    <col min="8197" max="8197" width="12.19921875" style="60" customWidth="1"/>
    <col min="8198" max="8198" width="3" style="60" customWidth="1"/>
    <col min="8199" max="8202" width="14.19921875" style="60" customWidth="1"/>
    <col min="8203" max="8448" width="9.59765625" style="60"/>
    <col min="8449" max="8449" width="3" style="60" customWidth="1"/>
    <col min="8450" max="8450" width="3.3984375" style="60" customWidth="1"/>
    <col min="8451" max="8451" width="12.19921875" style="60" customWidth="1"/>
    <col min="8452" max="8452" width="1.3984375" style="60" customWidth="1"/>
    <col min="8453" max="8453" width="12.19921875" style="60" customWidth="1"/>
    <col min="8454" max="8454" width="3" style="60" customWidth="1"/>
    <col min="8455" max="8458" width="14.19921875" style="60" customWidth="1"/>
    <col min="8459" max="8704" width="9.59765625" style="60"/>
    <col min="8705" max="8705" width="3" style="60" customWidth="1"/>
    <col min="8706" max="8706" width="3.3984375" style="60" customWidth="1"/>
    <col min="8707" max="8707" width="12.19921875" style="60" customWidth="1"/>
    <col min="8708" max="8708" width="1.3984375" style="60" customWidth="1"/>
    <col min="8709" max="8709" width="12.19921875" style="60" customWidth="1"/>
    <col min="8710" max="8710" width="3" style="60" customWidth="1"/>
    <col min="8711" max="8714" width="14.19921875" style="60" customWidth="1"/>
    <col min="8715" max="8960" width="9.59765625" style="60"/>
    <col min="8961" max="8961" width="3" style="60" customWidth="1"/>
    <col min="8962" max="8962" width="3.3984375" style="60" customWidth="1"/>
    <col min="8963" max="8963" width="12.19921875" style="60" customWidth="1"/>
    <col min="8964" max="8964" width="1.3984375" style="60" customWidth="1"/>
    <col min="8965" max="8965" width="12.19921875" style="60" customWidth="1"/>
    <col min="8966" max="8966" width="3" style="60" customWidth="1"/>
    <col min="8967" max="8970" width="14.19921875" style="60" customWidth="1"/>
    <col min="8971" max="9216" width="9.59765625" style="60"/>
    <col min="9217" max="9217" width="3" style="60" customWidth="1"/>
    <col min="9218" max="9218" width="3.3984375" style="60" customWidth="1"/>
    <col min="9219" max="9219" width="12.19921875" style="60" customWidth="1"/>
    <col min="9220" max="9220" width="1.3984375" style="60" customWidth="1"/>
    <col min="9221" max="9221" width="12.19921875" style="60" customWidth="1"/>
    <col min="9222" max="9222" width="3" style="60" customWidth="1"/>
    <col min="9223" max="9226" width="14.19921875" style="60" customWidth="1"/>
    <col min="9227" max="9472" width="9.59765625" style="60"/>
    <col min="9473" max="9473" width="3" style="60" customWidth="1"/>
    <col min="9474" max="9474" width="3.3984375" style="60" customWidth="1"/>
    <col min="9475" max="9475" width="12.19921875" style="60" customWidth="1"/>
    <col min="9476" max="9476" width="1.3984375" style="60" customWidth="1"/>
    <col min="9477" max="9477" width="12.19921875" style="60" customWidth="1"/>
    <col min="9478" max="9478" width="3" style="60" customWidth="1"/>
    <col min="9479" max="9482" width="14.19921875" style="60" customWidth="1"/>
    <col min="9483" max="9728" width="9.59765625" style="60"/>
    <col min="9729" max="9729" width="3" style="60" customWidth="1"/>
    <col min="9730" max="9730" width="3.3984375" style="60" customWidth="1"/>
    <col min="9731" max="9731" width="12.19921875" style="60" customWidth="1"/>
    <col min="9732" max="9732" width="1.3984375" style="60" customWidth="1"/>
    <col min="9733" max="9733" width="12.19921875" style="60" customWidth="1"/>
    <col min="9734" max="9734" width="3" style="60" customWidth="1"/>
    <col min="9735" max="9738" width="14.19921875" style="60" customWidth="1"/>
    <col min="9739" max="9984" width="9.59765625" style="60"/>
    <col min="9985" max="9985" width="3" style="60" customWidth="1"/>
    <col min="9986" max="9986" width="3.3984375" style="60" customWidth="1"/>
    <col min="9987" max="9987" width="12.19921875" style="60" customWidth="1"/>
    <col min="9988" max="9988" width="1.3984375" style="60" customWidth="1"/>
    <col min="9989" max="9989" width="12.19921875" style="60" customWidth="1"/>
    <col min="9990" max="9990" width="3" style="60" customWidth="1"/>
    <col min="9991" max="9994" width="14.19921875" style="60" customWidth="1"/>
    <col min="9995" max="10240" width="9.59765625" style="60"/>
    <col min="10241" max="10241" width="3" style="60" customWidth="1"/>
    <col min="10242" max="10242" width="3.3984375" style="60" customWidth="1"/>
    <col min="10243" max="10243" width="12.19921875" style="60" customWidth="1"/>
    <col min="10244" max="10244" width="1.3984375" style="60" customWidth="1"/>
    <col min="10245" max="10245" width="12.19921875" style="60" customWidth="1"/>
    <col min="10246" max="10246" width="3" style="60" customWidth="1"/>
    <col min="10247" max="10250" width="14.19921875" style="60" customWidth="1"/>
    <col min="10251" max="10496" width="9.59765625" style="60"/>
    <col min="10497" max="10497" width="3" style="60" customWidth="1"/>
    <col min="10498" max="10498" width="3.3984375" style="60" customWidth="1"/>
    <col min="10499" max="10499" width="12.19921875" style="60" customWidth="1"/>
    <col min="10500" max="10500" width="1.3984375" style="60" customWidth="1"/>
    <col min="10501" max="10501" width="12.19921875" style="60" customWidth="1"/>
    <col min="10502" max="10502" width="3" style="60" customWidth="1"/>
    <col min="10503" max="10506" width="14.19921875" style="60" customWidth="1"/>
    <col min="10507" max="10752" width="9.59765625" style="60"/>
    <col min="10753" max="10753" width="3" style="60" customWidth="1"/>
    <col min="10754" max="10754" width="3.3984375" style="60" customWidth="1"/>
    <col min="10755" max="10755" width="12.19921875" style="60" customWidth="1"/>
    <col min="10756" max="10756" width="1.3984375" style="60" customWidth="1"/>
    <col min="10757" max="10757" width="12.19921875" style="60" customWidth="1"/>
    <col min="10758" max="10758" width="3" style="60" customWidth="1"/>
    <col min="10759" max="10762" width="14.19921875" style="60" customWidth="1"/>
    <col min="10763" max="11008" width="9.59765625" style="60"/>
    <col min="11009" max="11009" width="3" style="60" customWidth="1"/>
    <col min="11010" max="11010" width="3.3984375" style="60" customWidth="1"/>
    <col min="11011" max="11011" width="12.19921875" style="60" customWidth="1"/>
    <col min="11012" max="11012" width="1.3984375" style="60" customWidth="1"/>
    <col min="11013" max="11013" width="12.19921875" style="60" customWidth="1"/>
    <col min="11014" max="11014" width="3" style="60" customWidth="1"/>
    <col min="11015" max="11018" width="14.19921875" style="60" customWidth="1"/>
    <col min="11019" max="11264" width="9.59765625" style="60"/>
    <col min="11265" max="11265" width="3" style="60" customWidth="1"/>
    <col min="11266" max="11266" width="3.3984375" style="60" customWidth="1"/>
    <col min="11267" max="11267" width="12.19921875" style="60" customWidth="1"/>
    <col min="11268" max="11268" width="1.3984375" style="60" customWidth="1"/>
    <col min="11269" max="11269" width="12.19921875" style="60" customWidth="1"/>
    <col min="11270" max="11270" width="3" style="60" customWidth="1"/>
    <col min="11271" max="11274" width="14.19921875" style="60" customWidth="1"/>
    <col min="11275" max="11520" width="9.59765625" style="60"/>
    <col min="11521" max="11521" width="3" style="60" customWidth="1"/>
    <col min="11522" max="11522" width="3.3984375" style="60" customWidth="1"/>
    <col min="11523" max="11523" width="12.19921875" style="60" customWidth="1"/>
    <col min="11524" max="11524" width="1.3984375" style="60" customWidth="1"/>
    <col min="11525" max="11525" width="12.19921875" style="60" customWidth="1"/>
    <col min="11526" max="11526" width="3" style="60" customWidth="1"/>
    <col min="11527" max="11530" width="14.19921875" style="60" customWidth="1"/>
    <col min="11531" max="11776" width="9.59765625" style="60"/>
    <col min="11777" max="11777" width="3" style="60" customWidth="1"/>
    <col min="11778" max="11778" width="3.3984375" style="60" customWidth="1"/>
    <col min="11779" max="11779" width="12.19921875" style="60" customWidth="1"/>
    <col min="11780" max="11780" width="1.3984375" style="60" customWidth="1"/>
    <col min="11781" max="11781" width="12.19921875" style="60" customWidth="1"/>
    <col min="11782" max="11782" width="3" style="60" customWidth="1"/>
    <col min="11783" max="11786" width="14.19921875" style="60" customWidth="1"/>
    <col min="11787" max="12032" width="9.59765625" style="60"/>
    <col min="12033" max="12033" width="3" style="60" customWidth="1"/>
    <col min="12034" max="12034" width="3.3984375" style="60" customWidth="1"/>
    <col min="12035" max="12035" width="12.19921875" style="60" customWidth="1"/>
    <col min="12036" max="12036" width="1.3984375" style="60" customWidth="1"/>
    <col min="12037" max="12037" width="12.19921875" style="60" customWidth="1"/>
    <col min="12038" max="12038" width="3" style="60" customWidth="1"/>
    <col min="12039" max="12042" width="14.19921875" style="60" customWidth="1"/>
    <col min="12043" max="12288" width="9.59765625" style="60"/>
    <col min="12289" max="12289" width="3" style="60" customWidth="1"/>
    <col min="12290" max="12290" width="3.3984375" style="60" customWidth="1"/>
    <col min="12291" max="12291" width="12.19921875" style="60" customWidth="1"/>
    <col min="12292" max="12292" width="1.3984375" style="60" customWidth="1"/>
    <col min="12293" max="12293" width="12.19921875" style="60" customWidth="1"/>
    <col min="12294" max="12294" width="3" style="60" customWidth="1"/>
    <col min="12295" max="12298" width="14.19921875" style="60" customWidth="1"/>
    <col min="12299" max="12544" width="9.59765625" style="60"/>
    <col min="12545" max="12545" width="3" style="60" customWidth="1"/>
    <col min="12546" max="12546" width="3.3984375" style="60" customWidth="1"/>
    <col min="12547" max="12547" width="12.19921875" style="60" customWidth="1"/>
    <col min="12548" max="12548" width="1.3984375" style="60" customWidth="1"/>
    <col min="12549" max="12549" width="12.19921875" style="60" customWidth="1"/>
    <col min="12550" max="12550" width="3" style="60" customWidth="1"/>
    <col min="12551" max="12554" width="14.19921875" style="60" customWidth="1"/>
    <col min="12555" max="12800" width="9.59765625" style="60"/>
    <col min="12801" max="12801" width="3" style="60" customWidth="1"/>
    <col min="12802" max="12802" width="3.3984375" style="60" customWidth="1"/>
    <col min="12803" max="12803" width="12.19921875" style="60" customWidth="1"/>
    <col min="12804" max="12804" width="1.3984375" style="60" customWidth="1"/>
    <col min="12805" max="12805" width="12.19921875" style="60" customWidth="1"/>
    <col min="12806" max="12806" width="3" style="60" customWidth="1"/>
    <col min="12807" max="12810" width="14.19921875" style="60" customWidth="1"/>
    <col min="12811" max="13056" width="9.59765625" style="60"/>
    <col min="13057" max="13057" width="3" style="60" customWidth="1"/>
    <col min="13058" max="13058" width="3.3984375" style="60" customWidth="1"/>
    <col min="13059" max="13059" width="12.19921875" style="60" customWidth="1"/>
    <col min="13060" max="13060" width="1.3984375" style="60" customWidth="1"/>
    <col min="13061" max="13061" width="12.19921875" style="60" customWidth="1"/>
    <col min="13062" max="13062" width="3" style="60" customWidth="1"/>
    <col min="13063" max="13066" width="14.19921875" style="60" customWidth="1"/>
    <col min="13067" max="13312" width="9.59765625" style="60"/>
    <col min="13313" max="13313" width="3" style="60" customWidth="1"/>
    <col min="13314" max="13314" width="3.3984375" style="60" customWidth="1"/>
    <col min="13315" max="13315" width="12.19921875" style="60" customWidth="1"/>
    <col min="13316" max="13316" width="1.3984375" style="60" customWidth="1"/>
    <col min="13317" max="13317" width="12.19921875" style="60" customWidth="1"/>
    <col min="13318" max="13318" width="3" style="60" customWidth="1"/>
    <col min="13319" max="13322" width="14.19921875" style="60" customWidth="1"/>
    <col min="13323" max="13568" width="9.59765625" style="60"/>
    <col min="13569" max="13569" width="3" style="60" customWidth="1"/>
    <col min="13570" max="13570" width="3.3984375" style="60" customWidth="1"/>
    <col min="13571" max="13571" width="12.19921875" style="60" customWidth="1"/>
    <col min="13572" max="13572" width="1.3984375" style="60" customWidth="1"/>
    <col min="13573" max="13573" width="12.19921875" style="60" customWidth="1"/>
    <col min="13574" max="13574" width="3" style="60" customWidth="1"/>
    <col min="13575" max="13578" width="14.19921875" style="60" customWidth="1"/>
    <col min="13579" max="13824" width="9.59765625" style="60"/>
    <col min="13825" max="13825" width="3" style="60" customWidth="1"/>
    <col min="13826" max="13826" width="3.3984375" style="60" customWidth="1"/>
    <col min="13827" max="13827" width="12.19921875" style="60" customWidth="1"/>
    <col min="13828" max="13828" width="1.3984375" style="60" customWidth="1"/>
    <col min="13829" max="13829" width="12.19921875" style="60" customWidth="1"/>
    <col min="13830" max="13830" width="3" style="60" customWidth="1"/>
    <col min="13831" max="13834" width="14.19921875" style="60" customWidth="1"/>
    <col min="13835" max="14080" width="9.59765625" style="60"/>
    <col min="14081" max="14081" width="3" style="60" customWidth="1"/>
    <col min="14082" max="14082" width="3.3984375" style="60" customWidth="1"/>
    <col min="14083" max="14083" width="12.19921875" style="60" customWidth="1"/>
    <col min="14084" max="14084" width="1.3984375" style="60" customWidth="1"/>
    <col min="14085" max="14085" width="12.19921875" style="60" customWidth="1"/>
    <col min="14086" max="14086" width="3" style="60" customWidth="1"/>
    <col min="14087" max="14090" width="14.19921875" style="60" customWidth="1"/>
    <col min="14091" max="14336" width="9.59765625" style="60"/>
    <col min="14337" max="14337" width="3" style="60" customWidth="1"/>
    <col min="14338" max="14338" width="3.3984375" style="60" customWidth="1"/>
    <col min="14339" max="14339" width="12.19921875" style="60" customWidth="1"/>
    <col min="14340" max="14340" width="1.3984375" style="60" customWidth="1"/>
    <col min="14341" max="14341" width="12.19921875" style="60" customWidth="1"/>
    <col min="14342" max="14342" width="3" style="60" customWidth="1"/>
    <col min="14343" max="14346" width="14.19921875" style="60" customWidth="1"/>
    <col min="14347" max="14592" width="9.59765625" style="60"/>
    <col min="14593" max="14593" width="3" style="60" customWidth="1"/>
    <col min="14594" max="14594" width="3.3984375" style="60" customWidth="1"/>
    <col min="14595" max="14595" width="12.19921875" style="60" customWidth="1"/>
    <col min="14596" max="14596" width="1.3984375" style="60" customWidth="1"/>
    <col min="14597" max="14597" width="12.19921875" style="60" customWidth="1"/>
    <col min="14598" max="14598" width="3" style="60" customWidth="1"/>
    <col min="14599" max="14602" width="14.19921875" style="60" customWidth="1"/>
    <col min="14603" max="14848" width="9.59765625" style="60"/>
    <col min="14849" max="14849" width="3" style="60" customWidth="1"/>
    <col min="14850" max="14850" width="3.3984375" style="60" customWidth="1"/>
    <col min="14851" max="14851" width="12.19921875" style="60" customWidth="1"/>
    <col min="14852" max="14852" width="1.3984375" style="60" customWidth="1"/>
    <col min="14853" max="14853" width="12.19921875" style="60" customWidth="1"/>
    <col min="14854" max="14854" width="3" style="60" customWidth="1"/>
    <col min="14855" max="14858" width="14.19921875" style="60" customWidth="1"/>
    <col min="14859" max="15104" width="9.59765625" style="60"/>
    <col min="15105" max="15105" width="3" style="60" customWidth="1"/>
    <col min="15106" max="15106" width="3.3984375" style="60" customWidth="1"/>
    <col min="15107" max="15107" width="12.19921875" style="60" customWidth="1"/>
    <col min="15108" max="15108" width="1.3984375" style="60" customWidth="1"/>
    <col min="15109" max="15109" width="12.19921875" style="60" customWidth="1"/>
    <col min="15110" max="15110" width="3" style="60" customWidth="1"/>
    <col min="15111" max="15114" width="14.19921875" style="60" customWidth="1"/>
    <col min="15115" max="15360" width="9.59765625" style="60"/>
    <col min="15361" max="15361" width="3" style="60" customWidth="1"/>
    <col min="15362" max="15362" width="3.3984375" style="60" customWidth="1"/>
    <col min="15363" max="15363" width="12.19921875" style="60" customWidth="1"/>
    <col min="15364" max="15364" width="1.3984375" style="60" customWidth="1"/>
    <col min="15365" max="15365" width="12.19921875" style="60" customWidth="1"/>
    <col min="15366" max="15366" width="3" style="60" customWidth="1"/>
    <col min="15367" max="15370" width="14.19921875" style="60" customWidth="1"/>
    <col min="15371" max="15616" width="9.59765625" style="60"/>
    <col min="15617" max="15617" width="3" style="60" customWidth="1"/>
    <col min="15618" max="15618" width="3.3984375" style="60" customWidth="1"/>
    <col min="15619" max="15619" width="12.19921875" style="60" customWidth="1"/>
    <col min="15620" max="15620" width="1.3984375" style="60" customWidth="1"/>
    <col min="15621" max="15621" width="12.19921875" style="60" customWidth="1"/>
    <col min="15622" max="15622" width="3" style="60" customWidth="1"/>
    <col min="15623" max="15626" width="14.19921875" style="60" customWidth="1"/>
    <col min="15627" max="15872" width="9.59765625" style="60"/>
    <col min="15873" max="15873" width="3" style="60" customWidth="1"/>
    <col min="15874" max="15874" width="3.3984375" style="60" customWidth="1"/>
    <col min="15875" max="15875" width="12.19921875" style="60" customWidth="1"/>
    <col min="15876" max="15876" width="1.3984375" style="60" customWidth="1"/>
    <col min="15877" max="15877" width="12.19921875" style="60" customWidth="1"/>
    <col min="15878" max="15878" width="3" style="60" customWidth="1"/>
    <col min="15879" max="15882" width="14.19921875" style="60" customWidth="1"/>
    <col min="15883" max="16128" width="9.59765625" style="60"/>
    <col min="16129" max="16129" width="3" style="60" customWidth="1"/>
    <col min="16130" max="16130" width="3.3984375" style="60" customWidth="1"/>
    <col min="16131" max="16131" width="12.19921875" style="60" customWidth="1"/>
    <col min="16132" max="16132" width="1.3984375" style="60" customWidth="1"/>
    <col min="16133" max="16133" width="12.19921875" style="60" customWidth="1"/>
    <col min="16134" max="16134" width="3" style="60" customWidth="1"/>
    <col min="16135" max="16138" width="14.19921875" style="60" customWidth="1"/>
    <col min="16139" max="16384" width="9.59765625" style="60"/>
  </cols>
  <sheetData>
    <row r="1" spans="1:11" ht="12.2" customHeight="1" thickBot="1">
      <c r="A1" s="59" t="s">
        <v>69</v>
      </c>
      <c r="B1" s="59"/>
      <c r="C1" s="59"/>
      <c r="D1" s="59"/>
      <c r="E1" s="59"/>
      <c r="F1" s="59"/>
      <c r="G1" s="59"/>
      <c r="H1" s="59"/>
      <c r="I1" s="59"/>
      <c r="J1" s="4" t="s">
        <v>70</v>
      </c>
      <c r="K1" s="59"/>
    </row>
    <row r="2" spans="1:11" ht="6" customHeight="1" thickTop="1">
      <c r="A2" s="61"/>
      <c r="B2" s="502" t="s">
        <v>71</v>
      </c>
      <c r="C2" s="502"/>
      <c r="D2" s="502"/>
      <c r="E2" s="502"/>
      <c r="F2" s="61"/>
      <c r="G2" s="504" t="s">
        <v>72</v>
      </c>
      <c r="H2" s="506" t="s">
        <v>73</v>
      </c>
      <c r="I2" s="62"/>
      <c r="J2" s="62"/>
      <c r="K2" s="59"/>
    </row>
    <row r="3" spans="1:11" ht="22.7" customHeight="1">
      <c r="A3" s="63"/>
      <c r="B3" s="503"/>
      <c r="C3" s="503"/>
      <c r="D3" s="503"/>
      <c r="E3" s="503"/>
      <c r="F3" s="63"/>
      <c r="G3" s="505"/>
      <c r="H3" s="507"/>
      <c r="I3" s="64" t="s">
        <v>74</v>
      </c>
      <c r="J3" s="65" t="s">
        <v>75</v>
      </c>
      <c r="K3" s="59"/>
    </row>
    <row r="4" spans="1:11" ht="3.2" customHeight="1">
      <c r="A4" s="246"/>
      <c r="B4" s="66"/>
      <c r="C4" s="66"/>
      <c r="D4" s="66"/>
      <c r="E4" s="66"/>
      <c r="F4" s="67"/>
      <c r="G4" s="66"/>
      <c r="H4" s="66"/>
      <c r="I4" s="68"/>
      <c r="J4" s="68"/>
      <c r="K4" s="59"/>
    </row>
    <row r="5" spans="1:11" ht="12.2" customHeight="1">
      <c r="A5" s="69" t="s">
        <v>76</v>
      </c>
      <c r="B5" s="509" t="s">
        <v>77</v>
      </c>
      <c r="C5" s="509"/>
      <c r="D5" s="510"/>
      <c r="E5" s="510"/>
      <c r="F5" s="70" t="s">
        <v>78</v>
      </c>
      <c r="G5" s="71"/>
      <c r="H5" s="71"/>
      <c r="I5" s="71"/>
      <c r="J5" s="71"/>
      <c r="K5" s="59"/>
    </row>
    <row r="6" spans="1:11" ht="12.2" customHeight="1">
      <c r="A6" s="24"/>
      <c r="B6" s="24"/>
      <c r="C6" s="501" t="s">
        <v>79</v>
      </c>
      <c r="D6" s="501"/>
      <c r="E6" s="501"/>
      <c r="F6" s="70"/>
      <c r="G6" s="72">
        <v>10329332</v>
      </c>
      <c r="H6" s="72">
        <v>12452634</v>
      </c>
      <c r="I6" s="72">
        <v>11046431</v>
      </c>
      <c r="J6" s="72">
        <v>1406203</v>
      </c>
      <c r="K6" s="73"/>
    </row>
    <row r="7" spans="1:11" ht="12.2" customHeight="1">
      <c r="A7" s="24"/>
      <c r="B7" s="24"/>
      <c r="C7" s="501" t="s">
        <v>80</v>
      </c>
      <c r="D7" s="501"/>
      <c r="E7" s="501"/>
      <c r="F7" s="70"/>
      <c r="G7" s="72">
        <v>3268575</v>
      </c>
      <c r="H7" s="72">
        <v>3830165</v>
      </c>
      <c r="I7" s="72">
        <v>2599789</v>
      </c>
      <c r="J7" s="72">
        <v>1230376</v>
      </c>
      <c r="K7" s="73"/>
    </row>
    <row r="8" spans="1:11" ht="5.25" customHeight="1">
      <c r="A8" s="24"/>
      <c r="B8" s="24"/>
      <c r="C8" s="24"/>
      <c r="D8" s="24"/>
      <c r="E8" s="24"/>
      <c r="F8" s="70"/>
      <c r="G8" s="72"/>
      <c r="H8" s="72"/>
      <c r="I8" s="72"/>
      <c r="J8" s="72"/>
      <c r="K8" s="73"/>
    </row>
    <row r="9" spans="1:11" ht="12.2" customHeight="1">
      <c r="A9" s="69" t="s">
        <v>76</v>
      </c>
      <c r="B9" s="509" t="s">
        <v>81</v>
      </c>
      <c r="C9" s="509"/>
      <c r="D9" s="510"/>
      <c r="E9" s="510"/>
      <c r="F9" s="70" t="s">
        <v>78</v>
      </c>
      <c r="G9" s="72"/>
      <c r="H9" s="72"/>
      <c r="I9" s="72"/>
      <c r="J9" s="72"/>
      <c r="K9" s="73"/>
    </row>
    <row r="10" spans="1:11" ht="12.2" customHeight="1">
      <c r="A10" s="24"/>
      <c r="B10" s="24"/>
      <c r="C10" s="501" t="s">
        <v>82</v>
      </c>
      <c r="D10" s="501"/>
      <c r="E10" s="501"/>
      <c r="F10" s="70"/>
      <c r="G10" s="72">
        <v>424354</v>
      </c>
      <c r="H10" s="72">
        <v>425524</v>
      </c>
      <c r="I10" s="72">
        <v>104445</v>
      </c>
      <c r="J10" s="72">
        <v>321079</v>
      </c>
      <c r="K10" s="73"/>
    </row>
    <row r="11" spans="1:11" ht="12.2" customHeight="1">
      <c r="A11" s="24"/>
      <c r="B11" s="24"/>
      <c r="C11" s="501" t="s">
        <v>83</v>
      </c>
      <c r="D11" s="501"/>
      <c r="E11" s="501"/>
      <c r="F11" s="70"/>
      <c r="G11" s="72">
        <v>1005495</v>
      </c>
      <c r="H11" s="72">
        <v>1076403</v>
      </c>
      <c r="I11" s="72">
        <v>455744</v>
      </c>
      <c r="J11" s="72">
        <v>620659</v>
      </c>
      <c r="K11" s="73"/>
    </row>
    <row r="12" spans="1:11" ht="12.2" customHeight="1">
      <c r="A12" s="24"/>
      <c r="B12" s="24"/>
      <c r="C12" s="501" t="s">
        <v>84</v>
      </c>
      <c r="D12" s="501"/>
      <c r="E12" s="501"/>
      <c r="F12" s="70"/>
      <c r="G12" s="72">
        <v>167761</v>
      </c>
      <c r="H12" s="72">
        <v>168903</v>
      </c>
      <c r="I12" s="72">
        <v>56834</v>
      </c>
      <c r="J12" s="72">
        <v>112069</v>
      </c>
      <c r="K12" s="73"/>
    </row>
    <row r="13" spans="1:11" ht="5.25" customHeight="1" thickBot="1">
      <c r="A13" s="74"/>
      <c r="B13" s="74"/>
      <c r="C13" s="74"/>
      <c r="D13" s="74"/>
      <c r="E13" s="74"/>
      <c r="F13" s="75"/>
      <c r="G13" s="74"/>
      <c r="H13" s="74"/>
      <c r="I13" s="74"/>
      <c r="J13" s="74"/>
      <c r="K13" s="59"/>
    </row>
    <row r="14" spans="1:11" ht="3.2" customHeight="1" thickTop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0.7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6" spans="1:11" ht="10.5">
      <c r="A16" s="59" t="s">
        <v>85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</row>
    <row r="17" spans="1:11" ht="10.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11">
      <c r="C18" s="16"/>
    </row>
    <row r="19" spans="1:11" ht="14.25">
      <c r="C19" s="76"/>
    </row>
  </sheetData>
  <mergeCells count="10">
    <mergeCell ref="B9:E9"/>
    <mergeCell ref="C10:E10"/>
    <mergeCell ref="C11:E11"/>
    <mergeCell ref="C12:E12"/>
    <mergeCell ref="B2:E3"/>
    <mergeCell ref="G2:G3"/>
    <mergeCell ref="H2:H3"/>
    <mergeCell ref="B5:E5"/>
    <mergeCell ref="C6:E6"/>
    <mergeCell ref="C7:E7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12"/>
  <sheetViews>
    <sheetView zoomScaleNormal="100" workbookViewId="0"/>
  </sheetViews>
  <sheetFormatPr defaultRowHeight="9.75"/>
  <cols>
    <col min="1" max="1" width="1" style="1" customWidth="1"/>
    <col min="2" max="2" width="3" style="1" customWidth="1"/>
    <col min="3" max="3" width="19" style="1" customWidth="1"/>
    <col min="4" max="4" width="1" style="1" customWidth="1"/>
    <col min="5" max="13" width="16" style="1" customWidth="1"/>
    <col min="14" max="15" width="9.59765625" style="1"/>
    <col min="16" max="16" width="10.3984375" style="1" bestFit="1" customWidth="1"/>
    <col min="17" max="256" width="9.59765625" style="1"/>
    <col min="257" max="257" width="1" style="1" customWidth="1"/>
    <col min="258" max="258" width="3" style="1" customWidth="1"/>
    <col min="259" max="259" width="12.19921875" style="1" customWidth="1"/>
    <col min="260" max="260" width="1" style="1" customWidth="1"/>
    <col min="261" max="261" width="10.19921875" style="1" customWidth="1"/>
    <col min="262" max="262" width="9.19921875" style="1" customWidth="1"/>
    <col min="263" max="263" width="10.19921875" style="1" customWidth="1"/>
    <col min="264" max="264" width="8.3984375" style="1" customWidth="1"/>
    <col min="265" max="265" width="10.19921875" style="1" customWidth="1"/>
    <col min="266" max="267" width="9.19921875" style="1" customWidth="1"/>
    <col min="268" max="268" width="9.796875" style="1" customWidth="1"/>
    <col min="269" max="269" width="7" style="1" customWidth="1"/>
    <col min="270" max="271" width="9.59765625" style="1"/>
    <col min="272" max="272" width="10.3984375" style="1" bestFit="1" customWidth="1"/>
    <col min="273" max="512" width="9.59765625" style="1"/>
    <col min="513" max="513" width="1" style="1" customWidth="1"/>
    <col min="514" max="514" width="3" style="1" customWidth="1"/>
    <col min="515" max="515" width="12.19921875" style="1" customWidth="1"/>
    <col min="516" max="516" width="1" style="1" customWidth="1"/>
    <col min="517" max="517" width="10.19921875" style="1" customWidth="1"/>
    <col min="518" max="518" width="9.19921875" style="1" customWidth="1"/>
    <col min="519" max="519" width="10.19921875" style="1" customWidth="1"/>
    <col min="520" max="520" width="8.3984375" style="1" customWidth="1"/>
    <col min="521" max="521" width="10.19921875" style="1" customWidth="1"/>
    <col min="522" max="523" width="9.19921875" style="1" customWidth="1"/>
    <col min="524" max="524" width="9.796875" style="1" customWidth="1"/>
    <col min="525" max="525" width="7" style="1" customWidth="1"/>
    <col min="526" max="527" width="9.59765625" style="1"/>
    <col min="528" max="528" width="10.3984375" style="1" bestFit="1" customWidth="1"/>
    <col min="529" max="768" width="9.59765625" style="1"/>
    <col min="769" max="769" width="1" style="1" customWidth="1"/>
    <col min="770" max="770" width="3" style="1" customWidth="1"/>
    <col min="771" max="771" width="12.19921875" style="1" customWidth="1"/>
    <col min="772" max="772" width="1" style="1" customWidth="1"/>
    <col min="773" max="773" width="10.19921875" style="1" customWidth="1"/>
    <col min="774" max="774" width="9.19921875" style="1" customWidth="1"/>
    <col min="775" max="775" width="10.19921875" style="1" customWidth="1"/>
    <col min="776" max="776" width="8.3984375" style="1" customWidth="1"/>
    <col min="777" max="777" width="10.19921875" style="1" customWidth="1"/>
    <col min="778" max="779" width="9.19921875" style="1" customWidth="1"/>
    <col min="780" max="780" width="9.796875" style="1" customWidth="1"/>
    <col min="781" max="781" width="7" style="1" customWidth="1"/>
    <col min="782" max="783" width="9.59765625" style="1"/>
    <col min="784" max="784" width="10.3984375" style="1" bestFit="1" customWidth="1"/>
    <col min="785" max="1024" width="9.59765625" style="1"/>
    <col min="1025" max="1025" width="1" style="1" customWidth="1"/>
    <col min="1026" max="1026" width="3" style="1" customWidth="1"/>
    <col min="1027" max="1027" width="12.19921875" style="1" customWidth="1"/>
    <col min="1028" max="1028" width="1" style="1" customWidth="1"/>
    <col min="1029" max="1029" width="10.19921875" style="1" customWidth="1"/>
    <col min="1030" max="1030" width="9.19921875" style="1" customWidth="1"/>
    <col min="1031" max="1031" width="10.19921875" style="1" customWidth="1"/>
    <col min="1032" max="1032" width="8.3984375" style="1" customWidth="1"/>
    <col min="1033" max="1033" width="10.19921875" style="1" customWidth="1"/>
    <col min="1034" max="1035" width="9.19921875" style="1" customWidth="1"/>
    <col min="1036" max="1036" width="9.796875" style="1" customWidth="1"/>
    <col min="1037" max="1037" width="7" style="1" customWidth="1"/>
    <col min="1038" max="1039" width="9.59765625" style="1"/>
    <col min="1040" max="1040" width="10.3984375" style="1" bestFit="1" customWidth="1"/>
    <col min="1041" max="1280" width="9.59765625" style="1"/>
    <col min="1281" max="1281" width="1" style="1" customWidth="1"/>
    <col min="1282" max="1282" width="3" style="1" customWidth="1"/>
    <col min="1283" max="1283" width="12.19921875" style="1" customWidth="1"/>
    <col min="1284" max="1284" width="1" style="1" customWidth="1"/>
    <col min="1285" max="1285" width="10.19921875" style="1" customWidth="1"/>
    <col min="1286" max="1286" width="9.19921875" style="1" customWidth="1"/>
    <col min="1287" max="1287" width="10.19921875" style="1" customWidth="1"/>
    <col min="1288" max="1288" width="8.3984375" style="1" customWidth="1"/>
    <col min="1289" max="1289" width="10.19921875" style="1" customWidth="1"/>
    <col min="1290" max="1291" width="9.19921875" style="1" customWidth="1"/>
    <col min="1292" max="1292" width="9.796875" style="1" customWidth="1"/>
    <col min="1293" max="1293" width="7" style="1" customWidth="1"/>
    <col min="1294" max="1295" width="9.59765625" style="1"/>
    <col min="1296" max="1296" width="10.3984375" style="1" bestFit="1" customWidth="1"/>
    <col min="1297" max="1536" width="9.59765625" style="1"/>
    <col min="1537" max="1537" width="1" style="1" customWidth="1"/>
    <col min="1538" max="1538" width="3" style="1" customWidth="1"/>
    <col min="1539" max="1539" width="12.19921875" style="1" customWidth="1"/>
    <col min="1540" max="1540" width="1" style="1" customWidth="1"/>
    <col min="1541" max="1541" width="10.19921875" style="1" customWidth="1"/>
    <col min="1542" max="1542" width="9.19921875" style="1" customWidth="1"/>
    <col min="1543" max="1543" width="10.19921875" style="1" customWidth="1"/>
    <col min="1544" max="1544" width="8.3984375" style="1" customWidth="1"/>
    <col min="1545" max="1545" width="10.19921875" style="1" customWidth="1"/>
    <col min="1546" max="1547" width="9.19921875" style="1" customWidth="1"/>
    <col min="1548" max="1548" width="9.796875" style="1" customWidth="1"/>
    <col min="1549" max="1549" width="7" style="1" customWidth="1"/>
    <col min="1550" max="1551" width="9.59765625" style="1"/>
    <col min="1552" max="1552" width="10.3984375" style="1" bestFit="1" customWidth="1"/>
    <col min="1553" max="1792" width="9.59765625" style="1"/>
    <col min="1793" max="1793" width="1" style="1" customWidth="1"/>
    <col min="1794" max="1794" width="3" style="1" customWidth="1"/>
    <col min="1795" max="1795" width="12.19921875" style="1" customWidth="1"/>
    <col min="1796" max="1796" width="1" style="1" customWidth="1"/>
    <col min="1797" max="1797" width="10.19921875" style="1" customWidth="1"/>
    <col min="1798" max="1798" width="9.19921875" style="1" customWidth="1"/>
    <col min="1799" max="1799" width="10.19921875" style="1" customWidth="1"/>
    <col min="1800" max="1800" width="8.3984375" style="1" customWidth="1"/>
    <col min="1801" max="1801" width="10.19921875" style="1" customWidth="1"/>
    <col min="1802" max="1803" width="9.19921875" style="1" customWidth="1"/>
    <col min="1804" max="1804" width="9.796875" style="1" customWidth="1"/>
    <col min="1805" max="1805" width="7" style="1" customWidth="1"/>
    <col min="1806" max="1807" width="9.59765625" style="1"/>
    <col min="1808" max="1808" width="10.3984375" style="1" bestFit="1" customWidth="1"/>
    <col min="1809" max="2048" width="9.59765625" style="1"/>
    <col min="2049" max="2049" width="1" style="1" customWidth="1"/>
    <col min="2050" max="2050" width="3" style="1" customWidth="1"/>
    <col min="2051" max="2051" width="12.19921875" style="1" customWidth="1"/>
    <col min="2052" max="2052" width="1" style="1" customWidth="1"/>
    <col min="2053" max="2053" width="10.19921875" style="1" customWidth="1"/>
    <col min="2054" max="2054" width="9.19921875" style="1" customWidth="1"/>
    <col min="2055" max="2055" width="10.19921875" style="1" customWidth="1"/>
    <col min="2056" max="2056" width="8.3984375" style="1" customWidth="1"/>
    <col min="2057" max="2057" width="10.19921875" style="1" customWidth="1"/>
    <col min="2058" max="2059" width="9.19921875" style="1" customWidth="1"/>
    <col min="2060" max="2060" width="9.796875" style="1" customWidth="1"/>
    <col min="2061" max="2061" width="7" style="1" customWidth="1"/>
    <col min="2062" max="2063" width="9.59765625" style="1"/>
    <col min="2064" max="2064" width="10.3984375" style="1" bestFit="1" customWidth="1"/>
    <col min="2065" max="2304" width="9.59765625" style="1"/>
    <col min="2305" max="2305" width="1" style="1" customWidth="1"/>
    <col min="2306" max="2306" width="3" style="1" customWidth="1"/>
    <col min="2307" max="2307" width="12.19921875" style="1" customWidth="1"/>
    <col min="2308" max="2308" width="1" style="1" customWidth="1"/>
    <col min="2309" max="2309" width="10.19921875" style="1" customWidth="1"/>
    <col min="2310" max="2310" width="9.19921875" style="1" customWidth="1"/>
    <col min="2311" max="2311" width="10.19921875" style="1" customWidth="1"/>
    <col min="2312" max="2312" width="8.3984375" style="1" customWidth="1"/>
    <col min="2313" max="2313" width="10.19921875" style="1" customWidth="1"/>
    <col min="2314" max="2315" width="9.19921875" style="1" customWidth="1"/>
    <col min="2316" max="2316" width="9.796875" style="1" customWidth="1"/>
    <col min="2317" max="2317" width="7" style="1" customWidth="1"/>
    <col min="2318" max="2319" width="9.59765625" style="1"/>
    <col min="2320" max="2320" width="10.3984375" style="1" bestFit="1" customWidth="1"/>
    <col min="2321" max="2560" width="9.59765625" style="1"/>
    <col min="2561" max="2561" width="1" style="1" customWidth="1"/>
    <col min="2562" max="2562" width="3" style="1" customWidth="1"/>
    <col min="2563" max="2563" width="12.19921875" style="1" customWidth="1"/>
    <col min="2564" max="2564" width="1" style="1" customWidth="1"/>
    <col min="2565" max="2565" width="10.19921875" style="1" customWidth="1"/>
    <col min="2566" max="2566" width="9.19921875" style="1" customWidth="1"/>
    <col min="2567" max="2567" width="10.19921875" style="1" customWidth="1"/>
    <col min="2568" max="2568" width="8.3984375" style="1" customWidth="1"/>
    <col min="2569" max="2569" width="10.19921875" style="1" customWidth="1"/>
    <col min="2570" max="2571" width="9.19921875" style="1" customWidth="1"/>
    <col min="2572" max="2572" width="9.796875" style="1" customWidth="1"/>
    <col min="2573" max="2573" width="7" style="1" customWidth="1"/>
    <col min="2574" max="2575" width="9.59765625" style="1"/>
    <col min="2576" max="2576" width="10.3984375" style="1" bestFit="1" customWidth="1"/>
    <col min="2577" max="2816" width="9.59765625" style="1"/>
    <col min="2817" max="2817" width="1" style="1" customWidth="1"/>
    <col min="2818" max="2818" width="3" style="1" customWidth="1"/>
    <col min="2819" max="2819" width="12.19921875" style="1" customWidth="1"/>
    <col min="2820" max="2820" width="1" style="1" customWidth="1"/>
    <col min="2821" max="2821" width="10.19921875" style="1" customWidth="1"/>
    <col min="2822" max="2822" width="9.19921875" style="1" customWidth="1"/>
    <col min="2823" max="2823" width="10.19921875" style="1" customWidth="1"/>
    <col min="2824" max="2824" width="8.3984375" style="1" customWidth="1"/>
    <col min="2825" max="2825" width="10.19921875" style="1" customWidth="1"/>
    <col min="2826" max="2827" width="9.19921875" style="1" customWidth="1"/>
    <col min="2828" max="2828" width="9.796875" style="1" customWidth="1"/>
    <col min="2829" max="2829" width="7" style="1" customWidth="1"/>
    <col min="2830" max="2831" width="9.59765625" style="1"/>
    <col min="2832" max="2832" width="10.3984375" style="1" bestFit="1" customWidth="1"/>
    <col min="2833" max="3072" width="9.59765625" style="1"/>
    <col min="3073" max="3073" width="1" style="1" customWidth="1"/>
    <col min="3074" max="3074" width="3" style="1" customWidth="1"/>
    <col min="3075" max="3075" width="12.19921875" style="1" customWidth="1"/>
    <col min="3076" max="3076" width="1" style="1" customWidth="1"/>
    <col min="3077" max="3077" width="10.19921875" style="1" customWidth="1"/>
    <col min="3078" max="3078" width="9.19921875" style="1" customWidth="1"/>
    <col min="3079" max="3079" width="10.19921875" style="1" customWidth="1"/>
    <col min="3080" max="3080" width="8.3984375" style="1" customWidth="1"/>
    <col min="3081" max="3081" width="10.19921875" style="1" customWidth="1"/>
    <col min="3082" max="3083" width="9.19921875" style="1" customWidth="1"/>
    <col min="3084" max="3084" width="9.796875" style="1" customWidth="1"/>
    <col min="3085" max="3085" width="7" style="1" customWidth="1"/>
    <col min="3086" max="3087" width="9.59765625" style="1"/>
    <col min="3088" max="3088" width="10.3984375" style="1" bestFit="1" customWidth="1"/>
    <col min="3089" max="3328" width="9.59765625" style="1"/>
    <col min="3329" max="3329" width="1" style="1" customWidth="1"/>
    <col min="3330" max="3330" width="3" style="1" customWidth="1"/>
    <col min="3331" max="3331" width="12.19921875" style="1" customWidth="1"/>
    <col min="3332" max="3332" width="1" style="1" customWidth="1"/>
    <col min="3333" max="3333" width="10.19921875" style="1" customWidth="1"/>
    <col min="3334" max="3334" width="9.19921875" style="1" customWidth="1"/>
    <col min="3335" max="3335" width="10.19921875" style="1" customWidth="1"/>
    <col min="3336" max="3336" width="8.3984375" style="1" customWidth="1"/>
    <col min="3337" max="3337" width="10.19921875" style="1" customWidth="1"/>
    <col min="3338" max="3339" width="9.19921875" style="1" customWidth="1"/>
    <col min="3340" max="3340" width="9.796875" style="1" customWidth="1"/>
    <col min="3341" max="3341" width="7" style="1" customWidth="1"/>
    <col min="3342" max="3343" width="9.59765625" style="1"/>
    <col min="3344" max="3344" width="10.3984375" style="1" bestFit="1" customWidth="1"/>
    <col min="3345" max="3584" width="9.59765625" style="1"/>
    <col min="3585" max="3585" width="1" style="1" customWidth="1"/>
    <col min="3586" max="3586" width="3" style="1" customWidth="1"/>
    <col min="3587" max="3587" width="12.19921875" style="1" customWidth="1"/>
    <col min="3588" max="3588" width="1" style="1" customWidth="1"/>
    <col min="3589" max="3589" width="10.19921875" style="1" customWidth="1"/>
    <col min="3590" max="3590" width="9.19921875" style="1" customWidth="1"/>
    <col min="3591" max="3591" width="10.19921875" style="1" customWidth="1"/>
    <col min="3592" max="3592" width="8.3984375" style="1" customWidth="1"/>
    <col min="3593" max="3593" width="10.19921875" style="1" customWidth="1"/>
    <col min="3594" max="3595" width="9.19921875" style="1" customWidth="1"/>
    <col min="3596" max="3596" width="9.796875" style="1" customWidth="1"/>
    <col min="3597" max="3597" width="7" style="1" customWidth="1"/>
    <col min="3598" max="3599" width="9.59765625" style="1"/>
    <col min="3600" max="3600" width="10.3984375" style="1" bestFit="1" customWidth="1"/>
    <col min="3601" max="3840" width="9.59765625" style="1"/>
    <col min="3841" max="3841" width="1" style="1" customWidth="1"/>
    <col min="3842" max="3842" width="3" style="1" customWidth="1"/>
    <col min="3843" max="3843" width="12.19921875" style="1" customWidth="1"/>
    <col min="3844" max="3844" width="1" style="1" customWidth="1"/>
    <col min="3845" max="3845" width="10.19921875" style="1" customWidth="1"/>
    <col min="3846" max="3846" width="9.19921875" style="1" customWidth="1"/>
    <col min="3847" max="3847" width="10.19921875" style="1" customWidth="1"/>
    <col min="3848" max="3848" width="8.3984375" style="1" customWidth="1"/>
    <col min="3849" max="3849" width="10.19921875" style="1" customWidth="1"/>
    <col min="3850" max="3851" width="9.19921875" style="1" customWidth="1"/>
    <col min="3852" max="3852" width="9.796875" style="1" customWidth="1"/>
    <col min="3853" max="3853" width="7" style="1" customWidth="1"/>
    <col min="3854" max="3855" width="9.59765625" style="1"/>
    <col min="3856" max="3856" width="10.3984375" style="1" bestFit="1" customWidth="1"/>
    <col min="3857" max="4096" width="9.59765625" style="1"/>
    <col min="4097" max="4097" width="1" style="1" customWidth="1"/>
    <col min="4098" max="4098" width="3" style="1" customWidth="1"/>
    <col min="4099" max="4099" width="12.19921875" style="1" customWidth="1"/>
    <col min="4100" max="4100" width="1" style="1" customWidth="1"/>
    <col min="4101" max="4101" width="10.19921875" style="1" customWidth="1"/>
    <col min="4102" max="4102" width="9.19921875" style="1" customWidth="1"/>
    <col min="4103" max="4103" width="10.19921875" style="1" customWidth="1"/>
    <col min="4104" max="4104" width="8.3984375" style="1" customWidth="1"/>
    <col min="4105" max="4105" width="10.19921875" style="1" customWidth="1"/>
    <col min="4106" max="4107" width="9.19921875" style="1" customWidth="1"/>
    <col min="4108" max="4108" width="9.796875" style="1" customWidth="1"/>
    <col min="4109" max="4109" width="7" style="1" customWidth="1"/>
    <col min="4110" max="4111" width="9.59765625" style="1"/>
    <col min="4112" max="4112" width="10.3984375" style="1" bestFit="1" customWidth="1"/>
    <col min="4113" max="4352" width="9.59765625" style="1"/>
    <col min="4353" max="4353" width="1" style="1" customWidth="1"/>
    <col min="4354" max="4354" width="3" style="1" customWidth="1"/>
    <col min="4355" max="4355" width="12.19921875" style="1" customWidth="1"/>
    <col min="4356" max="4356" width="1" style="1" customWidth="1"/>
    <col min="4357" max="4357" width="10.19921875" style="1" customWidth="1"/>
    <col min="4358" max="4358" width="9.19921875" style="1" customWidth="1"/>
    <col min="4359" max="4359" width="10.19921875" style="1" customWidth="1"/>
    <col min="4360" max="4360" width="8.3984375" style="1" customWidth="1"/>
    <col min="4361" max="4361" width="10.19921875" style="1" customWidth="1"/>
    <col min="4362" max="4363" width="9.19921875" style="1" customWidth="1"/>
    <col min="4364" max="4364" width="9.796875" style="1" customWidth="1"/>
    <col min="4365" max="4365" width="7" style="1" customWidth="1"/>
    <col min="4366" max="4367" width="9.59765625" style="1"/>
    <col min="4368" max="4368" width="10.3984375" style="1" bestFit="1" customWidth="1"/>
    <col min="4369" max="4608" width="9.59765625" style="1"/>
    <col min="4609" max="4609" width="1" style="1" customWidth="1"/>
    <col min="4610" max="4610" width="3" style="1" customWidth="1"/>
    <col min="4611" max="4611" width="12.19921875" style="1" customWidth="1"/>
    <col min="4612" max="4612" width="1" style="1" customWidth="1"/>
    <col min="4613" max="4613" width="10.19921875" style="1" customWidth="1"/>
    <col min="4614" max="4614" width="9.19921875" style="1" customWidth="1"/>
    <col min="4615" max="4615" width="10.19921875" style="1" customWidth="1"/>
    <col min="4616" max="4616" width="8.3984375" style="1" customWidth="1"/>
    <col min="4617" max="4617" width="10.19921875" style="1" customWidth="1"/>
    <col min="4618" max="4619" width="9.19921875" style="1" customWidth="1"/>
    <col min="4620" max="4620" width="9.796875" style="1" customWidth="1"/>
    <col min="4621" max="4621" width="7" style="1" customWidth="1"/>
    <col min="4622" max="4623" width="9.59765625" style="1"/>
    <col min="4624" max="4624" width="10.3984375" style="1" bestFit="1" customWidth="1"/>
    <col min="4625" max="4864" width="9.59765625" style="1"/>
    <col min="4865" max="4865" width="1" style="1" customWidth="1"/>
    <col min="4866" max="4866" width="3" style="1" customWidth="1"/>
    <col min="4867" max="4867" width="12.19921875" style="1" customWidth="1"/>
    <col min="4868" max="4868" width="1" style="1" customWidth="1"/>
    <col min="4869" max="4869" width="10.19921875" style="1" customWidth="1"/>
    <col min="4870" max="4870" width="9.19921875" style="1" customWidth="1"/>
    <col min="4871" max="4871" width="10.19921875" style="1" customWidth="1"/>
    <col min="4872" max="4872" width="8.3984375" style="1" customWidth="1"/>
    <col min="4873" max="4873" width="10.19921875" style="1" customWidth="1"/>
    <col min="4874" max="4875" width="9.19921875" style="1" customWidth="1"/>
    <col min="4876" max="4876" width="9.796875" style="1" customWidth="1"/>
    <col min="4877" max="4877" width="7" style="1" customWidth="1"/>
    <col min="4878" max="4879" width="9.59765625" style="1"/>
    <col min="4880" max="4880" width="10.3984375" style="1" bestFit="1" customWidth="1"/>
    <col min="4881" max="5120" width="9.59765625" style="1"/>
    <col min="5121" max="5121" width="1" style="1" customWidth="1"/>
    <col min="5122" max="5122" width="3" style="1" customWidth="1"/>
    <col min="5123" max="5123" width="12.19921875" style="1" customWidth="1"/>
    <col min="5124" max="5124" width="1" style="1" customWidth="1"/>
    <col min="5125" max="5125" width="10.19921875" style="1" customWidth="1"/>
    <col min="5126" max="5126" width="9.19921875" style="1" customWidth="1"/>
    <col min="5127" max="5127" width="10.19921875" style="1" customWidth="1"/>
    <col min="5128" max="5128" width="8.3984375" style="1" customWidth="1"/>
    <col min="5129" max="5129" width="10.19921875" style="1" customWidth="1"/>
    <col min="5130" max="5131" width="9.19921875" style="1" customWidth="1"/>
    <col min="5132" max="5132" width="9.796875" style="1" customWidth="1"/>
    <col min="5133" max="5133" width="7" style="1" customWidth="1"/>
    <col min="5134" max="5135" width="9.59765625" style="1"/>
    <col min="5136" max="5136" width="10.3984375" style="1" bestFit="1" customWidth="1"/>
    <col min="5137" max="5376" width="9.59765625" style="1"/>
    <col min="5377" max="5377" width="1" style="1" customWidth="1"/>
    <col min="5378" max="5378" width="3" style="1" customWidth="1"/>
    <col min="5379" max="5379" width="12.19921875" style="1" customWidth="1"/>
    <col min="5380" max="5380" width="1" style="1" customWidth="1"/>
    <col min="5381" max="5381" width="10.19921875" style="1" customWidth="1"/>
    <col min="5382" max="5382" width="9.19921875" style="1" customWidth="1"/>
    <col min="5383" max="5383" width="10.19921875" style="1" customWidth="1"/>
    <col min="5384" max="5384" width="8.3984375" style="1" customWidth="1"/>
    <col min="5385" max="5385" width="10.19921875" style="1" customWidth="1"/>
    <col min="5386" max="5387" width="9.19921875" style="1" customWidth="1"/>
    <col min="5388" max="5388" width="9.796875" style="1" customWidth="1"/>
    <col min="5389" max="5389" width="7" style="1" customWidth="1"/>
    <col min="5390" max="5391" width="9.59765625" style="1"/>
    <col min="5392" max="5392" width="10.3984375" style="1" bestFit="1" customWidth="1"/>
    <col min="5393" max="5632" width="9.59765625" style="1"/>
    <col min="5633" max="5633" width="1" style="1" customWidth="1"/>
    <col min="5634" max="5634" width="3" style="1" customWidth="1"/>
    <col min="5635" max="5635" width="12.19921875" style="1" customWidth="1"/>
    <col min="5636" max="5636" width="1" style="1" customWidth="1"/>
    <col min="5637" max="5637" width="10.19921875" style="1" customWidth="1"/>
    <col min="5638" max="5638" width="9.19921875" style="1" customWidth="1"/>
    <col min="5639" max="5639" width="10.19921875" style="1" customWidth="1"/>
    <col min="5640" max="5640" width="8.3984375" style="1" customWidth="1"/>
    <col min="5641" max="5641" width="10.19921875" style="1" customWidth="1"/>
    <col min="5642" max="5643" width="9.19921875" style="1" customWidth="1"/>
    <col min="5644" max="5644" width="9.796875" style="1" customWidth="1"/>
    <col min="5645" max="5645" width="7" style="1" customWidth="1"/>
    <col min="5646" max="5647" width="9.59765625" style="1"/>
    <col min="5648" max="5648" width="10.3984375" style="1" bestFit="1" customWidth="1"/>
    <col min="5649" max="5888" width="9.59765625" style="1"/>
    <col min="5889" max="5889" width="1" style="1" customWidth="1"/>
    <col min="5890" max="5890" width="3" style="1" customWidth="1"/>
    <col min="5891" max="5891" width="12.19921875" style="1" customWidth="1"/>
    <col min="5892" max="5892" width="1" style="1" customWidth="1"/>
    <col min="5893" max="5893" width="10.19921875" style="1" customWidth="1"/>
    <col min="5894" max="5894" width="9.19921875" style="1" customWidth="1"/>
    <col min="5895" max="5895" width="10.19921875" style="1" customWidth="1"/>
    <col min="5896" max="5896" width="8.3984375" style="1" customWidth="1"/>
    <col min="5897" max="5897" width="10.19921875" style="1" customWidth="1"/>
    <col min="5898" max="5899" width="9.19921875" style="1" customWidth="1"/>
    <col min="5900" max="5900" width="9.796875" style="1" customWidth="1"/>
    <col min="5901" max="5901" width="7" style="1" customWidth="1"/>
    <col min="5902" max="5903" width="9.59765625" style="1"/>
    <col min="5904" max="5904" width="10.3984375" style="1" bestFit="1" customWidth="1"/>
    <col min="5905" max="6144" width="9.59765625" style="1"/>
    <col min="6145" max="6145" width="1" style="1" customWidth="1"/>
    <col min="6146" max="6146" width="3" style="1" customWidth="1"/>
    <col min="6147" max="6147" width="12.19921875" style="1" customWidth="1"/>
    <col min="6148" max="6148" width="1" style="1" customWidth="1"/>
    <col min="6149" max="6149" width="10.19921875" style="1" customWidth="1"/>
    <col min="6150" max="6150" width="9.19921875" style="1" customWidth="1"/>
    <col min="6151" max="6151" width="10.19921875" style="1" customWidth="1"/>
    <col min="6152" max="6152" width="8.3984375" style="1" customWidth="1"/>
    <col min="6153" max="6153" width="10.19921875" style="1" customWidth="1"/>
    <col min="6154" max="6155" width="9.19921875" style="1" customWidth="1"/>
    <col min="6156" max="6156" width="9.796875" style="1" customWidth="1"/>
    <col min="6157" max="6157" width="7" style="1" customWidth="1"/>
    <col min="6158" max="6159" width="9.59765625" style="1"/>
    <col min="6160" max="6160" width="10.3984375" style="1" bestFit="1" customWidth="1"/>
    <col min="6161" max="6400" width="9.59765625" style="1"/>
    <col min="6401" max="6401" width="1" style="1" customWidth="1"/>
    <col min="6402" max="6402" width="3" style="1" customWidth="1"/>
    <col min="6403" max="6403" width="12.19921875" style="1" customWidth="1"/>
    <col min="6404" max="6404" width="1" style="1" customWidth="1"/>
    <col min="6405" max="6405" width="10.19921875" style="1" customWidth="1"/>
    <col min="6406" max="6406" width="9.19921875" style="1" customWidth="1"/>
    <col min="6407" max="6407" width="10.19921875" style="1" customWidth="1"/>
    <col min="6408" max="6408" width="8.3984375" style="1" customWidth="1"/>
    <col min="6409" max="6409" width="10.19921875" style="1" customWidth="1"/>
    <col min="6410" max="6411" width="9.19921875" style="1" customWidth="1"/>
    <col min="6412" max="6412" width="9.796875" style="1" customWidth="1"/>
    <col min="6413" max="6413" width="7" style="1" customWidth="1"/>
    <col min="6414" max="6415" width="9.59765625" style="1"/>
    <col min="6416" max="6416" width="10.3984375" style="1" bestFit="1" customWidth="1"/>
    <col min="6417" max="6656" width="9.59765625" style="1"/>
    <col min="6657" max="6657" width="1" style="1" customWidth="1"/>
    <col min="6658" max="6658" width="3" style="1" customWidth="1"/>
    <col min="6659" max="6659" width="12.19921875" style="1" customWidth="1"/>
    <col min="6660" max="6660" width="1" style="1" customWidth="1"/>
    <col min="6661" max="6661" width="10.19921875" style="1" customWidth="1"/>
    <col min="6662" max="6662" width="9.19921875" style="1" customWidth="1"/>
    <col min="6663" max="6663" width="10.19921875" style="1" customWidth="1"/>
    <col min="6664" max="6664" width="8.3984375" style="1" customWidth="1"/>
    <col min="6665" max="6665" width="10.19921875" style="1" customWidth="1"/>
    <col min="6666" max="6667" width="9.19921875" style="1" customWidth="1"/>
    <col min="6668" max="6668" width="9.796875" style="1" customWidth="1"/>
    <col min="6669" max="6669" width="7" style="1" customWidth="1"/>
    <col min="6670" max="6671" width="9.59765625" style="1"/>
    <col min="6672" max="6672" width="10.3984375" style="1" bestFit="1" customWidth="1"/>
    <col min="6673" max="6912" width="9.59765625" style="1"/>
    <col min="6913" max="6913" width="1" style="1" customWidth="1"/>
    <col min="6914" max="6914" width="3" style="1" customWidth="1"/>
    <col min="6915" max="6915" width="12.19921875" style="1" customWidth="1"/>
    <col min="6916" max="6916" width="1" style="1" customWidth="1"/>
    <col min="6917" max="6917" width="10.19921875" style="1" customWidth="1"/>
    <col min="6918" max="6918" width="9.19921875" style="1" customWidth="1"/>
    <col min="6919" max="6919" width="10.19921875" style="1" customWidth="1"/>
    <col min="6920" max="6920" width="8.3984375" style="1" customWidth="1"/>
    <col min="6921" max="6921" width="10.19921875" style="1" customWidth="1"/>
    <col min="6922" max="6923" width="9.19921875" style="1" customWidth="1"/>
    <col min="6924" max="6924" width="9.796875" style="1" customWidth="1"/>
    <col min="6925" max="6925" width="7" style="1" customWidth="1"/>
    <col min="6926" max="6927" width="9.59765625" style="1"/>
    <col min="6928" max="6928" width="10.3984375" style="1" bestFit="1" customWidth="1"/>
    <col min="6929" max="7168" width="9.59765625" style="1"/>
    <col min="7169" max="7169" width="1" style="1" customWidth="1"/>
    <col min="7170" max="7170" width="3" style="1" customWidth="1"/>
    <col min="7171" max="7171" width="12.19921875" style="1" customWidth="1"/>
    <col min="7172" max="7172" width="1" style="1" customWidth="1"/>
    <col min="7173" max="7173" width="10.19921875" style="1" customWidth="1"/>
    <col min="7174" max="7174" width="9.19921875" style="1" customWidth="1"/>
    <col min="7175" max="7175" width="10.19921875" style="1" customWidth="1"/>
    <col min="7176" max="7176" width="8.3984375" style="1" customWidth="1"/>
    <col min="7177" max="7177" width="10.19921875" style="1" customWidth="1"/>
    <col min="7178" max="7179" width="9.19921875" style="1" customWidth="1"/>
    <col min="7180" max="7180" width="9.796875" style="1" customWidth="1"/>
    <col min="7181" max="7181" width="7" style="1" customWidth="1"/>
    <col min="7182" max="7183" width="9.59765625" style="1"/>
    <col min="7184" max="7184" width="10.3984375" style="1" bestFit="1" customWidth="1"/>
    <col min="7185" max="7424" width="9.59765625" style="1"/>
    <col min="7425" max="7425" width="1" style="1" customWidth="1"/>
    <col min="7426" max="7426" width="3" style="1" customWidth="1"/>
    <col min="7427" max="7427" width="12.19921875" style="1" customWidth="1"/>
    <col min="7428" max="7428" width="1" style="1" customWidth="1"/>
    <col min="7429" max="7429" width="10.19921875" style="1" customWidth="1"/>
    <col min="7430" max="7430" width="9.19921875" style="1" customWidth="1"/>
    <col min="7431" max="7431" width="10.19921875" style="1" customWidth="1"/>
    <col min="7432" max="7432" width="8.3984375" style="1" customWidth="1"/>
    <col min="7433" max="7433" width="10.19921875" style="1" customWidth="1"/>
    <col min="7434" max="7435" width="9.19921875" style="1" customWidth="1"/>
    <col min="7436" max="7436" width="9.796875" style="1" customWidth="1"/>
    <col min="7437" max="7437" width="7" style="1" customWidth="1"/>
    <col min="7438" max="7439" width="9.59765625" style="1"/>
    <col min="7440" max="7440" width="10.3984375" style="1" bestFit="1" customWidth="1"/>
    <col min="7441" max="7680" width="9.59765625" style="1"/>
    <col min="7681" max="7681" width="1" style="1" customWidth="1"/>
    <col min="7682" max="7682" width="3" style="1" customWidth="1"/>
    <col min="7683" max="7683" width="12.19921875" style="1" customWidth="1"/>
    <col min="7684" max="7684" width="1" style="1" customWidth="1"/>
    <col min="7685" max="7685" width="10.19921875" style="1" customWidth="1"/>
    <col min="7686" max="7686" width="9.19921875" style="1" customWidth="1"/>
    <col min="7687" max="7687" width="10.19921875" style="1" customWidth="1"/>
    <col min="7688" max="7688" width="8.3984375" style="1" customWidth="1"/>
    <col min="7689" max="7689" width="10.19921875" style="1" customWidth="1"/>
    <col min="7690" max="7691" width="9.19921875" style="1" customWidth="1"/>
    <col min="7692" max="7692" width="9.796875" style="1" customWidth="1"/>
    <col min="7693" max="7693" width="7" style="1" customWidth="1"/>
    <col min="7694" max="7695" width="9.59765625" style="1"/>
    <col min="7696" max="7696" width="10.3984375" style="1" bestFit="1" customWidth="1"/>
    <col min="7697" max="7936" width="9.59765625" style="1"/>
    <col min="7937" max="7937" width="1" style="1" customWidth="1"/>
    <col min="7938" max="7938" width="3" style="1" customWidth="1"/>
    <col min="7939" max="7939" width="12.19921875" style="1" customWidth="1"/>
    <col min="7940" max="7940" width="1" style="1" customWidth="1"/>
    <col min="7941" max="7941" width="10.19921875" style="1" customWidth="1"/>
    <col min="7942" max="7942" width="9.19921875" style="1" customWidth="1"/>
    <col min="7943" max="7943" width="10.19921875" style="1" customWidth="1"/>
    <col min="7944" max="7944" width="8.3984375" style="1" customWidth="1"/>
    <col min="7945" max="7945" width="10.19921875" style="1" customWidth="1"/>
    <col min="7946" max="7947" width="9.19921875" style="1" customWidth="1"/>
    <col min="7948" max="7948" width="9.796875" style="1" customWidth="1"/>
    <col min="7949" max="7949" width="7" style="1" customWidth="1"/>
    <col min="7950" max="7951" width="9.59765625" style="1"/>
    <col min="7952" max="7952" width="10.3984375" style="1" bestFit="1" customWidth="1"/>
    <col min="7953" max="8192" width="9.59765625" style="1"/>
    <col min="8193" max="8193" width="1" style="1" customWidth="1"/>
    <col min="8194" max="8194" width="3" style="1" customWidth="1"/>
    <col min="8195" max="8195" width="12.19921875" style="1" customWidth="1"/>
    <col min="8196" max="8196" width="1" style="1" customWidth="1"/>
    <col min="8197" max="8197" width="10.19921875" style="1" customWidth="1"/>
    <col min="8198" max="8198" width="9.19921875" style="1" customWidth="1"/>
    <col min="8199" max="8199" width="10.19921875" style="1" customWidth="1"/>
    <col min="8200" max="8200" width="8.3984375" style="1" customWidth="1"/>
    <col min="8201" max="8201" width="10.19921875" style="1" customWidth="1"/>
    <col min="8202" max="8203" width="9.19921875" style="1" customWidth="1"/>
    <col min="8204" max="8204" width="9.796875" style="1" customWidth="1"/>
    <col min="8205" max="8205" width="7" style="1" customWidth="1"/>
    <col min="8206" max="8207" width="9.59765625" style="1"/>
    <col min="8208" max="8208" width="10.3984375" style="1" bestFit="1" customWidth="1"/>
    <col min="8209" max="8448" width="9.59765625" style="1"/>
    <col min="8449" max="8449" width="1" style="1" customWidth="1"/>
    <col min="8450" max="8450" width="3" style="1" customWidth="1"/>
    <col min="8451" max="8451" width="12.19921875" style="1" customWidth="1"/>
    <col min="8452" max="8452" width="1" style="1" customWidth="1"/>
    <col min="8453" max="8453" width="10.19921875" style="1" customWidth="1"/>
    <col min="8454" max="8454" width="9.19921875" style="1" customWidth="1"/>
    <col min="8455" max="8455" width="10.19921875" style="1" customWidth="1"/>
    <col min="8456" max="8456" width="8.3984375" style="1" customWidth="1"/>
    <col min="8457" max="8457" width="10.19921875" style="1" customWidth="1"/>
    <col min="8458" max="8459" width="9.19921875" style="1" customWidth="1"/>
    <col min="8460" max="8460" width="9.796875" style="1" customWidth="1"/>
    <col min="8461" max="8461" width="7" style="1" customWidth="1"/>
    <col min="8462" max="8463" width="9.59765625" style="1"/>
    <col min="8464" max="8464" width="10.3984375" style="1" bestFit="1" customWidth="1"/>
    <col min="8465" max="8704" width="9.59765625" style="1"/>
    <col min="8705" max="8705" width="1" style="1" customWidth="1"/>
    <col min="8706" max="8706" width="3" style="1" customWidth="1"/>
    <col min="8707" max="8707" width="12.19921875" style="1" customWidth="1"/>
    <col min="8708" max="8708" width="1" style="1" customWidth="1"/>
    <col min="8709" max="8709" width="10.19921875" style="1" customWidth="1"/>
    <col min="8710" max="8710" width="9.19921875" style="1" customWidth="1"/>
    <col min="8711" max="8711" width="10.19921875" style="1" customWidth="1"/>
    <col min="8712" max="8712" width="8.3984375" style="1" customWidth="1"/>
    <col min="8713" max="8713" width="10.19921875" style="1" customWidth="1"/>
    <col min="8714" max="8715" width="9.19921875" style="1" customWidth="1"/>
    <col min="8716" max="8716" width="9.796875" style="1" customWidth="1"/>
    <col min="8717" max="8717" width="7" style="1" customWidth="1"/>
    <col min="8718" max="8719" width="9.59765625" style="1"/>
    <col min="8720" max="8720" width="10.3984375" style="1" bestFit="1" customWidth="1"/>
    <col min="8721" max="8960" width="9.59765625" style="1"/>
    <col min="8961" max="8961" width="1" style="1" customWidth="1"/>
    <col min="8962" max="8962" width="3" style="1" customWidth="1"/>
    <col min="8963" max="8963" width="12.19921875" style="1" customWidth="1"/>
    <col min="8964" max="8964" width="1" style="1" customWidth="1"/>
    <col min="8965" max="8965" width="10.19921875" style="1" customWidth="1"/>
    <col min="8966" max="8966" width="9.19921875" style="1" customWidth="1"/>
    <col min="8967" max="8967" width="10.19921875" style="1" customWidth="1"/>
    <col min="8968" max="8968" width="8.3984375" style="1" customWidth="1"/>
    <col min="8969" max="8969" width="10.19921875" style="1" customWidth="1"/>
    <col min="8970" max="8971" width="9.19921875" style="1" customWidth="1"/>
    <col min="8972" max="8972" width="9.796875" style="1" customWidth="1"/>
    <col min="8973" max="8973" width="7" style="1" customWidth="1"/>
    <col min="8974" max="8975" width="9.59765625" style="1"/>
    <col min="8976" max="8976" width="10.3984375" style="1" bestFit="1" customWidth="1"/>
    <col min="8977" max="9216" width="9.59765625" style="1"/>
    <col min="9217" max="9217" width="1" style="1" customWidth="1"/>
    <col min="9218" max="9218" width="3" style="1" customWidth="1"/>
    <col min="9219" max="9219" width="12.19921875" style="1" customWidth="1"/>
    <col min="9220" max="9220" width="1" style="1" customWidth="1"/>
    <col min="9221" max="9221" width="10.19921875" style="1" customWidth="1"/>
    <col min="9222" max="9222" width="9.19921875" style="1" customWidth="1"/>
    <col min="9223" max="9223" width="10.19921875" style="1" customWidth="1"/>
    <col min="9224" max="9224" width="8.3984375" style="1" customWidth="1"/>
    <col min="9225" max="9225" width="10.19921875" style="1" customWidth="1"/>
    <col min="9226" max="9227" width="9.19921875" style="1" customWidth="1"/>
    <col min="9228" max="9228" width="9.796875" style="1" customWidth="1"/>
    <col min="9229" max="9229" width="7" style="1" customWidth="1"/>
    <col min="9230" max="9231" width="9.59765625" style="1"/>
    <col min="9232" max="9232" width="10.3984375" style="1" bestFit="1" customWidth="1"/>
    <col min="9233" max="9472" width="9.59765625" style="1"/>
    <col min="9473" max="9473" width="1" style="1" customWidth="1"/>
    <col min="9474" max="9474" width="3" style="1" customWidth="1"/>
    <col min="9475" max="9475" width="12.19921875" style="1" customWidth="1"/>
    <col min="9476" max="9476" width="1" style="1" customWidth="1"/>
    <col min="9477" max="9477" width="10.19921875" style="1" customWidth="1"/>
    <col min="9478" max="9478" width="9.19921875" style="1" customWidth="1"/>
    <col min="9479" max="9479" width="10.19921875" style="1" customWidth="1"/>
    <col min="9480" max="9480" width="8.3984375" style="1" customWidth="1"/>
    <col min="9481" max="9481" width="10.19921875" style="1" customWidth="1"/>
    <col min="9482" max="9483" width="9.19921875" style="1" customWidth="1"/>
    <col min="9484" max="9484" width="9.796875" style="1" customWidth="1"/>
    <col min="9485" max="9485" width="7" style="1" customWidth="1"/>
    <col min="9486" max="9487" width="9.59765625" style="1"/>
    <col min="9488" max="9488" width="10.3984375" style="1" bestFit="1" customWidth="1"/>
    <col min="9489" max="9728" width="9.59765625" style="1"/>
    <col min="9729" max="9729" width="1" style="1" customWidth="1"/>
    <col min="9730" max="9730" width="3" style="1" customWidth="1"/>
    <col min="9731" max="9731" width="12.19921875" style="1" customWidth="1"/>
    <col min="9732" max="9732" width="1" style="1" customWidth="1"/>
    <col min="9733" max="9733" width="10.19921875" style="1" customWidth="1"/>
    <col min="9734" max="9734" width="9.19921875" style="1" customWidth="1"/>
    <col min="9735" max="9735" width="10.19921875" style="1" customWidth="1"/>
    <col min="9736" max="9736" width="8.3984375" style="1" customWidth="1"/>
    <col min="9737" max="9737" width="10.19921875" style="1" customWidth="1"/>
    <col min="9738" max="9739" width="9.19921875" style="1" customWidth="1"/>
    <col min="9740" max="9740" width="9.796875" style="1" customWidth="1"/>
    <col min="9741" max="9741" width="7" style="1" customWidth="1"/>
    <col min="9742" max="9743" width="9.59765625" style="1"/>
    <col min="9744" max="9744" width="10.3984375" style="1" bestFit="1" customWidth="1"/>
    <col min="9745" max="9984" width="9.59765625" style="1"/>
    <col min="9985" max="9985" width="1" style="1" customWidth="1"/>
    <col min="9986" max="9986" width="3" style="1" customWidth="1"/>
    <col min="9987" max="9987" width="12.19921875" style="1" customWidth="1"/>
    <col min="9988" max="9988" width="1" style="1" customWidth="1"/>
    <col min="9989" max="9989" width="10.19921875" style="1" customWidth="1"/>
    <col min="9990" max="9990" width="9.19921875" style="1" customWidth="1"/>
    <col min="9991" max="9991" width="10.19921875" style="1" customWidth="1"/>
    <col min="9992" max="9992" width="8.3984375" style="1" customWidth="1"/>
    <col min="9993" max="9993" width="10.19921875" style="1" customWidth="1"/>
    <col min="9994" max="9995" width="9.19921875" style="1" customWidth="1"/>
    <col min="9996" max="9996" width="9.796875" style="1" customWidth="1"/>
    <col min="9997" max="9997" width="7" style="1" customWidth="1"/>
    <col min="9998" max="9999" width="9.59765625" style="1"/>
    <col min="10000" max="10000" width="10.3984375" style="1" bestFit="1" customWidth="1"/>
    <col min="10001" max="10240" width="9.59765625" style="1"/>
    <col min="10241" max="10241" width="1" style="1" customWidth="1"/>
    <col min="10242" max="10242" width="3" style="1" customWidth="1"/>
    <col min="10243" max="10243" width="12.19921875" style="1" customWidth="1"/>
    <col min="10244" max="10244" width="1" style="1" customWidth="1"/>
    <col min="10245" max="10245" width="10.19921875" style="1" customWidth="1"/>
    <col min="10246" max="10246" width="9.19921875" style="1" customWidth="1"/>
    <col min="10247" max="10247" width="10.19921875" style="1" customWidth="1"/>
    <col min="10248" max="10248" width="8.3984375" style="1" customWidth="1"/>
    <col min="10249" max="10249" width="10.19921875" style="1" customWidth="1"/>
    <col min="10250" max="10251" width="9.19921875" style="1" customWidth="1"/>
    <col min="10252" max="10252" width="9.796875" style="1" customWidth="1"/>
    <col min="10253" max="10253" width="7" style="1" customWidth="1"/>
    <col min="10254" max="10255" width="9.59765625" style="1"/>
    <col min="10256" max="10256" width="10.3984375" style="1" bestFit="1" customWidth="1"/>
    <col min="10257" max="10496" width="9.59765625" style="1"/>
    <col min="10497" max="10497" width="1" style="1" customWidth="1"/>
    <col min="10498" max="10498" width="3" style="1" customWidth="1"/>
    <col min="10499" max="10499" width="12.19921875" style="1" customWidth="1"/>
    <col min="10500" max="10500" width="1" style="1" customWidth="1"/>
    <col min="10501" max="10501" width="10.19921875" style="1" customWidth="1"/>
    <col min="10502" max="10502" width="9.19921875" style="1" customWidth="1"/>
    <col min="10503" max="10503" width="10.19921875" style="1" customWidth="1"/>
    <col min="10504" max="10504" width="8.3984375" style="1" customWidth="1"/>
    <col min="10505" max="10505" width="10.19921875" style="1" customWidth="1"/>
    <col min="10506" max="10507" width="9.19921875" style="1" customWidth="1"/>
    <col min="10508" max="10508" width="9.796875" style="1" customWidth="1"/>
    <col min="10509" max="10509" width="7" style="1" customWidth="1"/>
    <col min="10510" max="10511" width="9.59765625" style="1"/>
    <col min="10512" max="10512" width="10.3984375" style="1" bestFit="1" customWidth="1"/>
    <col min="10513" max="10752" width="9.59765625" style="1"/>
    <col min="10753" max="10753" width="1" style="1" customWidth="1"/>
    <col min="10754" max="10754" width="3" style="1" customWidth="1"/>
    <col min="10755" max="10755" width="12.19921875" style="1" customWidth="1"/>
    <col min="10756" max="10756" width="1" style="1" customWidth="1"/>
    <col min="10757" max="10757" width="10.19921875" style="1" customWidth="1"/>
    <col min="10758" max="10758" width="9.19921875" style="1" customWidth="1"/>
    <col min="10759" max="10759" width="10.19921875" style="1" customWidth="1"/>
    <col min="10760" max="10760" width="8.3984375" style="1" customWidth="1"/>
    <col min="10761" max="10761" width="10.19921875" style="1" customWidth="1"/>
    <col min="10762" max="10763" width="9.19921875" style="1" customWidth="1"/>
    <col min="10764" max="10764" width="9.796875" style="1" customWidth="1"/>
    <col min="10765" max="10765" width="7" style="1" customWidth="1"/>
    <col min="10766" max="10767" width="9.59765625" style="1"/>
    <col min="10768" max="10768" width="10.3984375" style="1" bestFit="1" customWidth="1"/>
    <col min="10769" max="11008" width="9.59765625" style="1"/>
    <col min="11009" max="11009" width="1" style="1" customWidth="1"/>
    <col min="11010" max="11010" width="3" style="1" customWidth="1"/>
    <col min="11011" max="11011" width="12.19921875" style="1" customWidth="1"/>
    <col min="11012" max="11012" width="1" style="1" customWidth="1"/>
    <col min="11013" max="11013" width="10.19921875" style="1" customWidth="1"/>
    <col min="11014" max="11014" width="9.19921875" style="1" customWidth="1"/>
    <col min="11015" max="11015" width="10.19921875" style="1" customWidth="1"/>
    <col min="11016" max="11016" width="8.3984375" style="1" customWidth="1"/>
    <col min="11017" max="11017" width="10.19921875" style="1" customWidth="1"/>
    <col min="11018" max="11019" width="9.19921875" style="1" customWidth="1"/>
    <col min="11020" max="11020" width="9.796875" style="1" customWidth="1"/>
    <col min="11021" max="11021" width="7" style="1" customWidth="1"/>
    <col min="11022" max="11023" width="9.59765625" style="1"/>
    <col min="11024" max="11024" width="10.3984375" style="1" bestFit="1" customWidth="1"/>
    <col min="11025" max="11264" width="9.59765625" style="1"/>
    <col min="11265" max="11265" width="1" style="1" customWidth="1"/>
    <col min="11266" max="11266" width="3" style="1" customWidth="1"/>
    <col min="11267" max="11267" width="12.19921875" style="1" customWidth="1"/>
    <col min="11268" max="11268" width="1" style="1" customWidth="1"/>
    <col min="11269" max="11269" width="10.19921875" style="1" customWidth="1"/>
    <col min="11270" max="11270" width="9.19921875" style="1" customWidth="1"/>
    <col min="11271" max="11271" width="10.19921875" style="1" customWidth="1"/>
    <col min="11272" max="11272" width="8.3984375" style="1" customWidth="1"/>
    <col min="11273" max="11273" width="10.19921875" style="1" customWidth="1"/>
    <col min="11274" max="11275" width="9.19921875" style="1" customWidth="1"/>
    <col min="11276" max="11276" width="9.796875" style="1" customWidth="1"/>
    <col min="11277" max="11277" width="7" style="1" customWidth="1"/>
    <col min="11278" max="11279" width="9.59765625" style="1"/>
    <col min="11280" max="11280" width="10.3984375" style="1" bestFit="1" customWidth="1"/>
    <col min="11281" max="11520" width="9.59765625" style="1"/>
    <col min="11521" max="11521" width="1" style="1" customWidth="1"/>
    <col min="11522" max="11522" width="3" style="1" customWidth="1"/>
    <col min="11523" max="11523" width="12.19921875" style="1" customWidth="1"/>
    <col min="11524" max="11524" width="1" style="1" customWidth="1"/>
    <col min="11525" max="11525" width="10.19921875" style="1" customWidth="1"/>
    <col min="11526" max="11526" width="9.19921875" style="1" customWidth="1"/>
    <col min="11527" max="11527" width="10.19921875" style="1" customWidth="1"/>
    <col min="11528" max="11528" width="8.3984375" style="1" customWidth="1"/>
    <col min="11529" max="11529" width="10.19921875" style="1" customWidth="1"/>
    <col min="11530" max="11531" width="9.19921875" style="1" customWidth="1"/>
    <col min="11532" max="11532" width="9.796875" style="1" customWidth="1"/>
    <col min="11533" max="11533" width="7" style="1" customWidth="1"/>
    <col min="11534" max="11535" width="9.59765625" style="1"/>
    <col min="11536" max="11536" width="10.3984375" style="1" bestFit="1" customWidth="1"/>
    <col min="11537" max="11776" width="9.59765625" style="1"/>
    <col min="11777" max="11777" width="1" style="1" customWidth="1"/>
    <col min="11778" max="11778" width="3" style="1" customWidth="1"/>
    <col min="11779" max="11779" width="12.19921875" style="1" customWidth="1"/>
    <col min="11780" max="11780" width="1" style="1" customWidth="1"/>
    <col min="11781" max="11781" width="10.19921875" style="1" customWidth="1"/>
    <col min="11782" max="11782" width="9.19921875" style="1" customWidth="1"/>
    <col min="11783" max="11783" width="10.19921875" style="1" customWidth="1"/>
    <col min="11784" max="11784" width="8.3984375" style="1" customWidth="1"/>
    <col min="11785" max="11785" width="10.19921875" style="1" customWidth="1"/>
    <col min="11786" max="11787" width="9.19921875" style="1" customWidth="1"/>
    <col min="11788" max="11788" width="9.796875" style="1" customWidth="1"/>
    <col min="11789" max="11789" width="7" style="1" customWidth="1"/>
    <col min="11790" max="11791" width="9.59765625" style="1"/>
    <col min="11792" max="11792" width="10.3984375" style="1" bestFit="1" customWidth="1"/>
    <col min="11793" max="12032" width="9.59765625" style="1"/>
    <col min="12033" max="12033" width="1" style="1" customWidth="1"/>
    <col min="12034" max="12034" width="3" style="1" customWidth="1"/>
    <col min="12035" max="12035" width="12.19921875" style="1" customWidth="1"/>
    <col min="12036" max="12036" width="1" style="1" customWidth="1"/>
    <col min="12037" max="12037" width="10.19921875" style="1" customWidth="1"/>
    <col min="12038" max="12038" width="9.19921875" style="1" customWidth="1"/>
    <col min="12039" max="12039" width="10.19921875" style="1" customWidth="1"/>
    <col min="12040" max="12040" width="8.3984375" style="1" customWidth="1"/>
    <col min="12041" max="12041" width="10.19921875" style="1" customWidth="1"/>
    <col min="12042" max="12043" width="9.19921875" style="1" customWidth="1"/>
    <col min="12044" max="12044" width="9.796875" style="1" customWidth="1"/>
    <col min="12045" max="12045" width="7" style="1" customWidth="1"/>
    <col min="12046" max="12047" width="9.59765625" style="1"/>
    <col min="12048" max="12048" width="10.3984375" style="1" bestFit="1" customWidth="1"/>
    <col min="12049" max="12288" width="9.59765625" style="1"/>
    <col min="12289" max="12289" width="1" style="1" customWidth="1"/>
    <col min="12290" max="12290" width="3" style="1" customWidth="1"/>
    <col min="12291" max="12291" width="12.19921875" style="1" customWidth="1"/>
    <col min="12292" max="12292" width="1" style="1" customWidth="1"/>
    <col min="12293" max="12293" width="10.19921875" style="1" customWidth="1"/>
    <col min="12294" max="12294" width="9.19921875" style="1" customWidth="1"/>
    <col min="12295" max="12295" width="10.19921875" style="1" customWidth="1"/>
    <col min="12296" max="12296" width="8.3984375" style="1" customWidth="1"/>
    <col min="12297" max="12297" width="10.19921875" style="1" customWidth="1"/>
    <col min="12298" max="12299" width="9.19921875" style="1" customWidth="1"/>
    <col min="12300" max="12300" width="9.796875" style="1" customWidth="1"/>
    <col min="12301" max="12301" width="7" style="1" customWidth="1"/>
    <col min="12302" max="12303" width="9.59765625" style="1"/>
    <col min="12304" max="12304" width="10.3984375" style="1" bestFit="1" customWidth="1"/>
    <col min="12305" max="12544" width="9.59765625" style="1"/>
    <col min="12545" max="12545" width="1" style="1" customWidth="1"/>
    <col min="12546" max="12546" width="3" style="1" customWidth="1"/>
    <col min="12547" max="12547" width="12.19921875" style="1" customWidth="1"/>
    <col min="12548" max="12548" width="1" style="1" customWidth="1"/>
    <col min="12549" max="12549" width="10.19921875" style="1" customWidth="1"/>
    <col min="12550" max="12550" width="9.19921875" style="1" customWidth="1"/>
    <col min="12551" max="12551" width="10.19921875" style="1" customWidth="1"/>
    <col min="12552" max="12552" width="8.3984375" style="1" customWidth="1"/>
    <col min="12553" max="12553" width="10.19921875" style="1" customWidth="1"/>
    <col min="12554" max="12555" width="9.19921875" style="1" customWidth="1"/>
    <col min="12556" max="12556" width="9.796875" style="1" customWidth="1"/>
    <col min="12557" max="12557" width="7" style="1" customWidth="1"/>
    <col min="12558" max="12559" width="9.59765625" style="1"/>
    <col min="12560" max="12560" width="10.3984375" style="1" bestFit="1" customWidth="1"/>
    <col min="12561" max="12800" width="9.59765625" style="1"/>
    <col min="12801" max="12801" width="1" style="1" customWidth="1"/>
    <col min="12802" max="12802" width="3" style="1" customWidth="1"/>
    <col min="12803" max="12803" width="12.19921875" style="1" customWidth="1"/>
    <col min="12804" max="12804" width="1" style="1" customWidth="1"/>
    <col min="12805" max="12805" width="10.19921875" style="1" customWidth="1"/>
    <col min="12806" max="12806" width="9.19921875" style="1" customWidth="1"/>
    <col min="12807" max="12807" width="10.19921875" style="1" customWidth="1"/>
    <col min="12808" max="12808" width="8.3984375" style="1" customWidth="1"/>
    <col min="12809" max="12809" width="10.19921875" style="1" customWidth="1"/>
    <col min="12810" max="12811" width="9.19921875" style="1" customWidth="1"/>
    <col min="12812" max="12812" width="9.796875" style="1" customWidth="1"/>
    <col min="12813" max="12813" width="7" style="1" customWidth="1"/>
    <col min="12814" max="12815" width="9.59765625" style="1"/>
    <col min="12816" max="12816" width="10.3984375" style="1" bestFit="1" customWidth="1"/>
    <col min="12817" max="13056" width="9.59765625" style="1"/>
    <col min="13057" max="13057" width="1" style="1" customWidth="1"/>
    <col min="13058" max="13058" width="3" style="1" customWidth="1"/>
    <col min="13059" max="13059" width="12.19921875" style="1" customWidth="1"/>
    <col min="13060" max="13060" width="1" style="1" customWidth="1"/>
    <col min="13061" max="13061" width="10.19921875" style="1" customWidth="1"/>
    <col min="13062" max="13062" width="9.19921875" style="1" customWidth="1"/>
    <col min="13063" max="13063" width="10.19921875" style="1" customWidth="1"/>
    <col min="13064" max="13064" width="8.3984375" style="1" customWidth="1"/>
    <col min="13065" max="13065" width="10.19921875" style="1" customWidth="1"/>
    <col min="13066" max="13067" width="9.19921875" style="1" customWidth="1"/>
    <col min="13068" max="13068" width="9.796875" style="1" customWidth="1"/>
    <col min="13069" max="13069" width="7" style="1" customWidth="1"/>
    <col min="13070" max="13071" width="9.59765625" style="1"/>
    <col min="13072" max="13072" width="10.3984375" style="1" bestFit="1" customWidth="1"/>
    <col min="13073" max="13312" width="9.59765625" style="1"/>
    <col min="13313" max="13313" width="1" style="1" customWidth="1"/>
    <col min="13314" max="13314" width="3" style="1" customWidth="1"/>
    <col min="13315" max="13315" width="12.19921875" style="1" customWidth="1"/>
    <col min="13316" max="13316" width="1" style="1" customWidth="1"/>
    <col min="13317" max="13317" width="10.19921875" style="1" customWidth="1"/>
    <col min="13318" max="13318" width="9.19921875" style="1" customWidth="1"/>
    <col min="13319" max="13319" width="10.19921875" style="1" customWidth="1"/>
    <col min="13320" max="13320" width="8.3984375" style="1" customWidth="1"/>
    <col min="13321" max="13321" width="10.19921875" style="1" customWidth="1"/>
    <col min="13322" max="13323" width="9.19921875" style="1" customWidth="1"/>
    <col min="13324" max="13324" width="9.796875" style="1" customWidth="1"/>
    <col min="13325" max="13325" width="7" style="1" customWidth="1"/>
    <col min="13326" max="13327" width="9.59765625" style="1"/>
    <col min="13328" max="13328" width="10.3984375" style="1" bestFit="1" customWidth="1"/>
    <col min="13329" max="13568" width="9.59765625" style="1"/>
    <col min="13569" max="13569" width="1" style="1" customWidth="1"/>
    <col min="13570" max="13570" width="3" style="1" customWidth="1"/>
    <col min="13571" max="13571" width="12.19921875" style="1" customWidth="1"/>
    <col min="13572" max="13572" width="1" style="1" customWidth="1"/>
    <col min="13573" max="13573" width="10.19921875" style="1" customWidth="1"/>
    <col min="13574" max="13574" width="9.19921875" style="1" customWidth="1"/>
    <col min="13575" max="13575" width="10.19921875" style="1" customWidth="1"/>
    <col min="13576" max="13576" width="8.3984375" style="1" customWidth="1"/>
    <col min="13577" max="13577" width="10.19921875" style="1" customWidth="1"/>
    <col min="13578" max="13579" width="9.19921875" style="1" customWidth="1"/>
    <col min="13580" max="13580" width="9.796875" style="1" customWidth="1"/>
    <col min="13581" max="13581" width="7" style="1" customWidth="1"/>
    <col min="13582" max="13583" width="9.59765625" style="1"/>
    <col min="13584" max="13584" width="10.3984375" style="1" bestFit="1" customWidth="1"/>
    <col min="13585" max="13824" width="9.59765625" style="1"/>
    <col min="13825" max="13825" width="1" style="1" customWidth="1"/>
    <col min="13826" max="13826" width="3" style="1" customWidth="1"/>
    <col min="13827" max="13827" width="12.19921875" style="1" customWidth="1"/>
    <col min="13828" max="13828" width="1" style="1" customWidth="1"/>
    <col min="13829" max="13829" width="10.19921875" style="1" customWidth="1"/>
    <col min="13830" max="13830" width="9.19921875" style="1" customWidth="1"/>
    <col min="13831" max="13831" width="10.19921875" style="1" customWidth="1"/>
    <col min="13832" max="13832" width="8.3984375" style="1" customWidth="1"/>
    <col min="13833" max="13833" width="10.19921875" style="1" customWidth="1"/>
    <col min="13834" max="13835" width="9.19921875" style="1" customWidth="1"/>
    <col min="13836" max="13836" width="9.796875" style="1" customWidth="1"/>
    <col min="13837" max="13837" width="7" style="1" customWidth="1"/>
    <col min="13838" max="13839" width="9.59765625" style="1"/>
    <col min="13840" max="13840" width="10.3984375" style="1" bestFit="1" customWidth="1"/>
    <col min="13841" max="14080" width="9.59765625" style="1"/>
    <col min="14081" max="14081" width="1" style="1" customWidth="1"/>
    <col min="14082" max="14082" width="3" style="1" customWidth="1"/>
    <col min="14083" max="14083" width="12.19921875" style="1" customWidth="1"/>
    <col min="14084" max="14084" width="1" style="1" customWidth="1"/>
    <col min="14085" max="14085" width="10.19921875" style="1" customWidth="1"/>
    <col min="14086" max="14086" width="9.19921875" style="1" customWidth="1"/>
    <col min="14087" max="14087" width="10.19921875" style="1" customWidth="1"/>
    <col min="14088" max="14088" width="8.3984375" style="1" customWidth="1"/>
    <col min="14089" max="14089" width="10.19921875" style="1" customWidth="1"/>
    <col min="14090" max="14091" width="9.19921875" style="1" customWidth="1"/>
    <col min="14092" max="14092" width="9.796875" style="1" customWidth="1"/>
    <col min="14093" max="14093" width="7" style="1" customWidth="1"/>
    <col min="14094" max="14095" width="9.59765625" style="1"/>
    <col min="14096" max="14096" width="10.3984375" style="1" bestFit="1" customWidth="1"/>
    <col min="14097" max="14336" width="9.59765625" style="1"/>
    <col min="14337" max="14337" width="1" style="1" customWidth="1"/>
    <col min="14338" max="14338" width="3" style="1" customWidth="1"/>
    <col min="14339" max="14339" width="12.19921875" style="1" customWidth="1"/>
    <col min="14340" max="14340" width="1" style="1" customWidth="1"/>
    <col min="14341" max="14341" width="10.19921875" style="1" customWidth="1"/>
    <col min="14342" max="14342" width="9.19921875" style="1" customWidth="1"/>
    <col min="14343" max="14343" width="10.19921875" style="1" customWidth="1"/>
    <col min="14344" max="14344" width="8.3984375" style="1" customWidth="1"/>
    <col min="14345" max="14345" width="10.19921875" style="1" customWidth="1"/>
    <col min="14346" max="14347" width="9.19921875" style="1" customWidth="1"/>
    <col min="14348" max="14348" width="9.796875" style="1" customWidth="1"/>
    <col min="14349" max="14349" width="7" style="1" customWidth="1"/>
    <col min="14350" max="14351" width="9.59765625" style="1"/>
    <col min="14352" max="14352" width="10.3984375" style="1" bestFit="1" customWidth="1"/>
    <col min="14353" max="14592" width="9.59765625" style="1"/>
    <col min="14593" max="14593" width="1" style="1" customWidth="1"/>
    <col min="14594" max="14594" width="3" style="1" customWidth="1"/>
    <col min="14595" max="14595" width="12.19921875" style="1" customWidth="1"/>
    <col min="14596" max="14596" width="1" style="1" customWidth="1"/>
    <col min="14597" max="14597" width="10.19921875" style="1" customWidth="1"/>
    <col min="14598" max="14598" width="9.19921875" style="1" customWidth="1"/>
    <col min="14599" max="14599" width="10.19921875" style="1" customWidth="1"/>
    <col min="14600" max="14600" width="8.3984375" style="1" customWidth="1"/>
    <col min="14601" max="14601" width="10.19921875" style="1" customWidth="1"/>
    <col min="14602" max="14603" width="9.19921875" style="1" customWidth="1"/>
    <col min="14604" max="14604" width="9.796875" style="1" customWidth="1"/>
    <col min="14605" max="14605" width="7" style="1" customWidth="1"/>
    <col min="14606" max="14607" width="9.59765625" style="1"/>
    <col min="14608" max="14608" width="10.3984375" style="1" bestFit="1" customWidth="1"/>
    <col min="14609" max="14848" width="9.59765625" style="1"/>
    <col min="14849" max="14849" width="1" style="1" customWidth="1"/>
    <col min="14850" max="14850" width="3" style="1" customWidth="1"/>
    <col min="14851" max="14851" width="12.19921875" style="1" customWidth="1"/>
    <col min="14852" max="14852" width="1" style="1" customWidth="1"/>
    <col min="14853" max="14853" width="10.19921875" style="1" customWidth="1"/>
    <col min="14854" max="14854" width="9.19921875" style="1" customWidth="1"/>
    <col min="14855" max="14855" width="10.19921875" style="1" customWidth="1"/>
    <col min="14856" max="14856" width="8.3984375" style="1" customWidth="1"/>
    <col min="14857" max="14857" width="10.19921875" style="1" customWidth="1"/>
    <col min="14858" max="14859" width="9.19921875" style="1" customWidth="1"/>
    <col min="14860" max="14860" width="9.796875" style="1" customWidth="1"/>
    <col min="14861" max="14861" width="7" style="1" customWidth="1"/>
    <col min="14862" max="14863" width="9.59765625" style="1"/>
    <col min="14864" max="14864" width="10.3984375" style="1" bestFit="1" customWidth="1"/>
    <col min="14865" max="15104" width="9.59765625" style="1"/>
    <col min="15105" max="15105" width="1" style="1" customWidth="1"/>
    <col min="15106" max="15106" width="3" style="1" customWidth="1"/>
    <col min="15107" max="15107" width="12.19921875" style="1" customWidth="1"/>
    <col min="15108" max="15108" width="1" style="1" customWidth="1"/>
    <col min="15109" max="15109" width="10.19921875" style="1" customWidth="1"/>
    <col min="15110" max="15110" width="9.19921875" style="1" customWidth="1"/>
    <col min="15111" max="15111" width="10.19921875" style="1" customWidth="1"/>
    <col min="15112" max="15112" width="8.3984375" style="1" customWidth="1"/>
    <col min="15113" max="15113" width="10.19921875" style="1" customWidth="1"/>
    <col min="15114" max="15115" width="9.19921875" style="1" customWidth="1"/>
    <col min="15116" max="15116" width="9.796875" style="1" customWidth="1"/>
    <col min="15117" max="15117" width="7" style="1" customWidth="1"/>
    <col min="15118" max="15119" width="9.59765625" style="1"/>
    <col min="15120" max="15120" width="10.3984375" style="1" bestFit="1" customWidth="1"/>
    <col min="15121" max="15360" width="9.59765625" style="1"/>
    <col min="15361" max="15361" width="1" style="1" customWidth="1"/>
    <col min="15362" max="15362" width="3" style="1" customWidth="1"/>
    <col min="15363" max="15363" width="12.19921875" style="1" customWidth="1"/>
    <col min="15364" max="15364" width="1" style="1" customWidth="1"/>
    <col min="15365" max="15365" width="10.19921875" style="1" customWidth="1"/>
    <col min="15366" max="15366" width="9.19921875" style="1" customWidth="1"/>
    <col min="15367" max="15367" width="10.19921875" style="1" customWidth="1"/>
    <col min="15368" max="15368" width="8.3984375" style="1" customWidth="1"/>
    <col min="15369" max="15369" width="10.19921875" style="1" customWidth="1"/>
    <col min="15370" max="15371" width="9.19921875" style="1" customWidth="1"/>
    <col min="15372" max="15372" width="9.796875" style="1" customWidth="1"/>
    <col min="15373" max="15373" width="7" style="1" customWidth="1"/>
    <col min="15374" max="15375" width="9.59765625" style="1"/>
    <col min="15376" max="15376" width="10.3984375" style="1" bestFit="1" customWidth="1"/>
    <col min="15377" max="15616" width="9.59765625" style="1"/>
    <col min="15617" max="15617" width="1" style="1" customWidth="1"/>
    <col min="15618" max="15618" width="3" style="1" customWidth="1"/>
    <col min="15619" max="15619" width="12.19921875" style="1" customWidth="1"/>
    <col min="15620" max="15620" width="1" style="1" customWidth="1"/>
    <col min="15621" max="15621" width="10.19921875" style="1" customWidth="1"/>
    <col min="15622" max="15622" width="9.19921875" style="1" customWidth="1"/>
    <col min="15623" max="15623" width="10.19921875" style="1" customWidth="1"/>
    <col min="15624" max="15624" width="8.3984375" style="1" customWidth="1"/>
    <col min="15625" max="15625" width="10.19921875" style="1" customWidth="1"/>
    <col min="15626" max="15627" width="9.19921875" style="1" customWidth="1"/>
    <col min="15628" max="15628" width="9.796875" style="1" customWidth="1"/>
    <col min="15629" max="15629" width="7" style="1" customWidth="1"/>
    <col min="15630" max="15631" width="9.59765625" style="1"/>
    <col min="15632" max="15632" width="10.3984375" style="1" bestFit="1" customWidth="1"/>
    <col min="15633" max="15872" width="9.59765625" style="1"/>
    <col min="15873" max="15873" width="1" style="1" customWidth="1"/>
    <col min="15874" max="15874" width="3" style="1" customWidth="1"/>
    <col min="15875" max="15875" width="12.19921875" style="1" customWidth="1"/>
    <col min="15876" max="15876" width="1" style="1" customWidth="1"/>
    <col min="15877" max="15877" width="10.19921875" style="1" customWidth="1"/>
    <col min="15878" max="15878" width="9.19921875" style="1" customWidth="1"/>
    <col min="15879" max="15879" width="10.19921875" style="1" customWidth="1"/>
    <col min="15880" max="15880" width="8.3984375" style="1" customWidth="1"/>
    <col min="15881" max="15881" width="10.19921875" style="1" customWidth="1"/>
    <col min="15882" max="15883" width="9.19921875" style="1" customWidth="1"/>
    <col min="15884" max="15884" width="9.796875" style="1" customWidth="1"/>
    <col min="15885" max="15885" width="7" style="1" customWidth="1"/>
    <col min="15886" max="15887" width="9.59765625" style="1"/>
    <col min="15888" max="15888" width="10.3984375" style="1" bestFit="1" customWidth="1"/>
    <col min="15889" max="16128" width="9.59765625" style="1"/>
    <col min="16129" max="16129" width="1" style="1" customWidth="1"/>
    <col min="16130" max="16130" width="3" style="1" customWidth="1"/>
    <col min="16131" max="16131" width="12.19921875" style="1" customWidth="1"/>
    <col min="16132" max="16132" width="1" style="1" customWidth="1"/>
    <col min="16133" max="16133" width="10.19921875" style="1" customWidth="1"/>
    <col min="16134" max="16134" width="9.19921875" style="1" customWidth="1"/>
    <col min="16135" max="16135" width="10.19921875" style="1" customWidth="1"/>
    <col min="16136" max="16136" width="8.3984375" style="1" customWidth="1"/>
    <col min="16137" max="16137" width="10.19921875" style="1" customWidth="1"/>
    <col min="16138" max="16139" width="9.19921875" style="1" customWidth="1"/>
    <col min="16140" max="16140" width="9.796875" style="1" customWidth="1"/>
    <col min="16141" max="16141" width="7" style="1" customWidth="1"/>
    <col min="16142" max="16143" width="9.59765625" style="1"/>
    <col min="16144" max="16144" width="10.3984375" style="1" bestFit="1" customWidth="1"/>
    <col min="16145" max="16384" width="9.59765625" style="1"/>
  </cols>
  <sheetData>
    <row r="1" spans="1:16" ht="12.2" customHeight="1" thickBot="1">
      <c r="B1" s="42" t="s">
        <v>560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121" t="s">
        <v>561</v>
      </c>
      <c r="N1" s="270"/>
    </row>
    <row r="2" spans="1:16" ht="33" customHeight="1" thickTop="1">
      <c r="A2" s="123"/>
      <c r="B2" s="540" t="s">
        <v>562</v>
      </c>
      <c r="C2" s="540"/>
      <c r="D2" s="225"/>
      <c r="E2" s="275" t="s">
        <v>230</v>
      </c>
      <c r="F2" s="304" t="s">
        <v>563</v>
      </c>
      <c r="G2" s="304" t="s">
        <v>564</v>
      </c>
      <c r="H2" s="304" t="s">
        <v>565</v>
      </c>
      <c r="I2" s="304" t="s">
        <v>566</v>
      </c>
      <c r="J2" s="304" t="s">
        <v>567</v>
      </c>
      <c r="K2" s="304" t="s">
        <v>568</v>
      </c>
      <c r="L2" s="304" t="s">
        <v>569</v>
      </c>
      <c r="M2" s="305" t="s">
        <v>570</v>
      </c>
      <c r="N2" s="286"/>
    </row>
    <row r="3" spans="1:16" s="122" customFormat="1" ht="5.0999999999999996" customHeight="1">
      <c r="A3" s="306"/>
      <c r="B3" s="307"/>
      <c r="C3" s="308"/>
      <c r="D3" s="309"/>
      <c r="E3" s="310"/>
      <c r="F3" s="311"/>
      <c r="G3" s="311"/>
      <c r="H3" s="311"/>
      <c r="I3" s="311"/>
      <c r="J3" s="311"/>
      <c r="K3" s="311"/>
      <c r="L3" s="311"/>
      <c r="M3" s="280"/>
    </row>
    <row r="4" spans="1:16" s="122" customFormat="1" ht="12.75" customHeight="1">
      <c r="A4" s="17"/>
      <c r="B4" s="140"/>
      <c r="C4" s="256" t="s">
        <v>571</v>
      </c>
      <c r="D4" s="280"/>
      <c r="E4" s="208">
        <v>70766</v>
      </c>
      <c r="F4" s="207">
        <v>2585</v>
      </c>
      <c r="G4" s="207">
        <v>41696</v>
      </c>
      <c r="H4" s="207">
        <v>6184</v>
      </c>
      <c r="I4" s="207">
        <v>2176</v>
      </c>
      <c r="J4" s="207">
        <v>11675</v>
      </c>
      <c r="K4" s="207">
        <v>2474</v>
      </c>
      <c r="L4" s="207">
        <v>3449</v>
      </c>
      <c r="M4" s="207">
        <v>527</v>
      </c>
    </row>
    <row r="5" spans="1:16" ht="12.75" customHeight="1">
      <c r="A5" s="17"/>
      <c r="B5" s="42"/>
      <c r="C5" s="256" t="s">
        <v>13</v>
      </c>
      <c r="D5" s="280"/>
      <c r="E5" s="208">
        <v>68685</v>
      </c>
      <c r="F5" s="207">
        <v>3444</v>
      </c>
      <c r="G5" s="207">
        <v>39367</v>
      </c>
      <c r="H5" s="207">
        <v>5922</v>
      </c>
      <c r="I5" s="207">
        <v>1926</v>
      </c>
      <c r="J5" s="207">
        <v>11691</v>
      </c>
      <c r="K5" s="207">
        <v>2552</v>
      </c>
      <c r="L5" s="207">
        <v>3271</v>
      </c>
      <c r="M5" s="207">
        <v>512</v>
      </c>
      <c r="O5" s="312"/>
    </row>
    <row r="6" spans="1:16" ht="12.75" customHeight="1">
      <c r="A6" s="17"/>
      <c r="B6" s="42"/>
      <c r="C6" s="256" t="s">
        <v>14</v>
      </c>
      <c r="D6" s="280"/>
      <c r="E6" s="208">
        <v>66657</v>
      </c>
      <c r="F6" s="207">
        <v>3533</v>
      </c>
      <c r="G6" s="207">
        <v>37039</v>
      </c>
      <c r="H6" s="207">
        <v>6211</v>
      </c>
      <c r="I6" s="207">
        <v>1742</v>
      </c>
      <c r="J6" s="207">
        <v>11509</v>
      </c>
      <c r="K6" s="207">
        <v>2713</v>
      </c>
      <c r="L6" s="207">
        <v>3369</v>
      </c>
      <c r="M6" s="207">
        <v>541</v>
      </c>
      <c r="O6" s="312"/>
    </row>
    <row r="7" spans="1:16" ht="12.75" customHeight="1">
      <c r="A7" s="23"/>
      <c r="B7" s="24"/>
      <c r="C7" s="24"/>
      <c r="D7" s="24"/>
      <c r="E7" s="446"/>
      <c r="F7" s="447"/>
      <c r="G7" s="447"/>
      <c r="H7" s="447"/>
      <c r="I7" s="447"/>
      <c r="J7" s="447"/>
      <c r="K7" s="447"/>
      <c r="L7" s="447"/>
      <c r="M7" s="447"/>
    </row>
    <row r="8" spans="1:16" ht="12.75" customHeight="1">
      <c r="A8" s="23"/>
      <c r="B8" s="555" t="s">
        <v>572</v>
      </c>
      <c r="C8" s="525"/>
      <c r="D8" s="24"/>
      <c r="E8" s="446">
        <v>43940</v>
      </c>
      <c r="F8" s="447">
        <v>1913</v>
      </c>
      <c r="G8" s="447">
        <v>21607</v>
      </c>
      <c r="H8" s="447">
        <v>5782</v>
      </c>
      <c r="I8" s="447">
        <v>1629</v>
      </c>
      <c r="J8" s="447">
        <v>7136</v>
      </c>
      <c r="K8" s="447">
        <v>2025</v>
      </c>
      <c r="L8" s="447">
        <v>3308</v>
      </c>
      <c r="M8" s="447">
        <v>540</v>
      </c>
      <c r="N8" s="313"/>
      <c r="P8" s="312"/>
    </row>
    <row r="9" spans="1:16" ht="12.75" customHeight="1">
      <c r="A9" s="23"/>
      <c r="B9" s="501" t="s">
        <v>238</v>
      </c>
      <c r="C9" s="525"/>
      <c r="D9" s="24"/>
      <c r="E9" s="446">
        <v>22717</v>
      </c>
      <c r="F9" s="447">
        <v>1620</v>
      </c>
      <c r="G9" s="447">
        <v>15432</v>
      </c>
      <c r="H9" s="447">
        <v>429</v>
      </c>
      <c r="I9" s="447">
        <v>113</v>
      </c>
      <c r="J9" s="447">
        <v>4373</v>
      </c>
      <c r="K9" s="447">
        <v>688</v>
      </c>
      <c r="L9" s="447">
        <v>61</v>
      </c>
      <c r="M9" s="436">
        <v>1</v>
      </c>
      <c r="N9" s="314"/>
    </row>
    <row r="10" spans="1:16" ht="3.75" customHeight="1" thickBot="1">
      <c r="A10" s="144"/>
      <c r="B10" s="99"/>
      <c r="C10" s="99"/>
      <c r="D10" s="99"/>
      <c r="E10" s="232"/>
      <c r="F10" s="99"/>
      <c r="G10" s="99"/>
      <c r="H10" s="99"/>
      <c r="I10" s="99"/>
      <c r="J10" s="99"/>
      <c r="K10" s="99"/>
      <c r="L10" s="99"/>
      <c r="M10" s="99"/>
    </row>
    <row r="11" spans="1:16" ht="3.75" customHeight="1" thickTop="1"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6" ht="10.5">
      <c r="B12" s="303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</sheetData>
  <mergeCells count="3">
    <mergeCell ref="B2:C2"/>
    <mergeCell ref="B8:C8"/>
    <mergeCell ref="B9:C9"/>
  </mergeCells>
  <phoneticPr fontId="3"/>
  <pageMargins left="0.9055118110236221" right="0.70866141732283472" top="0.74803149606299213" bottom="0.74803149606299213" header="0.31496062992125984" footer="0.31496062992125984"/>
  <pageSetup paperSize="9" scale="120" orientation="landscape" r:id="rId1"/>
  <headerFooter>
    <oddHeader>&amp;L&amp;9船種別入港船舶数&amp;R&amp;9&amp;F (&amp;A)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22"/>
  <sheetViews>
    <sheetView zoomScaleNormal="100" workbookViewId="0"/>
  </sheetViews>
  <sheetFormatPr defaultRowHeight="9.75"/>
  <cols>
    <col min="1" max="1" width="15.19921875" style="1" customWidth="1"/>
    <col min="2" max="2" width="1" style="1" customWidth="1"/>
    <col min="3" max="5" width="17" style="1" customWidth="1"/>
    <col min="6" max="6" width="1" style="1" customWidth="1"/>
    <col min="7" max="7" width="12.3984375" style="1" customWidth="1"/>
    <col min="8" max="8" width="1" style="1" customWidth="1"/>
    <col min="9" max="9" width="10" style="1" customWidth="1"/>
    <col min="10" max="10" width="11" style="1" customWidth="1"/>
    <col min="11" max="11" width="10" style="1" customWidth="1"/>
    <col min="12" max="255" width="9.59765625" style="1"/>
    <col min="256" max="256" width="15.19921875" style="1" customWidth="1"/>
    <col min="257" max="257" width="1" style="1" customWidth="1"/>
    <col min="258" max="258" width="10" style="1" customWidth="1"/>
    <col min="259" max="259" width="11" style="1" customWidth="1"/>
    <col min="260" max="260" width="10" style="1" customWidth="1"/>
    <col min="261" max="262" width="1" style="1" customWidth="1"/>
    <col min="263" max="263" width="12.3984375" style="1" customWidth="1"/>
    <col min="264" max="264" width="1" style="1" customWidth="1"/>
    <col min="265" max="265" width="10" style="1" customWidth="1"/>
    <col min="266" max="266" width="11" style="1" customWidth="1"/>
    <col min="267" max="267" width="10" style="1" customWidth="1"/>
    <col min="268" max="511" width="9.59765625" style="1"/>
    <col min="512" max="512" width="15.19921875" style="1" customWidth="1"/>
    <col min="513" max="513" width="1" style="1" customWidth="1"/>
    <col min="514" max="514" width="10" style="1" customWidth="1"/>
    <col min="515" max="515" width="11" style="1" customWidth="1"/>
    <col min="516" max="516" width="10" style="1" customWidth="1"/>
    <col min="517" max="518" width="1" style="1" customWidth="1"/>
    <col min="519" max="519" width="12.3984375" style="1" customWidth="1"/>
    <col min="520" max="520" width="1" style="1" customWidth="1"/>
    <col min="521" max="521" width="10" style="1" customWidth="1"/>
    <col min="522" max="522" width="11" style="1" customWidth="1"/>
    <col min="523" max="523" width="10" style="1" customWidth="1"/>
    <col min="524" max="767" width="9.59765625" style="1"/>
    <col min="768" max="768" width="15.19921875" style="1" customWidth="1"/>
    <col min="769" max="769" width="1" style="1" customWidth="1"/>
    <col min="770" max="770" width="10" style="1" customWidth="1"/>
    <col min="771" max="771" width="11" style="1" customWidth="1"/>
    <col min="772" max="772" width="10" style="1" customWidth="1"/>
    <col min="773" max="774" width="1" style="1" customWidth="1"/>
    <col min="775" max="775" width="12.3984375" style="1" customWidth="1"/>
    <col min="776" max="776" width="1" style="1" customWidth="1"/>
    <col min="777" max="777" width="10" style="1" customWidth="1"/>
    <col min="778" max="778" width="11" style="1" customWidth="1"/>
    <col min="779" max="779" width="10" style="1" customWidth="1"/>
    <col min="780" max="1023" width="9.59765625" style="1"/>
    <col min="1024" max="1024" width="15.19921875" style="1" customWidth="1"/>
    <col min="1025" max="1025" width="1" style="1" customWidth="1"/>
    <col min="1026" max="1026" width="10" style="1" customWidth="1"/>
    <col min="1027" max="1027" width="11" style="1" customWidth="1"/>
    <col min="1028" max="1028" width="10" style="1" customWidth="1"/>
    <col min="1029" max="1030" width="1" style="1" customWidth="1"/>
    <col min="1031" max="1031" width="12.3984375" style="1" customWidth="1"/>
    <col min="1032" max="1032" width="1" style="1" customWidth="1"/>
    <col min="1033" max="1033" width="10" style="1" customWidth="1"/>
    <col min="1034" max="1034" width="11" style="1" customWidth="1"/>
    <col min="1035" max="1035" width="10" style="1" customWidth="1"/>
    <col min="1036" max="1279" width="9.59765625" style="1"/>
    <col min="1280" max="1280" width="15.19921875" style="1" customWidth="1"/>
    <col min="1281" max="1281" width="1" style="1" customWidth="1"/>
    <col min="1282" max="1282" width="10" style="1" customWidth="1"/>
    <col min="1283" max="1283" width="11" style="1" customWidth="1"/>
    <col min="1284" max="1284" width="10" style="1" customWidth="1"/>
    <col min="1285" max="1286" width="1" style="1" customWidth="1"/>
    <col min="1287" max="1287" width="12.3984375" style="1" customWidth="1"/>
    <col min="1288" max="1288" width="1" style="1" customWidth="1"/>
    <col min="1289" max="1289" width="10" style="1" customWidth="1"/>
    <col min="1290" max="1290" width="11" style="1" customWidth="1"/>
    <col min="1291" max="1291" width="10" style="1" customWidth="1"/>
    <col min="1292" max="1535" width="9.59765625" style="1"/>
    <col min="1536" max="1536" width="15.19921875" style="1" customWidth="1"/>
    <col min="1537" max="1537" width="1" style="1" customWidth="1"/>
    <col min="1538" max="1538" width="10" style="1" customWidth="1"/>
    <col min="1539" max="1539" width="11" style="1" customWidth="1"/>
    <col min="1540" max="1540" width="10" style="1" customWidth="1"/>
    <col min="1541" max="1542" width="1" style="1" customWidth="1"/>
    <col min="1543" max="1543" width="12.3984375" style="1" customWidth="1"/>
    <col min="1544" max="1544" width="1" style="1" customWidth="1"/>
    <col min="1545" max="1545" width="10" style="1" customWidth="1"/>
    <col min="1546" max="1546" width="11" style="1" customWidth="1"/>
    <col min="1547" max="1547" width="10" style="1" customWidth="1"/>
    <col min="1548" max="1791" width="9.59765625" style="1"/>
    <col min="1792" max="1792" width="15.19921875" style="1" customWidth="1"/>
    <col min="1793" max="1793" width="1" style="1" customWidth="1"/>
    <col min="1794" max="1794" width="10" style="1" customWidth="1"/>
    <col min="1795" max="1795" width="11" style="1" customWidth="1"/>
    <col min="1796" max="1796" width="10" style="1" customWidth="1"/>
    <col min="1797" max="1798" width="1" style="1" customWidth="1"/>
    <col min="1799" max="1799" width="12.3984375" style="1" customWidth="1"/>
    <col min="1800" max="1800" width="1" style="1" customWidth="1"/>
    <col min="1801" max="1801" width="10" style="1" customWidth="1"/>
    <col min="1802" max="1802" width="11" style="1" customWidth="1"/>
    <col min="1803" max="1803" width="10" style="1" customWidth="1"/>
    <col min="1804" max="2047" width="9.59765625" style="1"/>
    <col min="2048" max="2048" width="15.19921875" style="1" customWidth="1"/>
    <col min="2049" max="2049" width="1" style="1" customWidth="1"/>
    <col min="2050" max="2050" width="10" style="1" customWidth="1"/>
    <col min="2051" max="2051" width="11" style="1" customWidth="1"/>
    <col min="2052" max="2052" width="10" style="1" customWidth="1"/>
    <col min="2053" max="2054" width="1" style="1" customWidth="1"/>
    <col min="2055" max="2055" width="12.3984375" style="1" customWidth="1"/>
    <col min="2056" max="2056" width="1" style="1" customWidth="1"/>
    <col min="2057" max="2057" width="10" style="1" customWidth="1"/>
    <col min="2058" max="2058" width="11" style="1" customWidth="1"/>
    <col min="2059" max="2059" width="10" style="1" customWidth="1"/>
    <col min="2060" max="2303" width="9.59765625" style="1"/>
    <col min="2304" max="2304" width="15.19921875" style="1" customWidth="1"/>
    <col min="2305" max="2305" width="1" style="1" customWidth="1"/>
    <col min="2306" max="2306" width="10" style="1" customWidth="1"/>
    <col min="2307" max="2307" width="11" style="1" customWidth="1"/>
    <col min="2308" max="2308" width="10" style="1" customWidth="1"/>
    <col min="2309" max="2310" width="1" style="1" customWidth="1"/>
    <col min="2311" max="2311" width="12.3984375" style="1" customWidth="1"/>
    <col min="2312" max="2312" width="1" style="1" customWidth="1"/>
    <col min="2313" max="2313" width="10" style="1" customWidth="1"/>
    <col min="2314" max="2314" width="11" style="1" customWidth="1"/>
    <col min="2315" max="2315" width="10" style="1" customWidth="1"/>
    <col min="2316" max="2559" width="9.59765625" style="1"/>
    <col min="2560" max="2560" width="15.19921875" style="1" customWidth="1"/>
    <col min="2561" max="2561" width="1" style="1" customWidth="1"/>
    <col min="2562" max="2562" width="10" style="1" customWidth="1"/>
    <col min="2563" max="2563" width="11" style="1" customWidth="1"/>
    <col min="2564" max="2564" width="10" style="1" customWidth="1"/>
    <col min="2565" max="2566" width="1" style="1" customWidth="1"/>
    <col min="2567" max="2567" width="12.3984375" style="1" customWidth="1"/>
    <col min="2568" max="2568" width="1" style="1" customWidth="1"/>
    <col min="2569" max="2569" width="10" style="1" customWidth="1"/>
    <col min="2570" max="2570" width="11" style="1" customWidth="1"/>
    <col min="2571" max="2571" width="10" style="1" customWidth="1"/>
    <col min="2572" max="2815" width="9.59765625" style="1"/>
    <col min="2816" max="2816" width="15.19921875" style="1" customWidth="1"/>
    <col min="2817" max="2817" width="1" style="1" customWidth="1"/>
    <col min="2818" max="2818" width="10" style="1" customWidth="1"/>
    <col min="2819" max="2819" width="11" style="1" customWidth="1"/>
    <col min="2820" max="2820" width="10" style="1" customWidth="1"/>
    <col min="2821" max="2822" width="1" style="1" customWidth="1"/>
    <col min="2823" max="2823" width="12.3984375" style="1" customWidth="1"/>
    <col min="2824" max="2824" width="1" style="1" customWidth="1"/>
    <col min="2825" max="2825" width="10" style="1" customWidth="1"/>
    <col min="2826" max="2826" width="11" style="1" customWidth="1"/>
    <col min="2827" max="2827" width="10" style="1" customWidth="1"/>
    <col min="2828" max="3071" width="9.59765625" style="1"/>
    <col min="3072" max="3072" width="15.19921875" style="1" customWidth="1"/>
    <col min="3073" max="3073" width="1" style="1" customWidth="1"/>
    <col min="3074" max="3074" width="10" style="1" customWidth="1"/>
    <col min="3075" max="3075" width="11" style="1" customWidth="1"/>
    <col min="3076" max="3076" width="10" style="1" customWidth="1"/>
    <col min="3077" max="3078" width="1" style="1" customWidth="1"/>
    <col min="3079" max="3079" width="12.3984375" style="1" customWidth="1"/>
    <col min="3080" max="3080" width="1" style="1" customWidth="1"/>
    <col min="3081" max="3081" width="10" style="1" customWidth="1"/>
    <col min="3082" max="3082" width="11" style="1" customWidth="1"/>
    <col min="3083" max="3083" width="10" style="1" customWidth="1"/>
    <col min="3084" max="3327" width="9.59765625" style="1"/>
    <col min="3328" max="3328" width="15.19921875" style="1" customWidth="1"/>
    <col min="3329" max="3329" width="1" style="1" customWidth="1"/>
    <col min="3330" max="3330" width="10" style="1" customWidth="1"/>
    <col min="3331" max="3331" width="11" style="1" customWidth="1"/>
    <col min="3332" max="3332" width="10" style="1" customWidth="1"/>
    <col min="3333" max="3334" width="1" style="1" customWidth="1"/>
    <col min="3335" max="3335" width="12.3984375" style="1" customWidth="1"/>
    <col min="3336" max="3336" width="1" style="1" customWidth="1"/>
    <col min="3337" max="3337" width="10" style="1" customWidth="1"/>
    <col min="3338" max="3338" width="11" style="1" customWidth="1"/>
    <col min="3339" max="3339" width="10" style="1" customWidth="1"/>
    <col min="3340" max="3583" width="9.59765625" style="1"/>
    <col min="3584" max="3584" width="15.19921875" style="1" customWidth="1"/>
    <col min="3585" max="3585" width="1" style="1" customWidth="1"/>
    <col min="3586" max="3586" width="10" style="1" customWidth="1"/>
    <col min="3587" max="3587" width="11" style="1" customWidth="1"/>
    <col min="3588" max="3588" width="10" style="1" customWidth="1"/>
    <col min="3589" max="3590" width="1" style="1" customWidth="1"/>
    <col min="3591" max="3591" width="12.3984375" style="1" customWidth="1"/>
    <col min="3592" max="3592" width="1" style="1" customWidth="1"/>
    <col min="3593" max="3593" width="10" style="1" customWidth="1"/>
    <col min="3594" max="3594" width="11" style="1" customWidth="1"/>
    <col min="3595" max="3595" width="10" style="1" customWidth="1"/>
    <col min="3596" max="3839" width="9.59765625" style="1"/>
    <col min="3840" max="3840" width="15.19921875" style="1" customWidth="1"/>
    <col min="3841" max="3841" width="1" style="1" customWidth="1"/>
    <col min="3842" max="3842" width="10" style="1" customWidth="1"/>
    <col min="3843" max="3843" width="11" style="1" customWidth="1"/>
    <col min="3844" max="3844" width="10" style="1" customWidth="1"/>
    <col min="3845" max="3846" width="1" style="1" customWidth="1"/>
    <col min="3847" max="3847" width="12.3984375" style="1" customWidth="1"/>
    <col min="3848" max="3848" width="1" style="1" customWidth="1"/>
    <col min="3849" max="3849" width="10" style="1" customWidth="1"/>
    <col min="3850" max="3850" width="11" style="1" customWidth="1"/>
    <col min="3851" max="3851" width="10" style="1" customWidth="1"/>
    <col min="3852" max="4095" width="9.59765625" style="1"/>
    <col min="4096" max="4096" width="15.19921875" style="1" customWidth="1"/>
    <col min="4097" max="4097" width="1" style="1" customWidth="1"/>
    <col min="4098" max="4098" width="10" style="1" customWidth="1"/>
    <col min="4099" max="4099" width="11" style="1" customWidth="1"/>
    <col min="4100" max="4100" width="10" style="1" customWidth="1"/>
    <col min="4101" max="4102" width="1" style="1" customWidth="1"/>
    <col min="4103" max="4103" width="12.3984375" style="1" customWidth="1"/>
    <col min="4104" max="4104" width="1" style="1" customWidth="1"/>
    <col min="4105" max="4105" width="10" style="1" customWidth="1"/>
    <col min="4106" max="4106" width="11" style="1" customWidth="1"/>
    <col min="4107" max="4107" width="10" style="1" customWidth="1"/>
    <col min="4108" max="4351" width="9.59765625" style="1"/>
    <col min="4352" max="4352" width="15.19921875" style="1" customWidth="1"/>
    <col min="4353" max="4353" width="1" style="1" customWidth="1"/>
    <col min="4354" max="4354" width="10" style="1" customWidth="1"/>
    <col min="4355" max="4355" width="11" style="1" customWidth="1"/>
    <col min="4356" max="4356" width="10" style="1" customWidth="1"/>
    <col min="4357" max="4358" width="1" style="1" customWidth="1"/>
    <col min="4359" max="4359" width="12.3984375" style="1" customWidth="1"/>
    <col min="4360" max="4360" width="1" style="1" customWidth="1"/>
    <col min="4361" max="4361" width="10" style="1" customWidth="1"/>
    <col min="4362" max="4362" width="11" style="1" customWidth="1"/>
    <col min="4363" max="4363" width="10" style="1" customWidth="1"/>
    <col min="4364" max="4607" width="9.59765625" style="1"/>
    <col min="4608" max="4608" width="15.19921875" style="1" customWidth="1"/>
    <col min="4609" max="4609" width="1" style="1" customWidth="1"/>
    <col min="4610" max="4610" width="10" style="1" customWidth="1"/>
    <col min="4611" max="4611" width="11" style="1" customWidth="1"/>
    <col min="4612" max="4612" width="10" style="1" customWidth="1"/>
    <col min="4613" max="4614" width="1" style="1" customWidth="1"/>
    <col min="4615" max="4615" width="12.3984375" style="1" customWidth="1"/>
    <col min="4616" max="4616" width="1" style="1" customWidth="1"/>
    <col min="4617" max="4617" width="10" style="1" customWidth="1"/>
    <col min="4618" max="4618" width="11" style="1" customWidth="1"/>
    <col min="4619" max="4619" width="10" style="1" customWidth="1"/>
    <col min="4620" max="4863" width="9.59765625" style="1"/>
    <col min="4864" max="4864" width="15.19921875" style="1" customWidth="1"/>
    <col min="4865" max="4865" width="1" style="1" customWidth="1"/>
    <col min="4866" max="4866" width="10" style="1" customWidth="1"/>
    <col min="4867" max="4867" width="11" style="1" customWidth="1"/>
    <col min="4868" max="4868" width="10" style="1" customWidth="1"/>
    <col min="4869" max="4870" width="1" style="1" customWidth="1"/>
    <col min="4871" max="4871" width="12.3984375" style="1" customWidth="1"/>
    <col min="4872" max="4872" width="1" style="1" customWidth="1"/>
    <col min="4873" max="4873" width="10" style="1" customWidth="1"/>
    <col min="4874" max="4874" width="11" style="1" customWidth="1"/>
    <col min="4875" max="4875" width="10" style="1" customWidth="1"/>
    <col min="4876" max="5119" width="9.59765625" style="1"/>
    <col min="5120" max="5120" width="15.19921875" style="1" customWidth="1"/>
    <col min="5121" max="5121" width="1" style="1" customWidth="1"/>
    <col min="5122" max="5122" width="10" style="1" customWidth="1"/>
    <col min="5123" max="5123" width="11" style="1" customWidth="1"/>
    <col min="5124" max="5124" width="10" style="1" customWidth="1"/>
    <col min="5125" max="5126" width="1" style="1" customWidth="1"/>
    <col min="5127" max="5127" width="12.3984375" style="1" customWidth="1"/>
    <col min="5128" max="5128" width="1" style="1" customWidth="1"/>
    <col min="5129" max="5129" width="10" style="1" customWidth="1"/>
    <col min="5130" max="5130" width="11" style="1" customWidth="1"/>
    <col min="5131" max="5131" width="10" style="1" customWidth="1"/>
    <col min="5132" max="5375" width="9.59765625" style="1"/>
    <col min="5376" max="5376" width="15.19921875" style="1" customWidth="1"/>
    <col min="5377" max="5377" width="1" style="1" customWidth="1"/>
    <col min="5378" max="5378" width="10" style="1" customWidth="1"/>
    <col min="5379" max="5379" width="11" style="1" customWidth="1"/>
    <col min="5380" max="5380" width="10" style="1" customWidth="1"/>
    <col min="5381" max="5382" width="1" style="1" customWidth="1"/>
    <col min="5383" max="5383" width="12.3984375" style="1" customWidth="1"/>
    <col min="5384" max="5384" width="1" style="1" customWidth="1"/>
    <col min="5385" max="5385" width="10" style="1" customWidth="1"/>
    <col min="5386" max="5386" width="11" style="1" customWidth="1"/>
    <col min="5387" max="5387" width="10" style="1" customWidth="1"/>
    <col min="5388" max="5631" width="9.59765625" style="1"/>
    <col min="5632" max="5632" width="15.19921875" style="1" customWidth="1"/>
    <col min="5633" max="5633" width="1" style="1" customWidth="1"/>
    <col min="5634" max="5634" width="10" style="1" customWidth="1"/>
    <col min="5635" max="5635" width="11" style="1" customWidth="1"/>
    <col min="5636" max="5636" width="10" style="1" customWidth="1"/>
    <col min="5637" max="5638" width="1" style="1" customWidth="1"/>
    <col min="5639" max="5639" width="12.3984375" style="1" customWidth="1"/>
    <col min="5640" max="5640" width="1" style="1" customWidth="1"/>
    <col min="5641" max="5641" width="10" style="1" customWidth="1"/>
    <col min="5642" max="5642" width="11" style="1" customWidth="1"/>
    <col min="5643" max="5643" width="10" style="1" customWidth="1"/>
    <col min="5644" max="5887" width="9.59765625" style="1"/>
    <col min="5888" max="5888" width="15.19921875" style="1" customWidth="1"/>
    <col min="5889" max="5889" width="1" style="1" customWidth="1"/>
    <col min="5890" max="5890" width="10" style="1" customWidth="1"/>
    <col min="5891" max="5891" width="11" style="1" customWidth="1"/>
    <col min="5892" max="5892" width="10" style="1" customWidth="1"/>
    <col min="5893" max="5894" width="1" style="1" customWidth="1"/>
    <col min="5895" max="5895" width="12.3984375" style="1" customWidth="1"/>
    <col min="5896" max="5896" width="1" style="1" customWidth="1"/>
    <col min="5897" max="5897" width="10" style="1" customWidth="1"/>
    <col min="5898" max="5898" width="11" style="1" customWidth="1"/>
    <col min="5899" max="5899" width="10" style="1" customWidth="1"/>
    <col min="5900" max="6143" width="9.59765625" style="1"/>
    <col min="6144" max="6144" width="15.19921875" style="1" customWidth="1"/>
    <col min="6145" max="6145" width="1" style="1" customWidth="1"/>
    <col min="6146" max="6146" width="10" style="1" customWidth="1"/>
    <col min="6147" max="6147" width="11" style="1" customWidth="1"/>
    <col min="6148" max="6148" width="10" style="1" customWidth="1"/>
    <col min="6149" max="6150" width="1" style="1" customWidth="1"/>
    <col min="6151" max="6151" width="12.3984375" style="1" customWidth="1"/>
    <col min="6152" max="6152" width="1" style="1" customWidth="1"/>
    <col min="6153" max="6153" width="10" style="1" customWidth="1"/>
    <col min="6154" max="6154" width="11" style="1" customWidth="1"/>
    <col min="6155" max="6155" width="10" style="1" customWidth="1"/>
    <col min="6156" max="6399" width="9.59765625" style="1"/>
    <col min="6400" max="6400" width="15.19921875" style="1" customWidth="1"/>
    <col min="6401" max="6401" width="1" style="1" customWidth="1"/>
    <col min="6402" max="6402" width="10" style="1" customWidth="1"/>
    <col min="6403" max="6403" width="11" style="1" customWidth="1"/>
    <col min="6404" max="6404" width="10" style="1" customWidth="1"/>
    <col min="6405" max="6406" width="1" style="1" customWidth="1"/>
    <col min="6407" max="6407" width="12.3984375" style="1" customWidth="1"/>
    <col min="6408" max="6408" width="1" style="1" customWidth="1"/>
    <col min="6409" max="6409" width="10" style="1" customWidth="1"/>
    <col min="6410" max="6410" width="11" style="1" customWidth="1"/>
    <col min="6411" max="6411" width="10" style="1" customWidth="1"/>
    <col min="6412" max="6655" width="9.59765625" style="1"/>
    <col min="6656" max="6656" width="15.19921875" style="1" customWidth="1"/>
    <col min="6657" max="6657" width="1" style="1" customWidth="1"/>
    <col min="6658" max="6658" width="10" style="1" customWidth="1"/>
    <col min="6659" max="6659" width="11" style="1" customWidth="1"/>
    <col min="6660" max="6660" width="10" style="1" customWidth="1"/>
    <col min="6661" max="6662" width="1" style="1" customWidth="1"/>
    <col min="6663" max="6663" width="12.3984375" style="1" customWidth="1"/>
    <col min="6664" max="6664" width="1" style="1" customWidth="1"/>
    <col min="6665" max="6665" width="10" style="1" customWidth="1"/>
    <col min="6666" max="6666" width="11" style="1" customWidth="1"/>
    <col min="6667" max="6667" width="10" style="1" customWidth="1"/>
    <col min="6668" max="6911" width="9.59765625" style="1"/>
    <col min="6912" max="6912" width="15.19921875" style="1" customWidth="1"/>
    <col min="6913" max="6913" width="1" style="1" customWidth="1"/>
    <col min="6914" max="6914" width="10" style="1" customWidth="1"/>
    <col min="6915" max="6915" width="11" style="1" customWidth="1"/>
    <col min="6916" max="6916" width="10" style="1" customWidth="1"/>
    <col min="6917" max="6918" width="1" style="1" customWidth="1"/>
    <col min="6919" max="6919" width="12.3984375" style="1" customWidth="1"/>
    <col min="6920" max="6920" width="1" style="1" customWidth="1"/>
    <col min="6921" max="6921" width="10" style="1" customWidth="1"/>
    <col min="6922" max="6922" width="11" style="1" customWidth="1"/>
    <col min="6923" max="6923" width="10" style="1" customWidth="1"/>
    <col min="6924" max="7167" width="9.59765625" style="1"/>
    <col min="7168" max="7168" width="15.19921875" style="1" customWidth="1"/>
    <col min="7169" max="7169" width="1" style="1" customWidth="1"/>
    <col min="7170" max="7170" width="10" style="1" customWidth="1"/>
    <col min="7171" max="7171" width="11" style="1" customWidth="1"/>
    <col min="7172" max="7172" width="10" style="1" customWidth="1"/>
    <col min="7173" max="7174" width="1" style="1" customWidth="1"/>
    <col min="7175" max="7175" width="12.3984375" style="1" customWidth="1"/>
    <col min="7176" max="7176" width="1" style="1" customWidth="1"/>
    <col min="7177" max="7177" width="10" style="1" customWidth="1"/>
    <col min="7178" max="7178" width="11" style="1" customWidth="1"/>
    <col min="7179" max="7179" width="10" style="1" customWidth="1"/>
    <col min="7180" max="7423" width="9.59765625" style="1"/>
    <col min="7424" max="7424" width="15.19921875" style="1" customWidth="1"/>
    <col min="7425" max="7425" width="1" style="1" customWidth="1"/>
    <col min="7426" max="7426" width="10" style="1" customWidth="1"/>
    <col min="7427" max="7427" width="11" style="1" customWidth="1"/>
    <col min="7428" max="7428" width="10" style="1" customWidth="1"/>
    <col min="7429" max="7430" width="1" style="1" customWidth="1"/>
    <col min="7431" max="7431" width="12.3984375" style="1" customWidth="1"/>
    <col min="7432" max="7432" width="1" style="1" customWidth="1"/>
    <col min="7433" max="7433" width="10" style="1" customWidth="1"/>
    <col min="7434" max="7434" width="11" style="1" customWidth="1"/>
    <col min="7435" max="7435" width="10" style="1" customWidth="1"/>
    <col min="7436" max="7679" width="9.59765625" style="1"/>
    <col min="7680" max="7680" width="15.19921875" style="1" customWidth="1"/>
    <col min="7681" max="7681" width="1" style="1" customWidth="1"/>
    <col min="7682" max="7682" width="10" style="1" customWidth="1"/>
    <col min="7683" max="7683" width="11" style="1" customWidth="1"/>
    <col min="7684" max="7684" width="10" style="1" customWidth="1"/>
    <col min="7685" max="7686" width="1" style="1" customWidth="1"/>
    <col min="7687" max="7687" width="12.3984375" style="1" customWidth="1"/>
    <col min="7688" max="7688" width="1" style="1" customWidth="1"/>
    <col min="7689" max="7689" width="10" style="1" customWidth="1"/>
    <col min="7690" max="7690" width="11" style="1" customWidth="1"/>
    <col min="7691" max="7691" width="10" style="1" customWidth="1"/>
    <col min="7692" max="7935" width="9.59765625" style="1"/>
    <col min="7936" max="7936" width="15.19921875" style="1" customWidth="1"/>
    <col min="7937" max="7937" width="1" style="1" customWidth="1"/>
    <col min="7938" max="7938" width="10" style="1" customWidth="1"/>
    <col min="7939" max="7939" width="11" style="1" customWidth="1"/>
    <col min="7940" max="7940" width="10" style="1" customWidth="1"/>
    <col min="7941" max="7942" width="1" style="1" customWidth="1"/>
    <col min="7943" max="7943" width="12.3984375" style="1" customWidth="1"/>
    <col min="7944" max="7944" width="1" style="1" customWidth="1"/>
    <col min="7945" max="7945" width="10" style="1" customWidth="1"/>
    <col min="7946" max="7946" width="11" style="1" customWidth="1"/>
    <col min="7947" max="7947" width="10" style="1" customWidth="1"/>
    <col min="7948" max="8191" width="9.59765625" style="1"/>
    <col min="8192" max="8192" width="15.19921875" style="1" customWidth="1"/>
    <col min="8193" max="8193" width="1" style="1" customWidth="1"/>
    <col min="8194" max="8194" width="10" style="1" customWidth="1"/>
    <col min="8195" max="8195" width="11" style="1" customWidth="1"/>
    <col min="8196" max="8196" width="10" style="1" customWidth="1"/>
    <col min="8197" max="8198" width="1" style="1" customWidth="1"/>
    <col min="8199" max="8199" width="12.3984375" style="1" customWidth="1"/>
    <col min="8200" max="8200" width="1" style="1" customWidth="1"/>
    <col min="8201" max="8201" width="10" style="1" customWidth="1"/>
    <col min="8202" max="8202" width="11" style="1" customWidth="1"/>
    <col min="8203" max="8203" width="10" style="1" customWidth="1"/>
    <col min="8204" max="8447" width="9.59765625" style="1"/>
    <col min="8448" max="8448" width="15.19921875" style="1" customWidth="1"/>
    <col min="8449" max="8449" width="1" style="1" customWidth="1"/>
    <col min="8450" max="8450" width="10" style="1" customWidth="1"/>
    <col min="8451" max="8451" width="11" style="1" customWidth="1"/>
    <col min="8452" max="8452" width="10" style="1" customWidth="1"/>
    <col min="8453" max="8454" width="1" style="1" customWidth="1"/>
    <col min="8455" max="8455" width="12.3984375" style="1" customWidth="1"/>
    <col min="8456" max="8456" width="1" style="1" customWidth="1"/>
    <col min="8457" max="8457" width="10" style="1" customWidth="1"/>
    <col min="8458" max="8458" width="11" style="1" customWidth="1"/>
    <col min="8459" max="8459" width="10" style="1" customWidth="1"/>
    <col min="8460" max="8703" width="9.59765625" style="1"/>
    <col min="8704" max="8704" width="15.19921875" style="1" customWidth="1"/>
    <col min="8705" max="8705" width="1" style="1" customWidth="1"/>
    <col min="8706" max="8706" width="10" style="1" customWidth="1"/>
    <col min="8707" max="8707" width="11" style="1" customWidth="1"/>
    <col min="8708" max="8708" width="10" style="1" customWidth="1"/>
    <col min="8709" max="8710" width="1" style="1" customWidth="1"/>
    <col min="8711" max="8711" width="12.3984375" style="1" customWidth="1"/>
    <col min="8712" max="8712" width="1" style="1" customWidth="1"/>
    <col min="8713" max="8713" width="10" style="1" customWidth="1"/>
    <col min="8714" max="8714" width="11" style="1" customWidth="1"/>
    <col min="8715" max="8715" width="10" style="1" customWidth="1"/>
    <col min="8716" max="8959" width="9.59765625" style="1"/>
    <col min="8960" max="8960" width="15.19921875" style="1" customWidth="1"/>
    <col min="8961" max="8961" width="1" style="1" customWidth="1"/>
    <col min="8962" max="8962" width="10" style="1" customWidth="1"/>
    <col min="8963" max="8963" width="11" style="1" customWidth="1"/>
    <col min="8964" max="8964" width="10" style="1" customWidth="1"/>
    <col min="8965" max="8966" width="1" style="1" customWidth="1"/>
    <col min="8967" max="8967" width="12.3984375" style="1" customWidth="1"/>
    <col min="8968" max="8968" width="1" style="1" customWidth="1"/>
    <col min="8969" max="8969" width="10" style="1" customWidth="1"/>
    <col min="8970" max="8970" width="11" style="1" customWidth="1"/>
    <col min="8971" max="8971" width="10" style="1" customWidth="1"/>
    <col min="8972" max="9215" width="9.59765625" style="1"/>
    <col min="9216" max="9216" width="15.19921875" style="1" customWidth="1"/>
    <col min="9217" max="9217" width="1" style="1" customWidth="1"/>
    <col min="9218" max="9218" width="10" style="1" customWidth="1"/>
    <col min="9219" max="9219" width="11" style="1" customWidth="1"/>
    <col min="9220" max="9220" width="10" style="1" customWidth="1"/>
    <col min="9221" max="9222" width="1" style="1" customWidth="1"/>
    <col min="9223" max="9223" width="12.3984375" style="1" customWidth="1"/>
    <col min="9224" max="9224" width="1" style="1" customWidth="1"/>
    <col min="9225" max="9225" width="10" style="1" customWidth="1"/>
    <col min="9226" max="9226" width="11" style="1" customWidth="1"/>
    <col min="9227" max="9227" width="10" style="1" customWidth="1"/>
    <col min="9228" max="9471" width="9.59765625" style="1"/>
    <col min="9472" max="9472" width="15.19921875" style="1" customWidth="1"/>
    <col min="9473" max="9473" width="1" style="1" customWidth="1"/>
    <col min="9474" max="9474" width="10" style="1" customWidth="1"/>
    <col min="9475" max="9475" width="11" style="1" customWidth="1"/>
    <col min="9476" max="9476" width="10" style="1" customWidth="1"/>
    <col min="9477" max="9478" width="1" style="1" customWidth="1"/>
    <col min="9479" max="9479" width="12.3984375" style="1" customWidth="1"/>
    <col min="9480" max="9480" width="1" style="1" customWidth="1"/>
    <col min="9481" max="9481" width="10" style="1" customWidth="1"/>
    <col min="9482" max="9482" width="11" style="1" customWidth="1"/>
    <col min="9483" max="9483" width="10" style="1" customWidth="1"/>
    <col min="9484" max="9727" width="9.59765625" style="1"/>
    <col min="9728" max="9728" width="15.19921875" style="1" customWidth="1"/>
    <col min="9729" max="9729" width="1" style="1" customWidth="1"/>
    <col min="9730" max="9730" width="10" style="1" customWidth="1"/>
    <col min="9731" max="9731" width="11" style="1" customWidth="1"/>
    <col min="9732" max="9732" width="10" style="1" customWidth="1"/>
    <col min="9733" max="9734" width="1" style="1" customWidth="1"/>
    <col min="9735" max="9735" width="12.3984375" style="1" customWidth="1"/>
    <col min="9736" max="9736" width="1" style="1" customWidth="1"/>
    <col min="9737" max="9737" width="10" style="1" customWidth="1"/>
    <col min="9738" max="9738" width="11" style="1" customWidth="1"/>
    <col min="9739" max="9739" width="10" style="1" customWidth="1"/>
    <col min="9740" max="9983" width="9.59765625" style="1"/>
    <col min="9984" max="9984" width="15.19921875" style="1" customWidth="1"/>
    <col min="9985" max="9985" width="1" style="1" customWidth="1"/>
    <col min="9986" max="9986" width="10" style="1" customWidth="1"/>
    <col min="9987" max="9987" width="11" style="1" customWidth="1"/>
    <col min="9988" max="9988" width="10" style="1" customWidth="1"/>
    <col min="9989" max="9990" width="1" style="1" customWidth="1"/>
    <col min="9991" max="9991" width="12.3984375" style="1" customWidth="1"/>
    <col min="9992" max="9992" width="1" style="1" customWidth="1"/>
    <col min="9993" max="9993" width="10" style="1" customWidth="1"/>
    <col min="9994" max="9994" width="11" style="1" customWidth="1"/>
    <col min="9995" max="9995" width="10" style="1" customWidth="1"/>
    <col min="9996" max="10239" width="9.59765625" style="1"/>
    <col min="10240" max="10240" width="15.19921875" style="1" customWidth="1"/>
    <col min="10241" max="10241" width="1" style="1" customWidth="1"/>
    <col min="10242" max="10242" width="10" style="1" customWidth="1"/>
    <col min="10243" max="10243" width="11" style="1" customWidth="1"/>
    <col min="10244" max="10244" width="10" style="1" customWidth="1"/>
    <col min="10245" max="10246" width="1" style="1" customWidth="1"/>
    <col min="10247" max="10247" width="12.3984375" style="1" customWidth="1"/>
    <col min="10248" max="10248" width="1" style="1" customWidth="1"/>
    <col min="10249" max="10249" width="10" style="1" customWidth="1"/>
    <col min="10250" max="10250" width="11" style="1" customWidth="1"/>
    <col min="10251" max="10251" width="10" style="1" customWidth="1"/>
    <col min="10252" max="10495" width="9.59765625" style="1"/>
    <col min="10496" max="10496" width="15.19921875" style="1" customWidth="1"/>
    <col min="10497" max="10497" width="1" style="1" customWidth="1"/>
    <col min="10498" max="10498" width="10" style="1" customWidth="1"/>
    <col min="10499" max="10499" width="11" style="1" customWidth="1"/>
    <col min="10500" max="10500" width="10" style="1" customWidth="1"/>
    <col min="10501" max="10502" width="1" style="1" customWidth="1"/>
    <col min="10503" max="10503" width="12.3984375" style="1" customWidth="1"/>
    <col min="10504" max="10504" width="1" style="1" customWidth="1"/>
    <col min="10505" max="10505" width="10" style="1" customWidth="1"/>
    <col min="10506" max="10506" width="11" style="1" customWidth="1"/>
    <col min="10507" max="10507" width="10" style="1" customWidth="1"/>
    <col min="10508" max="10751" width="9.59765625" style="1"/>
    <col min="10752" max="10752" width="15.19921875" style="1" customWidth="1"/>
    <col min="10753" max="10753" width="1" style="1" customWidth="1"/>
    <col min="10754" max="10754" width="10" style="1" customWidth="1"/>
    <col min="10755" max="10755" width="11" style="1" customWidth="1"/>
    <col min="10756" max="10756" width="10" style="1" customWidth="1"/>
    <col min="10757" max="10758" width="1" style="1" customWidth="1"/>
    <col min="10759" max="10759" width="12.3984375" style="1" customWidth="1"/>
    <col min="10760" max="10760" width="1" style="1" customWidth="1"/>
    <col min="10761" max="10761" width="10" style="1" customWidth="1"/>
    <col min="10762" max="10762" width="11" style="1" customWidth="1"/>
    <col min="10763" max="10763" width="10" style="1" customWidth="1"/>
    <col min="10764" max="11007" width="9.59765625" style="1"/>
    <col min="11008" max="11008" width="15.19921875" style="1" customWidth="1"/>
    <col min="11009" max="11009" width="1" style="1" customWidth="1"/>
    <col min="11010" max="11010" width="10" style="1" customWidth="1"/>
    <col min="11011" max="11011" width="11" style="1" customWidth="1"/>
    <col min="11012" max="11012" width="10" style="1" customWidth="1"/>
    <col min="11013" max="11014" width="1" style="1" customWidth="1"/>
    <col min="11015" max="11015" width="12.3984375" style="1" customWidth="1"/>
    <col min="11016" max="11016" width="1" style="1" customWidth="1"/>
    <col min="11017" max="11017" width="10" style="1" customWidth="1"/>
    <col min="11018" max="11018" width="11" style="1" customWidth="1"/>
    <col min="11019" max="11019" width="10" style="1" customWidth="1"/>
    <col min="11020" max="11263" width="9.59765625" style="1"/>
    <col min="11264" max="11264" width="15.19921875" style="1" customWidth="1"/>
    <col min="11265" max="11265" width="1" style="1" customWidth="1"/>
    <col min="11266" max="11266" width="10" style="1" customWidth="1"/>
    <col min="11267" max="11267" width="11" style="1" customWidth="1"/>
    <col min="11268" max="11268" width="10" style="1" customWidth="1"/>
    <col min="11269" max="11270" width="1" style="1" customWidth="1"/>
    <col min="11271" max="11271" width="12.3984375" style="1" customWidth="1"/>
    <col min="11272" max="11272" width="1" style="1" customWidth="1"/>
    <col min="11273" max="11273" width="10" style="1" customWidth="1"/>
    <col min="11274" max="11274" width="11" style="1" customWidth="1"/>
    <col min="11275" max="11275" width="10" style="1" customWidth="1"/>
    <col min="11276" max="11519" width="9.59765625" style="1"/>
    <col min="11520" max="11520" width="15.19921875" style="1" customWidth="1"/>
    <col min="11521" max="11521" width="1" style="1" customWidth="1"/>
    <col min="11522" max="11522" width="10" style="1" customWidth="1"/>
    <col min="11523" max="11523" width="11" style="1" customWidth="1"/>
    <col min="11524" max="11524" width="10" style="1" customWidth="1"/>
    <col min="11525" max="11526" width="1" style="1" customWidth="1"/>
    <col min="11527" max="11527" width="12.3984375" style="1" customWidth="1"/>
    <col min="11528" max="11528" width="1" style="1" customWidth="1"/>
    <col min="11529" max="11529" width="10" style="1" customWidth="1"/>
    <col min="11530" max="11530" width="11" style="1" customWidth="1"/>
    <col min="11531" max="11531" width="10" style="1" customWidth="1"/>
    <col min="11532" max="11775" width="9.59765625" style="1"/>
    <col min="11776" max="11776" width="15.19921875" style="1" customWidth="1"/>
    <col min="11777" max="11777" width="1" style="1" customWidth="1"/>
    <col min="11778" max="11778" width="10" style="1" customWidth="1"/>
    <col min="11779" max="11779" width="11" style="1" customWidth="1"/>
    <col min="11780" max="11780" width="10" style="1" customWidth="1"/>
    <col min="11781" max="11782" width="1" style="1" customWidth="1"/>
    <col min="11783" max="11783" width="12.3984375" style="1" customWidth="1"/>
    <col min="11784" max="11784" width="1" style="1" customWidth="1"/>
    <col min="11785" max="11785" width="10" style="1" customWidth="1"/>
    <col min="11786" max="11786" width="11" style="1" customWidth="1"/>
    <col min="11787" max="11787" width="10" style="1" customWidth="1"/>
    <col min="11788" max="12031" width="9.59765625" style="1"/>
    <col min="12032" max="12032" width="15.19921875" style="1" customWidth="1"/>
    <col min="12033" max="12033" width="1" style="1" customWidth="1"/>
    <col min="12034" max="12034" width="10" style="1" customWidth="1"/>
    <col min="12035" max="12035" width="11" style="1" customWidth="1"/>
    <col min="12036" max="12036" width="10" style="1" customWidth="1"/>
    <col min="12037" max="12038" width="1" style="1" customWidth="1"/>
    <col min="12039" max="12039" width="12.3984375" style="1" customWidth="1"/>
    <col min="12040" max="12040" width="1" style="1" customWidth="1"/>
    <col min="12041" max="12041" width="10" style="1" customWidth="1"/>
    <col min="12042" max="12042" width="11" style="1" customWidth="1"/>
    <col min="12043" max="12043" width="10" style="1" customWidth="1"/>
    <col min="12044" max="12287" width="9.59765625" style="1"/>
    <col min="12288" max="12288" width="15.19921875" style="1" customWidth="1"/>
    <col min="12289" max="12289" width="1" style="1" customWidth="1"/>
    <col min="12290" max="12290" width="10" style="1" customWidth="1"/>
    <col min="12291" max="12291" width="11" style="1" customWidth="1"/>
    <col min="12292" max="12292" width="10" style="1" customWidth="1"/>
    <col min="12293" max="12294" width="1" style="1" customWidth="1"/>
    <col min="12295" max="12295" width="12.3984375" style="1" customWidth="1"/>
    <col min="12296" max="12296" width="1" style="1" customWidth="1"/>
    <col min="12297" max="12297" width="10" style="1" customWidth="1"/>
    <col min="12298" max="12298" width="11" style="1" customWidth="1"/>
    <col min="12299" max="12299" width="10" style="1" customWidth="1"/>
    <col min="12300" max="12543" width="9.59765625" style="1"/>
    <col min="12544" max="12544" width="15.19921875" style="1" customWidth="1"/>
    <col min="12545" max="12545" width="1" style="1" customWidth="1"/>
    <col min="12546" max="12546" width="10" style="1" customWidth="1"/>
    <col min="12547" max="12547" width="11" style="1" customWidth="1"/>
    <col min="12548" max="12548" width="10" style="1" customWidth="1"/>
    <col min="12549" max="12550" width="1" style="1" customWidth="1"/>
    <col min="12551" max="12551" width="12.3984375" style="1" customWidth="1"/>
    <col min="12552" max="12552" width="1" style="1" customWidth="1"/>
    <col min="12553" max="12553" width="10" style="1" customWidth="1"/>
    <col min="12554" max="12554" width="11" style="1" customWidth="1"/>
    <col min="12555" max="12555" width="10" style="1" customWidth="1"/>
    <col min="12556" max="12799" width="9.59765625" style="1"/>
    <col min="12800" max="12800" width="15.19921875" style="1" customWidth="1"/>
    <col min="12801" max="12801" width="1" style="1" customWidth="1"/>
    <col min="12802" max="12802" width="10" style="1" customWidth="1"/>
    <col min="12803" max="12803" width="11" style="1" customWidth="1"/>
    <col min="12804" max="12804" width="10" style="1" customWidth="1"/>
    <col min="12805" max="12806" width="1" style="1" customWidth="1"/>
    <col min="12807" max="12807" width="12.3984375" style="1" customWidth="1"/>
    <col min="12808" max="12808" width="1" style="1" customWidth="1"/>
    <col min="12809" max="12809" width="10" style="1" customWidth="1"/>
    <col min="12810" max="12810" width="11" style="1" customWidth="1"/>
    <col min="12811" max="12811" width="10" style="1" customWidth="1"/>
    <col min="12812" max="13055" width="9.59765625" style="1"/>
    <col min="13056" max="13056" width="15.19921875" style="1" customWidth="1"/>
    <col min="13057" max="13057" width="1" style="1" customWidth="1"/>
    <col min="13058" max="13058" width="10" style="1" customWidth="1"/>
    <col min="13059" max="13059" width="11" style="1" customWidth="1"/>
    <col min="13060" max="13060" width="10" style="1" customWidth="1"/>
    <col min="13061" max="13062" width="1" style="1" customWidth="1"/>
    <col min="13063" max="13063" width="12.3984375" style="1" customWidth="1"/>
    <col min="13064" max="13064" width="1" style="1" customWidth="1"/>
    <col min="13065" max="13065" width="10" style="1" customWidth="1"/>
    <col min="13066" max="13066" width="11" style="1" customWidth="1"/>
    <col min="13067" max="13067" width="10" style="1" customWidth="1"/>
    <col min="13068" max="13311" width="9.59765625" style="1"/>
    <col min="13312" max="13312" width="15.19921875" style="1" customWidth="1"/>
    <col min="13313" max="13313" width="1" style="1" customWidth="1"/>
    <col min="13314" max="13314" width="10" style="1" customWidth="1"/>
    <col min="13315" max="13315" width="11" style="1" customWidth="1"/>
    <col min="13316" max="13316" width="10" style="1" customWidth="1"/>
    <col min="13317" max="13318" width="1" style="1" customWidth="1"/>
    <col min="13319" max="13319" width="12.3984375" style="1" customWidth="1"/>
    <col min="13320" max="13320" width="1" style="1" customWidth="1"/>
    <col min="13321" max="13321" width="10" style="1" customWidth="1"/>
    <col min="13322" max="13322" width="11" style="1" customWidth="1"/>
    <col min="13323" max="13323" width="10" style="1" customWidth="1"/>
    <col min="13324" max="13567" width="9.59765625" style="1"/>
    <col min="13568" max="13568" width="15.19921875" style="1" customWidth="1"/>
    <col min="13569" max="13569" width="1" style="1" customWidth="1"/>
    <col min="13570" max="13570" width="10" style="1" customWidth="1"/>
    <col min="13571" max="13571" width="11" style="1" customWidth="1"/>
    <col min="13572" max="13572" width="10" style="1" customWidth="1"/>
    <col min="13573" max="13574" width="1" style="1" customWidth="1"/>
    <col min="13575" max="13575" width="12.3984375" style="1" customWidth="1"/>
    <col min="13576" max="13576" width="1" style="1" customWidth="1"/>
    <col min="13577" max="13577" width="10" style="1" customWidth="1"/>
    <col min="13578" max="13578" width="11" style="1" customWidth="1"/>
    <col min="13579" max="13579" width="10" style="1" customWidth="1"/>
    <col min="13580" max="13823" width="9.59765625" style="1"/>
    <col min="13824" max="13824" width="15.19921875" style="1" customWidth="1"/>
    <col min="13825" max="13825" width="1" style="1" customWidth="1"/>
    <col min="13826" max="13826" width="10" style="1" customWidth="1"/>
    <col min="13827" max="13827" width="11" style="1" customWidth="1"/>
    <col min="13828" max="13828" width="10" style="1" customWidth="1"/>
    <col min="13829" max="13830" width="1" style="1" customWidth="1"/>
    <col min="13831" max="13831" width="12.3984375" style="1" customWidth="1"/>
    <col min="13832" max="13832" width="1" style="1" customWidth="1"/>
    <col min="13833" max="13833" width="10" style="1" customWidth="1"/>
    <col min="13834" max="13834" width="11" style="1" customWidth="1"/>
    <col min="13835" max="13835" width="10" style="1" customWidth="1"/>
    <col min="13836" max="14079" width="9.59765625" style="1"/>
    <col min="14080" max="14080" width="15.19921875" style="1" customWidth="1"/>
    <col min="14081" max="14081" width="1" style="1" customWidth="1"/>
    <col min="14082" max="14082" width="10" style="1" customWidth="1"/>
    <col min="14083" max="14083" width="11" style="1" customWidth="1"/>
    <col min="14084" max="14084" width="10" style="1" customWidth="1"/>
    <col min="14085" max="14086" width="1" style="1" customWidth="1"/>
    <col min="14087" max="14087" width="12.3984375" style="1" customWidth="1"/>
    <col min="14088" max="14088" width="1" style="1" customWidth="1"/>
    <col min="14089" max="14089" width="10" style="1" customWidth="1"/>
    <col min="14090" max="14090" width="11" style="1" customWidth="1"/>
    <col min="14091" max="14091" width="10" style="1" customWidth="1"/>
    <col min="14092" max="14335" width="9.59765625" style="1"/>
    <col min="14336" max="14336" width="15.19921875" style="1" customWidth="1"/>
    <col min="14337" max="14337" width="1" style="1" customWidth="1"/>
    <col min="14338" max="14338" width="10" style="1" customWidth="1"/>
    <col min="14339" max="14339" width="11" style="1" customWidth="1"/>
    <col min="14340" max="14340" width="10" style="1" customWidth="1"/>
    <col min="14341" max="14342" width="1" style="1" customWidth="1"/>
    <col min="14343" max="14343" width="12.3984375" style="1" customWidth="1"/>
    <col min="14344" max="14344" width="1" style="1" customWidth="1"/>
    <col min="14345" max="14345" width="10" style="1" customWidth="1"/>
    <col min="14346" max="14346" width="11" style="1" customWidth="1"/>
    <col min="14347" max="14347" width="10" style="1" customWidth="1"/>
    <col min="14348" max="14591" width="9.59765625" style="1"/>
    <col min="14592" max="14592" width="15.19921875" style="1" customWidth="1"/>
    <col min="14593" max="14593" width="1" style="1" customWidth="1"/>
    <col min="14594" max="14594" width="10" style="1" customWidth="1"/>
    <col min="14595" max="14595" width="11" style="1" customWidth="1"/>
    <col min="14596" max="14596" width="10" style="1" customWidth="1"/>
    <col min="14597" max="14598" width="1" style="1" customWidth="1"/>
    <col min="14599" max="14599" width="12.3984375" style="1" customWidth="1"/>
    <col min="14600" max="14600" width="1" style="1" customWidth="1"/>
    <col min="14601" max="14601" width="10" style="1" customWidth="1"/>
    <col min="14602" max="14602" width="11" style="1" customWidth="1"/>
    <col min="14603" max="14603" width="10" style="1" customWidth="1"/>
    <col min="14604" max="14847" width="9.59765625" style="1"/>
    <col min="14848" max="14848" width="15.19921875" style="1" customWidth="1"/>
    <col min="14849" max="14849" width="1" style="1" customWidth="1"/>
    <col min="14850" max="14850" width="10" style="1" customWidth="1"/>
    <col min="14851" max="14851" width="11" style="1" customWidth="1"/>
    <col min="14852" max="14852" width="10" style="1" customWidth="1"/>
    <col min="14853" max="14854" width="1" style="1" customWidth="1"/>
    <col min="14855" max="14855" width="12.3984375" style="1" customWidth="1"/>
    <col min="14856" max="14856" width="1" style="1" customWidth="1"/>
    <col min="14857" max="14857" width="10" style="1" customWidth="1"/>
    <col min="14858" max="14858" width="11" style="1" customWidth="1"/>
    <col min="14859" max="14859" width="10" style="1" customWidth="1"/>
    <col min="14860" max="15103" width="9.59765625" style="1"/>
    <col min="15104" max="15104" width="15.19921875" style="1" customWidth="1"/>
    <col min="15105" max="15105" width="1" style="1" customWidth="1"/>
    <col min="15106" max="15106" width="10" style="1" customWidth="1"/>
    <col min="15107" max="15107" width="11" style="1" customWidth="1"/>
    <col min="15108" max="15108" width="10" style="1" customWidth="1"/>
    <col min="15109" max="15110" width="1" style="1" customWidth="1"/>
    <col min="15111" max="15111" width="12.3984375" style="1" customWidth="1"/>
    <col min="15112" max="15112" width="1" style="1" customWidth="1"/>
    <col min="15113" max="15113" width="10" style="1" customWidth="1"/>
    <col min="15114" max="15114" width="11" style="1" customWidth="1"/>
    <col min="15115" max="15115" width="10" style="1" customWidth="1"/>
    <col min="15116" max="15359" width="9.59765625" style="1"/>
    <col min="15360" max="15360" width="15.19921875" style="1" customWidth="1"/>
    <col min="15361" max="15361" width="1" style="1" customWidth="1"/>
    <col min="15362" max="15362" width="10" style="1" customWidth="1"/>
    <col min="15363" max="15363" width="11" style="1" customWidth="1"/>
    <col min="15364" max="15364" width="10" style="1" customWidth="1"/>
    <col min="15365" max="15366" width="1" style="1" customWidth="1"/>
    <col min="15367" max="15367" width="12.3984375" style="1" customWidth="1"/>
    <col min="15368" max="15368" width="1" style="1" customWidth="1"/>
    <col min="15369" max="15369" width="10" style="1" customWidth="1"/>
    <col min="15370" max="15370" width="11" style="1" customWidth="1"/>
    <col min="15371" max="15371" width="10" style="1" customWidth="1"/>
    <col min="15372" max="15615" width="9.59765625" style="1"/>
    <col min="15616" max="15616" width="15.19921875" style="1" customWidth="1"/>
    <col min="15617" max="15617" width="1" style="1" customWidth="1"/>
    <col min="15618" max="15618" width="10" style="1" customWidth="1"/>
    <col min="15619" max="15619" width="11" style="1" customWidth="1"/>
    <col min="15620" max="15620" width="10" style="1" customWidth="1"/>
    <col min="15621" max="15622" width="1" style="1" customWidth="1"/>
    <col min="15623" max="15623" width="12.3984375" style="1" customWidth="1"/>
    <col min="15624" max="15624" width="1" style="1" customWidth="1"/>
    <col min="15625" max="15625" width="10" style="1" customWidth="1"/>
    <col min="15626" max="15626" width="11" style="1" customWidth="1"/>
    <col min="15627" max="15627" width="10" style="1" customWidth="1"/>
    <col min="15628" max="15871" width="9.59765625" style="1"/>
    <col min="15872" max="15872" width="15.19921875" style="1" customWidth="1"/>
    <col min="15873" max="15873" width="1" style="1" customWidth="1"/>
    <col min="15874" max="15874" width="10" style="1" customWidth="1"/>
    <col min="15875" max="15875" width="11" style="1" customWidth="1"/>
    <col min="15876" max="15876" width="10" style="1" customWidth="1"/>
    <col min="15877" max="15878" width="1" style="1" customWidth="1"/>
    <col min="15879" max="15879" width="12.3984375" style="1" customWidth="1"/>
    <col min="15880" max="15880" width="1" style="1" customWidth="1"/>
    <col min="15881" max="15881" width="10" style="1" customWidth="1"/>
    <col min="15882" max="15882" width="11" style="1" customWidth="1"/>
    <col min="15883" max="15883" width="10" style="1" customWidth="1"/>
    <col min="15884" max="16127" width="9.59765625" style="1"/>
    <col min="16128" max="16128" width="15.19921875" style="1" customWidth="1"/>
    <col min="16129" max="16129" width="1" style="1" customWidth="1"/>
    <col min="16130" max="16130" width="10" style="1" customWidth="1"/>
    <col min="16131" max="16131" width="11" style="1" customWidth="1"/>
    <col min="16132" max="16132" width="10" style="1" customWidth="1"/>
    <col min="16133" max="16134" width="1" style="1" customWidth="1"/>
    <col min="16135" max="16135" width="12.3984375" style="1" customWidth="1"/>
    <col min="16136" max="16136" width="1" style="1" customWidth="1"/>
    <col min="16137" max="16137" width="10" style="1" customWidth="1"/>
    <col min="16138" max="16138" width="11" style="1" customWidth="1"/>
    <col min="16139" max="16139" width="10" style="1" customWidth="1"/>
    <col min="16140" max="16384" width="9.59765625" style="1"/>
  </cols>
  <sheetData>
    <row r="1" spans="1:7" ht="12.2" customHeight="1" thickBot="1">
      <c r="A1" s="42" t="s">
        <v>560</v>
      </c>
      <c r="B1" s="42"/>
      <c r="C1" s="42"/>
      <c r="D1" s="42"/>
      <c r="E1" s="121" t="s">
        <v>561</v>
      </c>
      <c r="G1" s="270"/>
    </row>
    <row r="2" spans="1:7" ht="22.7" customHeight="1" thickTop="1">
      <c r="A2" s="259" t="s">
        <v>573</v>
      </c>
      <c r="B2" s="259"/>
      <c r="C2" s="275" t="s">
        <v>230</v>
      </c>
      <c r="D2" s="304" t="s">
        <v>574</v>
      </c>
      <c r="E2" s="258" t="s">
        <v>238</v>
      </c>
      <c r="G2" s="286"/>
    </row>
    <row r="3" spans="1:7" ht="3.75" customHeight="1">
      <c r="A3" s="253"/>
      <c r="B3" s="253"/>
      <c r="C3" s="315"/>
      <c r="D3" s="316"/>
      <c r="E3" s="253"/>
    </row>
    <row r="4" spans="1:7" s="270" customFormat="1" ht="11.25" customHeight="1">
      <c r="A4" s="317" t="s">
        <v>575</v>
      </c>
      <c r="B4" s="69"/>
      <c r="C4" s="318">
        <v>9012</v>
      </c>
      <c r="D4" s="319">
        <v>8862</v>
      </c>
      <c r="E4" s="319">
        <v>150</v>
      </c>
    </row>
    <row r="5" spans="1:7" s="270" customFormat="1" ht="11.25" customHeight="1">
      <c r="A5" s="317" t="s">
        <v>13</v>
      </c>
      <c r="B5" s="69"/>
      <c r="C5" s="318">
        <v>8414</v>
      </c>
      <c r="D5" s="319">
        <v>8296</v>
      </c>
      <c r="E5" s="319">
        <v>118</v>
      </c>
    </row>
    <row r="6" spans="1:7" s="270" customFormat="1" ht="11.25" customHeight="1">
      <c r="A6" s="317" t="s">
        <v>14</v>
      </c>
      <c r="B6" s="69"/>
      <c r="C6" s="318">
        <v>8957</v>
      </c>
      <c r="D6" s="319">
        <v>8851</v>
      </c>
      <c r="E6" s="319">
        <v>106</v>
      </c>
    </row>
    <row r="7" spans="1:7" s="270" customFormat="1" ht="11.25" customHeight="1">
      <c r="A7" s="24"/>
      <c r="B7" s="24"/>
      <c r="C7" s="446"/>
      <c r="D7" s="447"/>
      <c r="E7" s="447"/>
    </row>
    <row r="8" spans="1:7" s="270" customFormat="1" ht="14.25" customHeight="1">
      <c r="A8" s="246" t="s">
        <v>576</v>
      </c>
      <c r="B8" s="24"/>
      <c r="C8" s="435">
        <v>725</v>
      </c>
      <c r="D8" s="447">
        <v>720</v>
      </c>
      <c r="E8" s="447">
        <v>5</v>
      </c>
      <c r="G8" s="314"/>
    </row>
    <row r="9" spans="1:7" s="270" customFormat="1" ht="14.25" customHeight="1">
      <c r="A9" s="246" t="s">
        <v>577</v>
      </c>
      <c r="B9" s="24"/>
      <c r="C9" s="435">
        <v>2188</v>
      </c>
      <c r="D9" s="447">
        <v>2147</v>
      </c>
      <c r="E9" s="447">
        <v>41</v>
      </c>
      <c r="G9" s="314"/>
    </row>
    <row r="10" spans="1:7" s="270" customFormat="1" ht="14.25" customHeight="1">
      <c r="A10" s="246" t="s">
        <v>578</v>
      </c>
      <c r="B10" s="24"/>
      <c r="C10" s="435">
        <v>213</v>
      </c>
      <c r="D10" s="447">
        <v>177</v>
      </c>
      <c r="E10" s="447">
        <v>36</v>
      </c>
      <c r="G10" s="314"/>
    </row>
    <row r="11" spans="1:7" s="270" customFormat="1" ht="14.25" customHeight="1">
      <c r="A11" s="246" t="s">
        <v>579</v>
      </c>
      <c r="B11" s="24"/>
      <c r="C11" s="435">
        <v>622</v>
      </c>
      <c r="D11" s="447">
        <v>620</v>
      </c>
      <c r="E11" s="447">
        <v>2</v>
      </c>
      <c r="G11" s="314"/>
    </row>
    <row r="12" spans="1:7" ht="14.25" customHeight="1">
      <c r="A12" s="246" t="s">
        <v>580</v>
      </c>
      <c r="B12" s="24"/>
      <c r="C12" s="435">
        <v>55</v>
      </c>
      <c r="D12" s="447">
        <v>55</v>
      </c>
      <c r="E12" s="447">
        <v>0</v>
      </c>
      <c r="G12" s="314"/>
    </row>
    <row r="13" spans="1:7" ht="14.25" customHeight="1">
      <c r="A13" s="246" t="s">
        <v>581</v>
      </c>
      <c r="B13" s="24"/>
      <c r="C13" s="435">
        <v>19</v>
      </c>
      <c r="D13" s="447">
        <v>19</v>
      </c>
      <c r="E13" s="447">
        <v>0</v>
      </c>
      <c r="G13" s="314"/>
    </row>
    <row r="14" spans="1:7" ht="14.25" customHeight="1">
      <c r="A14" s="246" t="s">
        <v>582</v>
      </c>
      <c r="B14" s="24"/>
      <c r="C14" s="435">
        <v>91</v>
      </c>
      <c r="D14" s="447">
        <v>91</v>
      </c>
      <c r="E14" s="447">
        <v>0</v>
      </c>
      <c r="G14" s="314"/>
    </row>
    <row r="15" spans="1:7" ht="14.25" customHeight="1">
      <c r="A15" s="246" t="s">
        <v>583</v>
      </c>
      <c r="B15" s="24"/>
      <c r="C15" s="435">
        <v>349</v>
      </c>
      <c r="D15" s="447">
        <v>349</v>
      </c>
      <c r="E15" s="447">
        <v>0</v>
      </c>
      <c r="G15" s="314"/>
    </row>
    <row r="16" spans="1:7" ht="14.25" customHeight="1">
      <c r="A16" s="246" t="s">
        <v>584</v>
      </c>
      <c r="B16" s="24"/>
      <c r="C16" s="435">
        <v>42</v>
      </c>
      <c r="D16" s="447">
        <v>42</v>
      </c>
      <c r="E16" s="447">
        <v>0</v>
      </c>
      <c r="G16" s="314"/>
    </row>
    <row r="17" spans="1:7" ht="14.25" customHeight="1">
      <c r="A17" s="246" t="s">
        <v>585</v>
      </c>
      <c r="B17" s="24"/>
      <c r="C17" s="435">
        <v>18</v>
      </c>
      <c r="D17" s="447">
        <v>18</v>
      </c>
      <c r="E17" s="447">
        <v>0</v>
      </c>
      <c r="G17" s="314"/>
    </row>
    <row r="18" spans="1:7" ht="14.25" customHeight="1">
      <c r="A18" s="246" t="s">
        <v>586</v>
      </c>
      <c r="B18" s="24"/>
      <c r="C18" s="435">
        <v>146</v>
      </c>
      <c r="D18" s="447">
        <v>146</v>
      </c>
      <c r="E18" s="447">
        <v>0</v>
      </c>
      <c r="G18" s="314"/>
    </row>
    <row r="19" spans="1:7" ht="14.25" customHeight="1">
      <c r="A19" s="246" t="s">
        <v>587</v>
      </c>
      <c r="B19" s="24"/>
      <c r="C19" s="435">
        <v>4489</v>
      </c>
      <c r="D19" s="447">
        <v>4467</v>
      </c>
      <c r="E19" s="447">
        <v>22</v>
      </c>
      <c r="G19" s="314"/>
    </row>
    <row r="20" spans="1:7" ht="4.7" customHeight="1" thickBot="1">
      <c r="A20" s="144"/>
      <c r="B20" s="144"/>
      <c r="C20" s="145"/>
      <c r="D20" s="144"/>
      <c r="E20" s="144"/>
      <c r="G20" s="314"/>
    </row>
    <row r="21" spans="1:7" ht="3.75" customHeight="1" thickTop="1">
      <c r="G21" s="314"/>
    </row>
    <row r="22" spans="1:7">
      <c r="C22" s="312"/>
      <c r="D22" s="312"/>
      <c r="E22" s="312"/>
      <c r="F22" s="312">
        <f t="shared" ref="F22" si="0">SUM(F8:F19)</f>
        <v>0</v>
      </c>
      <c r="G22" s="314"/>
    </row>
  </sheetData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&amp;L&amp;9外国船舶入港隻数&amp;R&amp;8&amp;F (&amp;A)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20"/>
  <sheetViews>
    <sheetView zoomScaleNormal="100" workbookViewId="0"/>
  </sheetViews>
  <sheetFormatPr defaultRowHeight="9.75"/>
  <cols>
    <col min="1" max="1" width="1" style="1" customWidth="1"/>
    <col min="2" max="2" width="15" style="1" bestFit="1" customWidth="1"/>
    <col min="3" max="3" width="2" style="1" customWidth="1"/>
    <col min="4" max="4" width="1" style="1" customWidth="1"/>
    <col min="5" max="11" width="17" style="1" customWidth="1"/>
    <col min="12" max="256" width="9.59765625" style="1"/>
    <col min="257" max="257" width="1" style="1" customWidth="1"/>
    <col min="258" max="258" width="8.19921875" style="1" customWidth="1"/>
    <col min="259" max="259" width="2" style="1" customWidth="1"/>
    <col min="260" max="260" width="1" style="1" customWidth="1"/>
    <col min="261" max="261" width="12.3984375" style="1" customWidth="1"/>
    <col min="262" max="267" width="11.19921875" style="1" customWidth="1"/>
    <col min="268" max="512" width="9.59765625" style="1"/>
    <col min="513" max="513" width="1" style="1" customWidth="1"/>
    <col min="514" max="514" width="8.19921875" style="1" customWidth="1"/>
    <col min="515" max="515" width="2" style="1" customWidth="1"/>
    <col min="516" max="516" width="1" style="1" customWidth="1"/>
    <col min="517" max="517" width="12.3984375" style="1" customWidth="1"/>
    <col min="518" max="523" width="11.19921875" style="1" customWidth="1"/>
    <col min="524" max="768" width="9.59765625" style="1"/>
    <col min="769" max="769" width="1" style="1" customWidth="1"/>
    <col min="770" max="770" width="8.19921875" style="1" customWidth="1"/>
    <col min="771" max="771" width="2" style="1" customWidth="1"/>
    <col min="772" max="772" width="1" style="1" customWidth="1"/>
    <col min="773" max="773" width="12.3984375" style="1" customWidth="1"/>
    <col min="774" max="779" width="11.19921875" style="1" customWidth="1"/>
    <col min="780" max="1024" width="9.59765625" style="1"/>
    <col min="1025" max="1025" width="1" style="1" customWidth="1"/>
    <col min="1026" max="1026" width="8.19921875" style="1" customWidth="1"/>
    <col min="1027" max="1027" width="2" style="1" customWidth="1"/>
    <col min="1028" max="1028" width="1" style="1" customWidth="1"/>
    <col min="1029" max="1029" width="12.3984375" style="1" customWidth="1"/>
    <col min="1030" max="1035" width="11.19921875" style="1" customWidth="1"/>
    <col min="1036" max="1280" width="9.59765625" style="1"/>
    <col min="1281" max="1281" width="1" style="1" customWidth="1"/>
    <col min="1282" max="1282" width="8.19921875" style="1" customWidth="1"/>
    <col min="1283" max="1283" width="2" style="1" customWidth="1"/>
    <col min="1284" max="1284" width="1" style="1" customWidth="1"/>
    <col min="1285" max="1285" width="12.3984375" style="1" customWidth="1"/>
    <col min="1286" max="1291" width="11.19921875" style="1" customWidth="1"/>
    <col min="1292" max="1536" width="9.59765625" style="1"/>
    <col min="1537" max="1537" width="1" style="1" customWidth="1"/>
    <col min="1538" max="1538" width="8.19921875" style="1" customWidth="1"/>
    <col min="1539" max="1539" width="2" style="1" customWidth="1"/>
    <col min="1540" max="1540" width="1" style="1" customWidth="1"/>
    <col min="1541" max="1541" width="12.3984375" style="1" customWidth="1"/>
    <col min="1542" max="1547" width="11.19921875" style="1" customWidth="1"/>
    <col min="1548" max="1792" width="9.59765625" style="1"/>
    <col min="1793" max="1793" width="1" style="1" customWidth="1"/>
    <col min="1794" max="1794" width="8.19921875" style="1" customWidth="1"/>
    <col min="1795" max="1795" width="2" style="1" customWidth="1"/>
    <col min="1796" max="1796" width="1" style="1" customWidth="1"/>
    <col min="1797" max="1797" width="12.3984375" style="1" customWidth="1"/>
    <col min="1798" max="1803" width="11.19921875" style="1" customWidth="1"/>
    <col min="1804" max="2048" width="9.59765625" style="1"/>
    <col min="2049" max="2049" width="1" style="1" customWidth="1"/>
    <col min="2050" max="2050" width="8.19921875" style="1" customWidth="1"/>
    <col min="2051" max="2051" width="2" style="1" customWidth="1"/>
    <col min="2052" max="2052" width="1" style="1" customWidth="1"/>
    <col min="2053" max="2053" width="12.3984375" style="1" customWidth="1"/>
    <col min="2054" max="2059" width="11.19921875" style="1" customWidth="1"/>
    <col min="2060" max="2304" width="9.59765625" style="1"/>
    <col min="2305" max="2305" width="1" style="1" customWidth="1"/>
    <col min="2306" max="2306" width="8.19921875" style="1" customWidth="1"/>
    <col min="2307" max="2307" width="2" style="1" customWidth="1"/>
    <col min="2308" max="2308" width="1" style="1" customWidth="1"/>
    <col min="2309" max="2309" width="12.3984375" style="1" customWidth="1"/>
    <col min="2310" max="2315" width="11.19921875" style="1" customWidth="1"/>
    <col min="2316" max="2560" width="9.59765625" style="1"/>
    <col min="2561" max="2561" width="1" style="1" customWidth="1"/>
    <col min="2562" max="2562" width="8.19921875" style="1" customWidth="1"/>
    <col min="2563" max="2563" width="2" style="1" customWidth="1"/>
    <col min="2564" max="2564" width="1" style="1" customWidth="1"/>
    <col min="2565" max="2565" width="12.3984375" style="1" customWidth="1"/>
    <col min="2566" max="2571" width="11.19921875" style="1" customWidth="1"/>
    <col min="2572" max="2816" width="9.59765625" style="1"/>
    <col min="2817" max="2817" width="1" style="1" customWidth="1"/>
    <col min="2818" max="2818" width="8.19921875" style="1" customWidth="1"/>
    <col min="2819" max="2819" width="2" style="1" customWidth="1"/>
    <col min="2820" max="2820" width="1" style="1" customWidth="1"/>
    <col min="2821" max="2821" width="12.3984375" style="1" customWidth="1"/>
    <col min="2822" max="2827" width="11.19921875" style="1" customWidth="1"/>
    <col min="2828" max="3072" width="9.59765625" style="1"/>
    <col min="3073" max="3073" width="1" style="1" customWidth="1"/>
    <col min="3074" max="3074" width="8.19921875" style="1" customWidth="1"/>
    <col min="3075" max="3075" width="2" style="1" customWidth="1"/>
    <col min="3076" max="3076" width="1" style="1" customWidth="1"/>
    <col min="3077" max="3077" width="12.3984375" style="1" customWidth="1"/>
    <col min="3078" max="3083" width="11.19921875" style="1" customWidth="1"/>
    <col min="3084" max="3328" width="9.59765625" style="1"/>
    <col min="3329" max="3329" width="1" style="1" customWidth="1"/>
    <col min="3330" max="3330" width="8.19921875" style="1" customWidth="1"/>
    <col min="3331" max="3331" width="2" style="1" customWidth="1"/>
    <col min="3332" max="3332" width="1" style="1" customWidth="1"/>
    <col min="3333" max="3333" width="12.3984375" style="1" customWidth="1"/>
    <col min="3334" max="3339" width="11.19921875" style="1" customWidth="1"/>
    <col min="3340" max="3584" width="9.59765625" style="1"/>
    <col min="3585" max="3585" width="1" style="1" customWidth="1"/>
    <col min="3586" max="3586" width="8.19921875" style="1" customWidth="1"/>
    <col min="3587" max="3587" width="2" style="1" customWidth="1"/>
    <col min="3588" max="3588" width="1" style="1" customWidth="1"/>
    <col min="3589" max="3589" width="12.3984375" style="1" customWidth="1"/>
    <col min="3590" max="3595" width="11.19921875" style="1" customWidth="1"/>
    <col min="3596" max="3840" width="9.59765625" style="1"/>
    <col min="3841" max="3841" width="1" style="1" customWidth="1"/>
    <col min="3842" max="3842" width="8.19921875" style="1" customWidth="1"/>
    <col min="3843" max="3843" width="2" style="1" customWidth="1"/>
    <col min="3844" max="3844" width="1" style="1" customWidth="1"/>
    <col min="3845" max="3845" width="12.3984375" style="1" customWidth="1"/>
    <col min="3846" max="3851" width="11.19921875" style="1" customWidth="1"/>
    <col min="3852" max="4096" width="9.59765625" style="1"/>
    <col min="4097" max="4097" width="1" style="1" customWidth="1"/>
    <col min="4098" max="4098" width="8.19921875" style="1" customWidth="1"/>
    <col min="4099" max="4099" width="2" style="1" customWidth="1"/>
    <col min="4100" max="4100" width="1" style="1" customWidth="1"/>
    <col min="4101" max="4101" width="12.3984375" style="1" customWidth="1"/>
    <col min="4102" max="4107" width="11.19921875" style="1" customWidth="1"/>
    <col min="4108" max="4352" width="9.59765625" style="1"/>
    <col min="4353" max="4353" width="1" style="1" customWidth="1"/>
    <col min="4354" max="4354" width="8.19921875" style="1" customWidth="1"/>
    <col min="4355" max="4355" width="2" style="1" customWidth="1"/>
    <col min="4356" max="4356" width="1" style="1" customWidth="1"/>
    <col min="4357" max="4357" width="12.3984375" style="1" customWidth="1"/>
    <col min="4358" max="4363" width="11.19921875" style="1" customWidth="1"/>
    <col min="4364" max="4608" width="9.59765625" style="1"/>
    <col min="4609" max="4609" width="1" style="1" customWidth="1"/>
    <col min="4610" max="4610" width="8.19921875" style="1" customWidth="1"/>
    <col min="4611" max="4611" width="2" style="1" customWidth="1"/>
    <col min="4612" max="4612" width="1" style="1" customWidth="1"/>
    <col min="4613" max="4613" width="12.3984375" style="1" customWidth="1"/>
    <col min="4614" max="4619" width="11.19921875" style="1" customWidth="1"/>
    <col min="4620" max="4864" width="9.59765625" style="1"/>
    <col min="4865" max="4865" width="1" style="1" customWidth="1"/>
    <col min="4866" max="4866" width="8.19921875" style="1" customWidth="1"/>
    <col min="4867" max="4867" width="2" style="1" customWidth="1"/>
    <col min="4868" max="4868" width="1" style="1" customWidth="1"/>
    <col min="4869" max="4869" width="12.3984375" style="1" customWidth="1"/>
    <col min="4870" max="4875" width="11.19921875" style="1" customWidth="1"/>
    <col min="4876" max="5120" width="9.59765625" style="1"/>
    <col min="5121" max="5121" width="1" style="1" customWidth="1"/>
    <col min="5122" max="5122" width="8.19921875" style="1" customWidth="1"/>
    <col min="5123" max="5123" width="2" style="1" customWidth="1"/>
    <col min="5124" max="5124" width="1" style="1" customWidth="1"/>
    <col min="5125" max="5125" width="12.3984375" style="1" customWidth="1"/>
    <col min="5126" max="5131" width="11.19921875" style="1" customWidth="1"/>
    <col min="5132" max="5376" width="9.59765625" style="1"/>
    <col min="5377" max="5377" width="1" style="1" customWidth="1"/>
    <col min="5378" max="5378" width="8.19921875" style="1" customWidth="1"/>
    <col min="5379" max="5379" width="2" style="1" customWidth="1"/>
    <col min="5380" max="5380" width="1" style="1" customWidth="1"/>
    <col min="5381" max="5381" width="12.3984375" style="1" customWidth="1"/>
    <col min="5382" max="5387" width="11.19921875" style="1" customWidth="1"/>
    <col min="5388" max="5632" width="9.59765625" style="1"/>
    <col min="5633" max="5633" width="1" style="1" customWidth="1"/>
    <col min="5634" max="5634" width="8.19921875" style="1" customWidth="1"/>
    <col min="5635" max="5635" width="2" style="1" customWidth="1"/>
    <col min="5636" max="5636" width="1" style="1" customWidth="1"/>
    <col min="5637" max="5637" width="12.3984375" style="1" customWidth="1"/>
    <col min="5638" max="5643" width="11.19921875" style="1" customWidth="1"/>
    <col min="5644" max="5888" width="9.59765625" style="1"/>
    <col min="5889" max="5889" width="1" style="1" customWidth="1"/>
    <col min="5890" max="5890" width="8.19921875" style="1" customWidth="1"/>
    <col min="5891" max="5891" width="2" style="1" customWidth="1"/>
    <col min="5892" max="5892" width="1" style="1" customWidth="1"/>
    <col min="5893" max="5893" width="12.3984375" style="1" customWidth="1"/>
    <col min="5894" max="5899" width="11.19921875" style="1" customWidth="1"/>
    <col min="5900" max="6144" width="9.59765625" style="1"/>
    <col min="6145" max="6145" width="1" style="1" customWidth="1"/>
    <col min="6146" max="6146" width="8.19921875" style="1" customWidth="1"/>
    <col min="6147" max="6147" width="2" style="1" customWidth="1"/>
    <col min="6148" max="6148" width="1" style="1" customWidth="1"/>
    <col min="6149" max="6149" width="12.3984375" style="1" customWidth="1"/>
    <col min="6150" max="6155" width="11.19921875" style="1" customWidth="1"/>
    <col min="6156" max="6400" width="9.59765625" style="1"/>
    <col min="6401" max="6401" width="1" style="1" customWidth="1"/>
    <col min="6402" max="6402" width="8.19921875" style="1" customWidth="1"/>
    <col min="6403" max="6403" width="2" style="1" customWidth="1"/>
    <col min="6404" max="6404" width="1" style="1" customWidth="1"/>
    <col min="6405" max="6405" width="12.3984375" style="1" customWidth="1"/>
    <col min="6406" max="6411" width="11.19921875" style="1" customWidth="1"/>
    <col min="6412" max="6656" width="9.59765625" style="1"/>
    <col min="6657" max="6657" width="1" style="1" customWidth="1"/>
    <col min="6658" max="6658" width="8.19921875" style="1" customWidth="1"/>
    <col min="6659" max="6659" width="2" style="1" customWidth="1"/>
    <col min="6660" max="6660" width="1" style="1" customWidth="1"/>
    <col min="6661" max="6661" width="12.3984375" style="1" customWidth="1"/>
    <col min="6662" max="6667" width="11.19921875" style="1" customWidth="1"/>
    <col min="6668" max="6912" width="9.59765625" style="1"/>
    <col min="6913" max="6913" width="1" style="1" customWidth="1"/>
    <col min="6914" max="6914" width="8.19921875" style="1" customWidth="1"/>
    <col min="6915" max="6915" width="2" style="1" customWidth="1"/>
    <col min="6916" max="6916" width="1" style="1" customWidth="1"/>
    <col min="6917" max="6917" width="12.3984375" style="1" customWidth="1"/>
    <col min="6918" max="6923" width="11.19921875" style="1" customWidth="1"/>
    <col min="6924" max="7168" width="9.59765625" style="1"/>
    <col min="7169" max="7169" width="1" style="1" customWidth="1"/>
    <col min="7170" max="7170" width="8.19921875" style="1" customWidth="1"/>
    <col min="7171" max="7171" width="2" style="1" customWidth="1"/>
    <col min="7172" max="7172" width="1" style="1" customWidth="1"/>
    <col min="7173" max="7173" width="12.3984375" style="1" customWidth="1"/>
    <col min="7174" max="7179" width="11.19921875" style="1" customWidth="1"/>
    <col min="7180" max="7424" width="9.59765625" style="1"/>
    <col min="7425" max="7425" width="1" style="1" customWidth="1"/>
    <col min="7426" max="7426" width="8.19921875" style="1" customWidth="1"/>
    <col min="7427" max="7427" width="2" style="1" customWidth="1"/>
    <col min="7428" max="7428" width="1" style="1" customWidth="1"/>
    <col min="7429" max="7429" width="12.3984375" style="1" customWidth="1"/>
    <col min="7430" max="7435" width="11.19921875" style="1" customWidth="1"/>
    <col min="7436" max="7680" width="9.59765625" style="1"/>
    <col min="7681" max="7681" width="1" style="1" customWidth="1"/>
    <col min="7682" max="7682" width="8.19921875" style="1" customWidth="1"/>
    <col min="7683" max="7683" width="2" style="1" customWidth="1"/>
    <col min="7684" max="7684" width="1" style="1" customWidth="1"/>
    <col min="7685" max="7685" width="12.3984375" style="1" customWidth="1"/>
    <col min="7686" max="7691" width="11.19921875" style="1" customWidth="1"/>
    <col min="7692" max="7936" width="9.59765625" style="1"/>
    <col min="7937" max="7937" width="1" style="1" customWidth="1"/>
    <col min="7938" max="7938" width="8.19921875" style="1" customWidth="1"/>
    <col min="7939" max="7939" width="2" style="1" customWidth="1"/>
    <col min="7940" max="7940" width="1" style="1" customWidth="1"/>
    <col min="7941" max="7941" width="12.3984375" style="1" customWidth="1"/>
    <col min="7942" max="7947" width="11.19921875" style="1" customWidth="1"/>
    <col min="7948" max="8192" width="9.59765625" style="1"/>
    <col min="8193" max="8193" width="1" style="1" customWidth="1"/>
    <col min="8194" max="8194" width="8.19921875" style="1" customWidth="1"/>
    <col min="8195" max="8195" width="2" style="1" customWidth="1"/>
    <col min="8196" max="8196" width="1" style="1" customWidth="1"/>
    <col min="8197" max="8197" width="12.3984375" style="1" customWidth="1"/>
    <col min="8198" max="8203" width="11.19921875" style="1" customWidth="1"/>
    <col min="8204" max="8448" width="9.59765625" style="1"/>
    <col min="8449" max="8449" width="1" style="1" customWidth="1"/>
    <col min="8450" max="8450" width="8.19921875" style="1" customWidth="1"/>
    <col min="8451" max="8451" width="2" style="1" customWidth="1"/>
    <col min="8452" max="8452" width="1" style="1" customWidth="1"/>
    <col min="8453" max="8453" width="12.3984375" style="1" customWidth="1"/>
    <col min="8454" max="8459" width="11.19921875" style="1" customWidth="1"/>
    <col min="8460" max="8704" width="9.59765625" style="1"/>
    <col min="8705" max="8705" width="1" style="1" customWidth="1"/>
    <col min="8706" max="8706" width="8.19921875" style="1" customWidth="1"/>
    <col min="8707" max="8707" width="2" style="1" customWidth="1"/>
    <col min="8708" max="8708" width="1" style="1" customWidth="1"/>
    <col min="8709" max="8709" width="12.3984375" style="1" customWidth="1"/>
    <col min="8710" max="8715" width="11.19921875" style="1" customWidth="1"/>
    <col min="8716" max="8960" width="9.59765625" style="1"/>
    <col min="8961" max="8961" width="1" style="1" customWidth="1"/>
    <col min="8962" max="8962" width="8.19921875" style="1" customWidth="1"/>
    <col min="8963" max="8963" width="2" style="1" customWidth="1"/>
    <col min="8964" max="8964" width="1" style="1" customWidth="1"/>
    <col min="8965" max="8965" width="12.3984375" style="1" customWidth="1"/>
    <col min="8966" max="8971" width="11.19921875" style="1" customWidth="1"/>
    <col min="8972" max="9216" width="9.59765625" style="1"/>
    <col min="9217" max="9217" width="1" style="1" customWidth="1"/>
    <col min="9218" max="9218" width="8.19921875" style="1" customWidth="1"/>
    <col min="9219" max="9219" width="2" style="1" customWidth="1"/>
    <col min="9220" max="9220" width="1" style="1" customWidth="1"/>
    <col min="9221" max="9221" width="12.3984375" style="1" customWidth="1"/>
    <col min="9222" max="9227" width="11.19921875" style="1" customWidth="1"/>
    <col min="9228" max="9472" width="9.59765625" style="1"/>
    <col min="9473" max="9473" width="1" style="1" customWidth="1"/>
    <col min="9474" max="9474" width="8.19921875" style="1" customWidth="1"/>
    <col min="9475" max="9475" width="2" style="1" customWidth="1"/>
    <col min="9476" max="9476" width="1" style="1" customWidth="1"/>
    <col min="9477" max="9477" width="12.3984375" style="1" customWidth="1"/>
    <col min="9478" max="9483" width="11.19921875" style="1" customWidth="1"/>
    <col min="9484" max="9728" width="9.59765625" style="1"/>
    <col min="9729" max="9729" width="1" style="1" customWidth="1"/>
    <col min="9730" max="9730" width="8.19921875" style="1" customWidth="1"/>
    <col min="9731" max="9731" width="2" style="1" customWidth="1"/>
    <col min="9732" max="9732" width="1" style="1" customWidth="1"/>
    <col min="9733" max="9733" width="12.3984375" style="1" customWidth="1"/>
    <col min="9734" max="9739" width="11.19921875" style="1" customWidth="1"/>
    <col min="9740" max="9984" width="9.59765625" style="1"/>
    <col min="9985" max="9985" width="1" style="1" customWidth="1"/>
    <col min="9986" max="9986" width="8.19921875" style="1" customWidth="1"/>
    <col min="9987" max="9987" width="2" style="1" customWidth="1"/>
    <col min="9988" max="9988" width="1" style="1" customWidth="1"/>
    <col min="9989" max="9989" width="12.3984375" style="1" customWidth="1"/>
    <col min="9990" max="9995" width="11.19921875" style="1" customWidth="1"/>
    <col min="9996" max="10240" width="9.59765625" style="1"/>
    <col min="10241" max="10241" width="1" style="1" customWidth="1"/>
    <col min="10242" max="10242" width="8.19921875" style="1" customWidth="1"/>
    <col min="10243" max="10243" width="2" style="1" customWidth="1"/>
    <col min="10244" max="10244" width="1" style="1" customWidth="1"/>
    <col min="10245" max="10245" width="12.3984375" style="1" customWidth="1"/>
    <col min="10246" max="10251" width="11.19921875" style="1" customWidth="1"/>
    <col min="10252" max="10496" width="9.59765625" style="1"/>
    <col min="10497" max="10497" width="1" style="1" customWidth="1"/>
    <col min="10498" max="10498" width="8.19921875" style="1" customWidth="1"/>
    <col min="10499" max="10499" width="2" style="1" customWidth="1"/>
    <col min="10500" max="10500" width="1" style="1" customWidth="1"/>
    <col min="10501" max="10501" width="12.3984375" style="1" customWidth="1"/>
    <col min="10502" max="10507" width="11.19921875" style="1" customWidth="1"/>
    <col min="10508" max="10752" width="9.59765625" style="1"/>
    <col min="10753" max="10753" width="1" style="1" customWidth="1"/>
    <col min="10754" max="10754" width="8.19921875" style="1" customWidth="1"/>
    <col min="10755" max="10755" width="2" style="1" customWidth="1"/>
    <col min="10756" max="10756" width="1" style="1" customWidth="1"/>
    <col min="10757" max="10757" width="12.3984375" style="1" customWidth="1"/>
    <col min="10758" max="10763" width="11.19921875" style="1" customWidth="1"/>
    <col min="10764" max="11008" width="9.59765625" style="1"/>
    <col min="11009" max="11009" width="1" style="1" customWidth="1"/>
    <col min="11010" max="11010" width="8.19921875" style="1" customWidth="1"/>
    <col min="11011" max="11011" width="2" style="1" customWidth="1"/>
    <col min="11012" max="11012" width="1" style="1" customWidth="1"/>
    <col min="11013" max="11013" width="12.3984375" style="1" customWidth="1"/>
    <col min="11014" max="11019" width="11.19921875" style="1" customWidth="1"/>
    <col min="11020" max="11264" width="9.59765625" style="1"/>
    <col min="11265" max="11265" width="1" style="1" customWidth="1"/>
    <col min="11266" max="11266" width="8.19921875" style="1" customWidth="1"/>
    <col min="11267" max="11267" width="2" style="1" customWidth="1"/>
    <col min="11268" max="11268" width="1" style="1" customWidth="1"/>
    <col min="11269" max="11269" width="12.3984375" style="1" customWidth="1"/>
    <col min="11270" max="11275" width="11.19921875" style="1" customWidth="1"/>
    <col min="11276" max="11520" width="9.59765625" style="1"/>
    <col min="11521" max="11521" width="1" style="1" customWidth="1"/>
    <col min="11522" max="11522" width="8.19921875" style="1" customWidth="1"/>
    <col min="11523" max="11523" width="2" style="1" customWidth="1"/>
    <col min="11524" max="11524" width="1" style="1" customWidth="1"/>
    <col min="11525" max="11525" width="12.3984375" style="1" customWidth="1"/>
    <col min="11526" max="11531" width="11.19921875" style="1" customWidth="1"/>
    <col min="11532" max="11776" width="9.59765625" style="1"/>
    <col min="11777" max="11777" width="1" style="1" customWidth="1"/>
    <col min="11778" max="11778" width="8.19921875" style="1" customWidth="1"/>
    <col min="11779" max="11779" width="2" style="1" customWidth="1"/>
    <col min="11780" max="11780" width="1" style="1" customWidth="1"/>
    <col min="11781" max="11781" width="12.3984375" style="1" customWidth="1"/>
    <col min="11782" max="11787" width="11.19921875" style="1" customWidth="1"/>
    <col min="11788" max="12032" width="9.59765625" style="1"/>
    <col min="12033" max="12033" width="1" style="1" customWidth="1"/>
    <col min="12034" max="12034" width="8.19921875" style="1" customWidth="1"/>
    <col min="12035" max="12035" width="2" style="1" customWidth="1"/>
    <col min="12036" max="12036" width="1" style="1" customWidth="1"/>
    <col min="12037" max="12037" width="12.3984375" style="1" customWidth="1"/>
    <col min="12038" max="12043" width="11.19921875" style="1" customWidth="1"/>
    <col min="12044" max="12288" width="9.59765625" style="1"/>
    <col min="12289" max="12289" width="1" style="1" customWidth="1"/>
    <col min="12290" max="12290" width="8.19921875" style="1" customWidth="1"/>
    <col min="12291" max="12291" width="2" style="1" customWidth="1"/>
    <col min="12292" max="12292" width="1" style="1" customWidth="1"/>
    <col min="12293" max="12293" width="12.3984375" style="1" customWidth="1"/>
    <col min="12294" max="12299" width="11.19921875" style="1" customWidth="1"/>
    <col min="12300" max="12544" width="9.59765625" style="1"/>
    <col min="12545" max="12545" width="1" style="1" customWidth="1"/>
    <col min="12546" max="12546" width="8.19921875" style="1" customWidth="1"/>
    <col min="12547" max="12547" width="2" style="1" customWidth="1"/>
    <col min="12548" max="12548" width="1" style="1" customWidth="1"/>
    <col min="12549" max="12549" width="12.3984375" style="1" customWidth="1"/>
    <col min="12550" max="12555" width="11.19921875" style="1" customWidth="1"/>
    <col min="12556" max="12800" width="9.59765625" style="1"/>
    <col min="12801" max="12801" width="1" style="1" customWidth="1"/>
    <col min="12802" max="12802" width="8.19921875" style="1" customWidth="1"/>
    <col min="12803" max="12803" width="2" style="1" customWidth="1"/>
    <col min="12804" max="12804" width="1" style="1" customWidth="1"/>
    <col min="12805" max="12805" width="12.3984375" style="1" customWidth="1"/>
    <col min="12806" max="12811" width="11.19921875" style="1" customWidth="1"/>
    <col min="12812" max="13056" width="9.59765625" style="1"/>
    <col min="13057" max="13057" width="1" style="1" customWidth="1"/>
    <col min="13058" max="13058" width="8.19921875" style="1" customWidth="1"/>
    <col min="13059" max="13059" width="2" style="1" customWidth="1"/>
    <col min="13060" max="13060" width="1" style="1" customWidth="1"/>
    <col min="13061" max="13061" width="12.3984375" style="1" customWidth="1"/>
    <col min="13062" max="13067" width="11.19921875" style="1" customWidth="1"/>
    <col min="13068" max="13312" width="9.59765625" style="1"/>
    <col min="13313" max="13313" width="1" style="1" customWidth="1"/>
    <col min="13314" max="13314" width="8.19921875" style="1" customWidth="1"/>
    <col min="13315" max="13315" width="2" style="1" customWidth="1"/>
    <col min="13316" max="13316" width="1" style="1" customWidth="1"/>
    <col min="13317" max="13317" width="12.3984375" style="1" customWidth="1"/>
    <col min="13318" max="13323" width="11.19921875" style="1" customWidth="1"/>
    <col min="13324" max="13568" width="9.59765625" style="1"/>
    <col min="13569" max="13569" width="1" style="1" customWidth="1"/>
    <col min="13570" max="13570" width="8.19921875" style="1" customWidth="1"/>
    <col min="13571" max="13571" width="2" style="1" customWidth="1"/>
    <col min="13572" max="13572" width="1" style="1" customWidth="1"/>
    <col min="13573" max="13573" width="12.3984375" style="1" customWidth="1"/>
    <col min="13574" max="13579" width="11.19921875" style="1" customWidth="1"/>
    <col min="13580" max="13824" width="9.59765625" style="1"/>
    <col min="13825" max="13825" width="1" style="1" customWidth="1"/>
    <col min="13826" max="13826" width="8.19921875" style="1" customWidth="1"/>
    <col min="13827" max="13827" width="2" style="1" customWidth="1"/>
    <col min="13828" max="13828" width="1" style="1" customWidth="1"/>
    <col min="13829" max="13829" width="12.3984375" style="1" customWidth="1"/>
    <col min="13830" max="13835" width="11.19921875" style="1" customWidth="1"/>
    <col min="13836" max="14080" width="9.59765625" style="1"/>
    <col min="14081" max="14081" width="1" style="1" customWidth="1"/>
    <col min="14082" max="14082" width="8.19921875" style="1" customWidth="1"/>
    <col min="14083" max="14083" width="2" style="1" customWidth="1"/>
    <col min="14084" max="14084" width="1" style="1" customWidth="1"/>
    <col min="14085" max="14085" width="12.3984375" style="1" customWidth="1"/>
    <col min="14086" max="14091" width="11.19921875" style="1" customWidth="1"/>
    <col min="14092" max="14336" width="9.59765625" style="1"/>
    <col min="14337" max="14337" width="1" style="1" customWidth="1"/>
    <col min="14338" max="14338" width="8.19921875" style="1" customWidth="1"/>
    <col min="14339" max="14339" width="2" style="1" customWidth="1"/>
    <col min="14340" max="14340" width="1" style="1" customWidth="1"/>
    <col min="14341" max="14341" width="12.3984375" style="1" customWidth="1"/>
    <col min="14342" max="14347" width="11.19921875" style="1" customWidth="1"/>
    <col min="14348" max="14592" width="9.59765625" style="1"/>
    <col min="14593" max="14593" width="1" style="1" customWidth="1"/>
    <col min="14594" max="14594" width="8.19921875" style="1" customWidth="1"/>
    <col min="14595" max="14595" width="2" style="1" customWidth="1"/>
    <col min="14596" max="14596" width="1" style="1" customWidth="1"/>
    <col min="14597" max="14597" width="12.3984375" style="1" customWidth="1"/>
    <col min="14598" max="14603" width="11.19921875" style="1" customWidth="1"/>
    <col min="14604" max="14848" width="9.59765625" style="1"/>
    <col min="14849" max="14849" width="1" style="1" customWidth="1"/>
    <col min="14850" max="14850" width="8.19921875" style="1" customWidth="1"/>
    <col min="14851" max="14851" width="2" style="1" customWidth="1"/>
    <col min="14852" max="14852" width="1" style="1" customWidth="1"/>
    <col min="14853" max="14853" width="12.3984375" style="1" customWidth="1"/>
    <col min="14854" max="14859" width="11.19921875" style="1" customWidth="1"/>
    <col min="14860" max="15104" width="9.59765625" style="1"/>
    <col min="15105" max="15105" width="1" style="1" customWidth="1"/>
    <col min="15106" max="15106" width="8.19921875" style="1" customWidth="1"/>
    <col min="15107" max="15107" width="2" style="1" customWidth="1"/>
    <col min="15108" max="15108" width="1" style="1" customWidth="1"/>
    <col min="15109" max="15109" width="12.3984375" style="1" customWidth="1"/>
    <col min="15110" max="15115" width="11.19921875" style="1" customWidth="1"/>
    <col min="15116" max="15360" width="9.59765625" style="1"/>
    <col min="15361" max="15361" width="1" style="1" customWidth="1"/>
    <col min="15362" max="15362" width="8.19921875" style="1" customWidth="1"/>
    <col min="15363" max="15363" width="2" style="1" customWidth="1"/>
    <col min="15364" max="15364" width="1" style="1" customWidth="1"/>
    <col min="15365" max="15365" width="12.3984375" style="1" customWidth="1"/>
    <col min="15366" max="15371" width="11.19921875" style="1" customWidth="1"/>
    <col min="15372" max="15616" width="9.59765625" style="1"/>
    <col min="15617" max="15617" width="1" style="1" customWidth="1"/>
    <col min="15618" max="15618" width="8.19921875" style="1" customWidth="1"/>
    <col min="15619" max="15619" width="2" style="1" customWidth="1"/>
    <col min="15620" max="15620" width="1" style="1" customWidth="1"/>
    <col min="15621" max="15621" width="12.3984375" style="1" customWidth="1"/>
    <col min="15622" max="15627" width="11.19921875" style="1" customWidth="1"/>
    <col min="15628" max="15872" width="9.59765625" style="1"/>
    <col min="15873" max="15873" width="1" style="1" customWidth="1"/>
    <col min="15874" max="15874" width="8.19921875" style="1" customWidth="1"/>
    <col min="15875" max="15875" width="2" style="1" customWidth="1"/>
    <col min="15876" max="15876" width="1" style="1" customWidth="1"/>
    <col min="15877" max="15877" width="12.3984375" style="1" customWidth="1"/>
    <col min="15878" max="15883" width="11.19921875" style="1" customWidth="1"/>
    <col min="15884" max="16128" width="9.59765625" style="1"/>
    <col min="16129" max="16129" width="1" style="1" customWidth="1"/>
    <col min="16130" max="16130" width="8.19921875" style="1" customWidth="1"/>
    <col min="16131" max="16131" width="2" style="1" customWidth="1"/>
    <col min="16132" max="16132" width="1" style="1" customWidth="1"/>
    <col min="16133" max="16133" width="12.3984375" style="1" customWidth="1"/>
    <col min="16134" max="16139" width="11.19921875" style="1" customWidth="1"/>
    <col min="16140" max="16384" width="9.59765625" style="1"/>
  </cols>
  <sheetData>
    <row r="1" spans="1:12" ht="12.75" customHeight="1" thickBot="1">
      <c r="B1" s="42" t="s">
        <v>190</v>
      </c>
      <c r="C1" s="42"/>
      <c r="D1" s="42"/>
      <c r="E1" s="42"/>
      <c r="F1" s="42"/>
      <c r="G1" s="42"/>
      <c r="H1" s="42"/>
      <c r="I1" s="42"/>
      <c r="J1" s="42"/>
      <c r="K1" s="4" t="s">
        <v>228</v>
      </c>
    </row>
    <row r="2" spans="1:12" ht="12.2" customHeight="1" thickTop="1">
      <c r="A2" s="5"/>
      <c r="B2" s="502" t="s">
        <v>229</v>
      </c>
      <c r="C2" s="502"/>
      <c r="D2" s="6"/>
      <c r="E2" s="537" t="s">
        <v>230</v>
      </c>
      <c r="F2" s="532" t="s">
        <v>231</v>
      </c>
      <c r="G2" s="540"/>
      <c r="H2" s="541"/>
      <c r="I2" s="532" t="s">
        <v>232</v>
      </c>
      <c r="J2" s="540"/>
      <c r="K2" s="540"/>
    </row>
    <row r="3" spans="1:12" ht="12.2" customHeight="1">
      <c r="A3" s="148"/>
      <c r="B3" s="503"/>
      <c r="C3" s="503"/>
      <c r="D3" s="91"/>
      <c r="E3" s="539"/>
      <c r="F3" s="149" t="s">
        <v>233</v>
      </c>
      <c r="G3" s="149" t="s">
        <v>234</v>
      </c>
      <c r="H3" s="149" t="s">
        <v>235</v>
      </c>
      <c r="I3" s="149" t="s">
        <v>233</v>
      </c>
      <c r="J3" s="149" t="s">
        <v>234</v>
      </c>
      <c r="K3" s="150" t="s">
        <v>235</v>
      </c>
    </row>
    <row r="4" spans="1:12" ht="3.2" customHeight="1">
      <c r="A4" s="7"/>
      <c r="B4" s="151"/>
      <c r="C4" s="151"/>
      <c r="D4" s="94"/>
      <c r="E4" s="93"/>
      <c r="F4" s="93"/>
      <c r="G4" s="93"/>
      <c r="H4" s="93"/>
      <c r="I4" s="93"/>
      <c r="J4" s="93"/>
      <c r="K4" s="93"/>
    </row>
    <row r="5" spans="1:12" ht="9.75" customHeight="1">
      <c r="A5" s="23"/>
      <c r="B5" s="152" t="s">
        <v>236</v>
      </c>
      <c r="C5" s="69"/>
      <c r="D5" s="42"/>
      <c r="E5" s="153"/>
      <c r="F5" s="71"/>
      <c r="G5" s="71"/>
      <c r="H5" s="71"/>
      <c r="I5" s="71"/>
      <c r="J5" s="71"/>
      <c r="K5" s="71"/>
    </row>
    <row r="6" spans="1:12" ht="9.75" customHeight="1">
      <c r="A6" s="23"/>
      <c r="B6" s="69" t="s">
        <v>64</v>
      </c>
      <c r="C6" s="140"/>
      <c r="D6" s="42"/>
      <c r="E6" s="154">
        <v>118831355</v>
      </c>
      <c r="F6" s="72">
        <v>56214793</v>
      </c>
      <c r="G6" s="72">
        <v>49964919</v>
      </c>
      <c r="H6" s="72">
        <v>6249874</v>
      </c>
      <c r="I6" s="72">
        <v>62616562</v>
      </c>
      <c r="J6" s="72">
        <v>60932656</v>
      </c>
      <c r="K6" s="72">
        <v>1683906</v>
      </c>
    </row>
    <row r="7" spans="1:12" ht="9.75" customHeight="1">
      <c r="A7" s="23"/>
      <c r="B7" s="69" t="s">
        <v>65</v>
      </c>
      <c r="C7" s="140"/>
      <c r="D7" s="42"/>
      <c r="E7" s="154">
        <v>122439549</v>
      </c>
      <c r="F7" s="72">
        <v>57674731</v>
      </c>
      <c r="G7" s="72">
        <v>51711427</v>
      </c>
      <c r="H7" s="72">
        <v>5963304</v>
      </c>
      <c r="I7" s="72">
        <v>64764818</v>
      </c>
      <c r="J7" s="72">
        <v>62703851</v>
      </c>
      <c r="K7" s="72">
        <v>2060967</v>
      </c>
    </row>
    <row r="8" spans="1:12" ht="9.75" customHeight="1">
      <c r="A8" s="23"/>
      <c r="B8" s="69" t="s">
        <v>66</v>
      </c>
      <c r="C8" s="140"/>
      <c r="D8" s="70"/>
      <c r="E8" s="154">
        <f>F8+I8</f>
        <v>126559540</v>
      </c>
      <c r="F8" s="72">
        <f>SUM(G8:H8)</f>
        <v>60605326</v>
      </c>
      <c r="G8" s="72">
        <v>54510927</v>
      </c>
      <c r="H8" s="72">
        <v>6094399</v>
      </c>
      <c r="I8" s="72">
        <f>SUM(J8:K8)</f>
        <v>65954214</v>
      </c>
      <c r="J8" s="72">
        <v>62970758</v>
      </c>
      <c r="K8" s="72">
        <v>2983456</v>
      </c>
    </row>
    <row r="9" spans="1:12" ht="7.5" customHeight="1">
      <c r="A9" s="23"/>
      <c r="B9" s="24"/>
      <c r="C9" s="69"/>
      <c r="D9" s="70"/>
      <c r="E9" s="154"/>
      <c r="F9" s="72"/>
      <c r="G9" s="72"/>
      <c r="H9" s="72"/>
      <c r="I9" s="72"/>
      <c r="J9" s="72"/>
      <c r="K9" s="72"/>
    </row>
    <row r="10" spans="1:12" ht="10.5">
      <c r="A10" s="23"/>
      <c r="B10" s="152" t="s">
        <v>237</v>
      </c>
      <c r="C10" s="69"/>
      <c r="D10" s="70"/>
      <c r="E10" s="154"/>
      <c r="F10" s="72"/>
      <c r="G10" s="155"/>
      <c r="H10" s="155"/>
      <c r="I10" s="72"/>
      <c r="J10" s="155"/>
      <c r="K10" s="155"/>
      <c r="L10" s="156"/>
    </row>
    <row r="11" spans="1:12" ht="9" customHeight="1">
      <c r="A11" s="23"/>
      <c r="B11" s="69" t="s">
        <v>64</v>
      </c>
      <c r="C11" s="140"/>
      <c r="D11" s="42"/>
      <c r="E11" s="154">
        <v>23638277</v>
      </c>
      <c r="F11" s="72">
        <v>18044946</v>
      </c>
      <c r="G11" s="72">
        <v>15447840</v>
      </c>
      <c r="H11" s="72">
        <v>2597106</v>
      </c>
      <c r="I11" s="72">
        <v>5593331</v>
      </c>
      <c r="J11" s="72">
        <v>4462438</v>
      </c>
      <c r="K11" s="72">
        <v>1130893</v>
      </c>
    </row>
    <row r="12" spans="1:12" ht="9.75" customHeight="1">
      <c r="A12" s="23"/>
      <c r="B12" s="69" t="s">
        <v>65</v>
      </c>
      <c r="C12" s="140"/>
      <c r="D12" s="42"/>
      <c r="E12" s="154">
        <v>21882644</v>
      </c>
      <c r="F12" s="72">
        <v>16176226</v>
      </c>
      <c r="G12" s="72">
        <v>13217889</v>
      </c>
      <c r="H12" s="72">
        <v>2958337</v>
      </c>
      <c r="I12" s="72">
        <v>5706418</v>
      </c>
      <c r="J12" s="72">
        <v>4469177</v>
      </c>
      <c r="K12" s="72">
        <v>1237241</v>
      </c>
    </row>
    <row r="13" spans="1:12" ht="9.75" customHeight="1">
      <c r="A13" s="23"/>
      <c r="B13" s="69" t="s">
        <v>66</v>
      </c>
      <c r="C13" s="140"/>
      <c r="D13" s="70"/>
      <c r="E13" s="154">
        <f>F13+I13</f>
        <v>17049598</v>
      </c>
      <c r="F13" s="72">
        <f>SUM(G13:H13)</f>
        <v>11385701</v>
      </c>
      <c r="G13" s="72">
        <v>8688884</v>
      </c>
      <c r="H13" s="72">
        <v>2696817</v>
      </c>
      <c r="I13" s="72">
        <f>SUM(J13:K13)</f>
        <v>5663897</v>
      </c>
      <c r="J13" s="72">
        <v>4142366</v>
      </c>
      <c r="K13" s="72">
        <v>1521531</v>
      </c>
    </row>
    <row r="14" spans="1:12" ht="7.5" customHeight="1">
      <c r="A14" s="23"/>
      <c r="B14" s="24"/>
      <c r="C14" s="69"/>
      <c r="D14" s="70"/>
      <c r="E14" s="154"/>
      <c r="F14" s="72"/>
      <c r="G14" s="155"/>
      <c r="H14" s="155"/>
      <c r="I14" s="72"/>
      <c r="J14" s="155"/>
      <c r="K14" s="155"/>
    </row>
    <row r="15" spans="1:12" ht="10.5">
      <c r="A15" s="23"/>
      <c r="B15" s="152" t="s">
        <v>238</v>
      </c>
      <c r="C15" s="69"/>
      <c r="D15" s="70"/>
      <c r="E15" s="154"/>
      <c r="F15" s="72"/>
      <c r="G15" s="72"/>
      <c r="H15" s="72"/>
      <c r="I15" s="72"/>
      <c r="J15" s="72"/>
      <c r="K15" s="72"/>
    </row>
    <row r="16" spans="1:12" ht="9.75" customHeight="1">
      <c r="A16" s="23"/>
      <c r="B16" s="69" t="s">
        <v>64</v>
      </c>
      <c r="C16" s="140"/>
      <c r="D16" s="42"/>
      <c r="E16" s="154">
        <v>5025543</v>
      </c>
      <c r="F16" s="72">
        <v>2562359</v>
      </c>
      <c r="G16" s="72">
        <v>331971</v>
      </c>
      <c r="H16" s="72">
        <v>2230388</v>
      </c>
      <c r="I16" s="72">
        <v>2463184</v>
      </c>
      <c r="J16" s="72">
        <v>14606</v>
      </c>
      <c r="K16" s="72">
        <v>2448578</v>
      </c>
    </row>
    <row r="17" spans="1:11" ht="9.75" customHeight="1">
      <c r="A17" s="23"/>
      <c r="B17" s="69" t="s">
        <v>65</v>
      </c>
      <c r="C17" s="140"/>
      <c r="D17" s="42"/>
      <c r="E17" s="154">
        <v>5839730</v>
      </c>
      <c r="F17" s="72">
        <v>2916448</v>
      </c>
      <c r="G17" s="72">
        <v>175781</v>
      </c>
      <c r="H17" s="72">
        <v>2740667</v>
      </c>
      <c r="I17" s="72">
        <v>2923282</v>
      </c>
      <c r="J17" s="72">
        <v>166448</v>
      </c>
      <c r="K17" s="72">
        <v>2756834</v>
      </c>
    </row>
    <row r="18" spans="1:11" ht="9.75" customHeight="1">
      <c r="A18" s="23"/>
      <c r="B18" s="69" t="s">
        <v>66</v>
      </c>
      <c r="C18" s="140"/>
      <c r="D18" s="70"/>
      <c r="E18" s="154">
        <f>F18+I18</f>
        <v>6301490</v>
      </c>
      <c r="F18" s="72">
        <f>SUM(G18:H18)</f>
        <v>3241126</v>
      </c>
      <c r="G18" s="72">
        <v>212496</v>
      </c>
      <c r="H18" s="72">
        <v>3028630</v>
      </c>
      <c r="I18" s="72">
        <f>SUM(J18:K18)</f>
        <v>3060364</v>
      </c>
      <c r="J18" s="72">
        <v>257457</v>
      </c>
      <c r="K18" s="72">
        <v>2802907</v>
      </c>
    </row>
    <row r="19" spans="1:11" ht="4.7" customHeight="1" thickBot="1">
      <c r="B19" s="144"/>
      <c r="C19" s="144"/>
      <c r="D19" s="144"/>
      <c r="E19" s="145"/>
      <c r="F19" s="144"/>
      <c r="G19" s="144"/>
      <c r="H19" s="144"/>
      <c r="I19" s="144"/>
      <c r="J19" s="144"/>
      <c r="K19" s="144"/>
    </row>
    <row r="20" spans="1:11" ht="4.7" customHeight="1" thickTop="1"/>
  </sheetData>
  <mergeCells count="4">
    <mergeCell ref="B2:C3"/>
    <mergeCell ref="E2:E3"/>
    <mergeCell ref="F2:H2"/>
    <mergeCell ref="I2:K2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95" orientation="portrait" r:id="rId1"/>
  <headerFooter>
    <oddHeader>&amp;L&amp;9船内揚積実績&amp;R&amp;8&amp;F (&amp;A)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2"/>
  <sheetViews>
    <sheetView zoomScaleNormal="100" zoomScaleSheetLayoutView="160" workbookViewId="0"/>
  </sheetViews>
  <sheetFormatPr defaultRowHeight="9.75"/>
  <cols>
    <col min="1" max="1" width="2" style="1" customWidth="1"/>
    <col min="2" max="2" width="10.3984375" style="1" customWidth="1"/>
    <col min="3" max="3" width="2" style="1" customWidth="1"/>
    <col min="4" max="11" width="13" style="1" customWidth="1"/>
    <col min="12" max="256" width="9.59765625" style="1"/>
    <col min="257" max="257" width="2" style="1" customWidth="1"/>
    <col min="258" max="258" width="10.3984375" style="1" customWidth="1"/>
    <col min="259" max="259" width="2" style="1" customWidth="1"/>
    <col min="260" max="260" width="7" style="1" customWidth="1"/>
    <col min="261" max="261" width="13" style="1" customWidth="1"/>
    <col min="262" max="262" width="7" style="1" customWidth="1"/>
    <col min="263" max="263" width="13" style="1" customWidth="1"/>
    <col min="264" max="264" width="7" style="1" customWidth="1"/>
    <col min="265" max="265" width="13" style="1" customWidth="1"/>
    <col min="266" max="266" width="7" style="1" customWidth="1"/>
    <col min="267" max="267" width="13" style="1" customWidth="1"/>
    <col min="268" max="512" width="9.59765625" style="1"/>
    <col min="513" max="513" width="2" style="1" customWidth="1"/>
    <col min="514" max="514" width="10.3984375" style="1" customWidth="1"/>
    <col min="515" max="515" width="2" style="1" customWidth="1"/>
    <col min="516" max="516" width="7" style="1" customWidth="1"/>
    <col min="517" max="517" width="13" style="1" customWidth="1"/>
    <col min="518" max="518" width="7" style="1" customWidth="1"/>
    <col min="519" max="519" width="13" style="1" customWidth="1"/>
    <col min="520" max="520" width="7" style="1" customWidth="1"/>
    <col min="521" max="521" width="13" style="1" customWidth="1"/>
    <col min="522" max="522" width="7" style="1" customWidth="1"/>
    <col min="523" max="523" width="13" style="1" customWidth="1"/>
    <col min="524" max="768" width="9.59765625" style="1"/>
    <col min="769" max="769" width="2" style="1" customWidth="1"/>
    <col min="770" max="770" width="10.3984375" style="1" customWidth="1"/>
    <col min="771" max="771" width="2" style="1" customWidth="1"/>
    <col min="772" max="772" width="7" style="1" customWidth="1"/>
    <col min="773" max="773" width="13" style="1" customWidth="1"/>
    <col min="774" max="774" width="7" style="1" customWidth="1"/>
    <col min="775" max="775" width="13" style="1" customWidth="1"/>
    <col min="776" max="776" width="7" style="1" customWidth="1"/>
    <col min="777" max="777" width="13" style="1" customWidth="1"/>
    <col min="778" max="778" width="7" style="1" customWidth="1"/>
    <col min="779" max="779" width="13" style="1" customWidth="1"/>
    <col min="780" max="1024" width="9.59765625" style="1"/>
    <col min="1025" max="1025" width="2" style="1" customWidth="1"/>
    <col min="1026" max="1026" width="10.3984375" style="1" customWidth="1"/>
    <col min="1027" max="1027" width="2" style="1" customWidth="1"/>
    <col min="1028" max="1028" width="7" style="1" customWidth="1"/>
    <col min="1029" max="1029" width="13" style="1" customWidth="1"/>
    <col min="1030" max="1030" width="7" style="1" customWidth="1"/>
    <col min="1031" max="1031" width="13" style="1" customWidth="1"/>
    <col min="1032" max="1032" width="7" style="1" customWidth="1"/>
    <col min="1033" max="1033" width="13" style="1" customWidth="1"/>
    <col min="1034" max="1034" width="7" style="1" customWidth="1"/>
    <col min="1035" max="1035" width="13" style="1" customWidth="1"/>
    <col min="1036" max="1280" width="9.59765625" style="1"/>
    <col min="1281" max="1281" width="2" style="1" customWidth="1"/>
    <col min="1282" max="1282" width="10.3984375" style="1" customWidth="1"/>
    <col min="1283" max="1283" width="2" style="1" customWidth="1"/>
    <col min="1284" max="1284" width="7" style="1" customWidth="1"/>
    <col min="1285" max="1285" width="13" style="1" customWidth="1"/>
    <col min="1286" max="1286" width="7" style="1" customWidth="1"/>
    <col min="1287" max="1287" width="13" style="1" customWidth="1"/>
    <col min="1288" max="1288" width="7" style="1" customWidth="1"/>
    <col min="1289" max="1289" width="13" style="1" customWidth="1"/>
    <col min="1290" max="1290" width="7" style="1" customWidth="1"/>
    <col min="1291" max="1291" width="13" style="1" customWidth="1"/>
    <col min="1292" max="1536" width="9.59765625" style="1"/>
    <col min="1537" max="1537" width="2" style="1" customWidth="1"/>
    <col min="1538" max="1538" width="10.3984375" style="1" customWidth="1"/>
    <col min="1539" max="1539" width="2" style="1" customWidth="1"/>
    <col min="1540" max="1540" width="7" style="1" customWidth="1"/>
    <col min="1541" max="1541" width="13" style="1" customWidth="1"/>
    <col min="1542" max="1542" width="7" style="1" customWidth="1"/>
    <col min="1543" max="1543" width="13" style="1" customWidth="1"/>
    <col min="1544" max="1544" width="7" style="1" customWidth="1"/>
    <col min="1545" max="1545" width="13" style="1" customWidth="1"/>
    <col min="1546" max="1546" width="7" style="1" customWidth="1"/>
    <col min="1547" max="1547" width="13" style="1" customWidth="1"/>
    <col min="1548" max="1792" width="9.59765625" style="1"/>
    <col min="1793" max="1793" width="2" style="1" customWidth="1"/>
    <col min="1794" max="1794" width="10.3984375" style="1" customWidth="1"/>
    <col min="1795" max="1795" width="2" style="1" customWidth="1"/>
    <col min="1796" max="1796" width="7" style="1" customWidth="1"/>
    <col min="1797" max="1797" width="13" style="1" customWidth="1"/>
    <col min="1798" max="1798" width="7" style="1" customWidth="1"/>
    <col min="1799" max="1799" width="13" style="1" customWidth="1"/>
    <col min="1800" max="1800" width="7" style="1" customWidth="1"/>
    <col min="1801" max="1801" width="13" style="1" customWidth="1"/>
    <col min="1802" max="1802" width="7" style="1" customWidth="1"/>
    <col min="1803" max="1803" width="13" style="1" customWidth="1"/>
    <col min="1804" max="2048" width="9.59765625" style="1"/>
    <col min="2049" max="2049" width="2" style="1" customWidth="1"/>
    <col min="2050" max="2050" width="10.3984375" style="1" customWidth="1"/>
    <col min="2051" max="2051" width="2" style="1" customWidth="1"/>
    <col min="2052" max="2052" width="7" style="1" customWidth="1"/>
    <col min="2053" max="2053" width="13" style="1" customWidth="1"/>
    <col min="2054" max="2054" width="7" style="1" customWidth="1"/>
    <col min="2055" max="2055" width="13" style="1" customWidth="1"/>
    <col min="2056" max="2056" width="7" style="1" customWidth="1"/>
    <col min="2057" max="2057" width="13" style="1" customWidth="1"/>
    <col min="2058" max="2058" width="7" style="1" customWidth="1"/>
    <col min="2059" max="2059" width="13" style="1" customWidth="1"/>
    <col min="2060" max="2304" width="9.59765625" style="1"/>
    <col min="2305" max="2305" width="2" style="1" customWidth="1"/>
    <col min="2306" max="2306" width="10.3984375" style="1" customWidth="1"/>
    <col min="2307" max="2307" width="2" style="1" customWidth="1"/>
    <col min="2308" max="2308" width="7" style="1" customWidth="1"/>
    <col min="2309" max="2309" width="13" style="1" customWidth="1"/>
    <col min="2310" max="2310" width="7" style="1" customWidth="1"/>
    <col min="2311" max="2311" width="13" style="1" customWidth="1"/>
    <col min="2312" max="2312" width="7" style="1" customWidth="1"/>
    <col min="2313" max="2313" width="13" style="1" customWidth="1"/>
    <col min="2314" max="2314" width="7" style="1" customWidth="1"/>
    <col min="2315" max="2315" width="13" style="1" customWidth="1"/>
    <col min="2316" max="2560" width="9.59765625" style="1"/>
    <col min="2561" max="2561" width="2" style="1" customWidth="1"/>
    <col min="2562" max="2562" width="10.3984375" style="1" customWidth="1"/>
    <col min="2563" max="2563" width="2" style="1" customWidth="1"/>
    <col min="2564" max="2564" width="7" style="1" customWidth="1"/>
    <col min="2565" max="2565" width="13" style="1" customWidth="1"/>
    <col min="2566" max="2566" width="7" style="1" customWidth="1"/>
    <col min="2567" max="2567" width="13" style="1" customWidth="1"/>
    <col min="2568" max="2568" width="7" style="1" customWidth="1"/>
    <col min="2569" max="2569" width="13" style="1" customWidth="1"/>
    <col min="2570" max="2570" width="7" style="1" customWidth="1"/>
    <col min="2571" max="2571" width="13" style="1" customWidth="1"/>
    <col min="2572" max="2816" width="9.59765625" style="1"/>
    <col min="2817" max="2817" width="2" style="1" customWidth="1"/>
    <col min="2818" max="2818" width="10.3984375" style="1" customWidth="1"/>
    <col min="2819" max="2819" width="2" style="1" customWidth="1"/>
    <col min="2820" max="2820" width="7" style="1" customWidth="1"/>
    <col min="2821" max="2821" width="13" style="1" customWidth="1"/>
    <col min="2822" max="2822" width="7" style="1" customWidth="1"/>
    <col min="2823" max="2823" width="13" style="1" customWidth="1"/>
    <col min="2824" max="2824" width="7" style="1" customWidth="1"/>
    <col min="2825" max="2825" width="13" style="1" customWidth="1"/>
    <col min="2826" max="2826" width="7" style="1" customWidth="1"/>
    <col min="2827" max="2827" width="13" style="1" customWidth="1"/>
    <col min="2828" max="3072" width="9.59765625" style="1"/>
    <col min="3073" max="3073" width="2" style="1" customWidth="1"/>
    <col min="3074" max="3074" width="10.3984375" style="1" customWidth="1"/>
    <col min="3075" max="3075" width="2" style="1" customWidth="1"/>
    <col min="3076" max="3076" width="7" style="1" customWidth="1"/>
    <col min="3077" max="3077" width="13" style="1" customWidth="1"/>
    <col min="3078" max="3078" width="7" style="1" customWidth="1"/>
    <col min="3079" max="3079" width="13" style="1" customWidth="1"/>
    <col min="3080" max="3080" width="7" style="1" customWidth="1"/>
    <col min="3081" max="3081" width="13" style="1" customWidth="1"/>
    <col min="3082" max="3082" width="7" style="1" customWidth="1"/>
    <col min="3083" max="3083" width="13" style="1" customWidth="1"/>
    <col min="3084" max="3328" width="9.59765625" style="1"/>
    <col min="3329" max="3329" width="2" style="1" customWidth="1"/>
    <col min="3330" max="3330" width="10.3984375" style="1" customWidth="1"/>
    <col min="3331" max="3331" width="2" style="1" customWidth="1"/>
    <col min="3332" max="3332" width="7" style="1" customWidth="1"/>
    <col min="3333" max="3333" width="13" style="1" customWidth="1"/>
    <col min="3334" max="3334" width="7" style="1" customWidth="1"/>
    <col min="3335" max="3335" width="13" style="1" customWidth="1"/>
    <col min="3336" max="3336" width="7" style="1" customWidth="1"/>
    <col min="3337" max="3337" width="13" style="1" customWidth="1"/>
    <col min="3338" max="3338" width="7" style="1" customWidth="1"/>
    <col min="3339" max="3339" width="13" style="1" customWidth="1"/>
    <col min="3340" max="3584" width="9.59765625" style="1"/>
    <col min="3585" max="3585" width="2" style="1" customWidth="1"/>
    <col min="3586" max="3586" width="10.3984375" style="1" customWidth="1"/>
    <col min="3587" max="3587" width="2" style="1" customWidth="1"/>
    <col min="3588" max="3588" width="7" style="1" customWidth="1"/>
    <col min="3589" max="3589" width="13" style="1" customWidth="1"/>
    <col min="3590" max="3590" width="7" style="1" customWidth="1"/>
    <col min="3591" max="3591" width="13" style="1" customWidth="1"/>
    <col min="3592" max="3592" width="7" style="1" customWidth="1"/>
    <col min="3593" max="3593" width="13" style="1" customWidth="1"/>
    <col min="3594" max="3594" width="7" style="1" customWidth="1"/>
    <col min="3595" max="3595" width="13" style="1" customWidth="1"/>
    <col min="3596" max="3840" width="9.59765625" style="1"/>
    <col min="3841" max="3841" width="2" style="1" customWidth="1"/>
    <col min="3842" max="3842" width="10.3984375" style="1" customWidth="1"/>
    <col min="3843" max="3843" width="2" style="1" customWidth="1"/>
    <col min="3844" max="3844" width="7" style="1" customWidth="1"/>
    <col min="3845" max="3845" width="13" style="1" customWidth="1"/>
    <col min="3846" max="3846" width="7" style="1" customWidth="1"/>
    <col min="3847" max="3847" width="13" style="1" customWidth="1"/>
    <col min="3848" max="3848" width="7" style="1" customWidth="1"/>
    <col min="3849" max="3849" width="13" style="1" customWidth="1"/>
    <col min="3850" max="3850" width="7" style="1" customWidth="1"/>
    <col min="3851" max="3851" width="13" style="1" customWidth="1"/>
    <col min="3852" max="4096" width="9.59765625" style="1"/>
    <col min="4097" max="4097" width="2" style="1" customWidth="1"/>
    <col min="4098" max="4098" width="10.3984375" style="1" customWidth="1"/>
    <col min="4099" max="4099" width="2" style="1" customWidth="1"/>
    <col min="4100" max="4100" width="7" style="1" customWidth="1"/>
    <col min="4101" max="4101" width="13" style="1" customWidth="1"/>
    <col min="4102" max="4102" width="7" style="1" customWidth="1"/>
    <col min="4103" max="4103" width="13" style="1" customWidth="1"/>
    <col min="4104" max="4104" width="7" style="1" customWidth="1"/>
    <col min="4105" max="4105" width="13" style="1" customWidth="1"/>
    <col min="4106" max="4106" width="7" style="1" customWidth="1"/>
    <col min="4107" max="4107" width="13" style="1" customWidth="1"/>
    <col min="4108" max="4352" width="9.59765625" style="1"/>
    <col min="4353" max="4353" width="2" style="1" customWidth="1"/>
    <col min="4354" max="4354" width="10.3984375" style="1" customWidth="1"/>
    <col min="4355" max="4355" width="2" style="1" customWidth="1"/>
    <col min="4356" max="4356" width="7" style="1" customWidth="1"/>
    <col min="4357" max="4357" width="13" style="1" customWidth="1"/>
    <col min="4358" max="4358" width="7" style="1" customWidth="1"/>
    <col min="4359" max="4359" width="13" style="1" customWidth="1"/>
    <col min="4360" max="4360" width="7" style="1" customWidth="1"/>
    <col min="4361" max="4361" width="13" style="1" customWidth="1"/>
    <col min="4362" max="4362" width="7" style="1" customWidth="1"/>
    <col min="4363" max="4363" width="13" style="1" customWidth="1"/>
    <col min="4364" max="4608" width="9.59765625" style="1"/>
    <col min="4609" max="4609" width="2" style="1" customWidth="1"/>
    <col min="4610" max="4610" width="10.3984375" style="1" customWidth="1"/>
    <col min="4611" max="4611" width="2" style="1" customWidth="1"/>
    <col min="4612" max="4612" width="7" style="1" customWidth="1"/>
    <col min="4613" max="4613" width="13" style="1" customWidth="1"/>
    <col min="4614" max="4614" width="7" style="1" customWidth="1"/>
    <col min="4615" max="4615" width="13" style="1" customWidth="1"/>
    <col min="4616" max="4616" width="7" style="1" customWidth="1"/>
    <col min="4617" max="4617" width="13" style="1" customWidth="1"/>
    <col min="4618" max="4618" width="7" style="1" customWidth="1"/>
    <col min="4619" max="4619" width="13" style="1" customWidth="1"/>
    <col min="4620" max="4864" width="9.59765625" style="1"/>
    <col min="4865" max="4865" width="2" style="1" customWidth="1"/>
    <col min="4866" max="4866" width="10.3984375" style="1" customWidth="1"/>
    <col min="4867" max="4867" width="2" style="1" customWidth="1"/>
    <col min="4868" max="4868" width="7" style="1" customWidth="1"/>
    <col min="4869" max="4869" width="13" style="1" customWidth="1"/>
    <col min="4870" max="4870" width="7" style="1" customWidth="1"/>
    <col min="4871" max="4871" width="13" style="1" customWidth="1"/>
    <col min="4872" max="4872" width="7" style="1" customWidth="1"/>
    <col min="4873" max="4873" width="13" style="1" customWidth="1"/>
    <col min="4874" max="4874" width="7" style="1" customWidth="1"/>
    <col min="4875" max="4875" width="13" style="1" customWidth="1"/>
    <col min="4876" max="5120" width="9.59765625" style="1"/>
    <col min="5121" max="5121" width="2" style="1" customWidth="1"/>
    <col min="5122" max="5122" width="10.3984375" style="1" customWidth="1"/>
    <col min="5123" max="5123" width="2" style="1" customWidth="1"/>
    <col min="5124" max="5124" width="7" style="1" customWidth="1"/>
    <col min="5125" max="5125" width="13" style="1" customWidth="1"/>
    <col min="5126" max="5126" width="7" style="1" customWidth="1"/>
    <col min="5127" max="5127" width="13" style="1" customWidth="1"/>
    <col min="5128" max="5128" width="7" style="1" customWidth="1"/>
    <col min="5129" max="5129" width="13" style="1" customWidth="1"/>
    <col min="5130" max="5130" width="7" style="1" customWidth="1"/>
    <col min="5131" max="5131" width="13" style="1" customWidth="1"/>
    <col min="5132" max="5376" width="9.59765625" style="1"/>
    <col min="5377" max="5377" width="2" style="1" customWidth="1"/>
    <col min="5378" max="5378" width="10.3984375" style="1" customWidth="1"/>
    <col min="5379" max="5379" width="2" style="1" customWidth="1"/>
    <col min="5380" max="5380" width="7" style="1" customWidth="1"/>
    <col min="5381" max="5381" width="13" style="1" customWidth="1"/>
    <col min="5382" max="5382" width="7" style="1" customWidth="1"/>
    <col min="5383" max="5383" width="13" style="1" customWidth="1"/>
    <col min="5384" max="5384" width="7" style="1" customWidth="1"/>
    <col min="5385" max="5385" width="13" style="1" customWidth="1"/>
    <col min="5386" max="5386" width="7" style="1" customWidth="1"/>
    <col min="5387" max="5387" width="13" style="1" customWidth="1"/>
    <col min="5388" max="5632" width="9.59765625" style="1"/>
    <col min="5633" max="5633" width="2" style="1" customWidth="1"/>
    <col min="5634" max="5634" width="10.3984375" style="1" customWidth="1"/>
    <col min="5635" max="5635" width="2" style="1" customWidth="1"/>
    <col min="5636" max="5636" width="7" style="1" customWidth="1"/>
    <col min="5637" max="5637" width="13" style="1" customWidth="1"/>
    <col min="5638" max="5638" width="7" style="1" customWidth="1"/>
    <col min="5639" max="5639" width="13" style="1" customWidth="1"/>
    <col min="5640" max="5640" width="7" style="1" customWidth="1"/>
    <col min="5641" max="5641" width="13" style="1" customWidth="1"/>
    <col min="5642" max="5642" width="7" style="1" customWidth="1"/>
    <col min="5643" max="5643" width="13" style="1" customWidth="1"/>
    <col min="5644" max="5888" width="9.59765625" style="1"/>
    <col min="5889" max="5889" width="2" style="1" customWidth="1"/>
    <col min="5890" max="5890" width="10.3984375" style="1" customWidth="1"/>
    <col min="5891" max="5891" width="2" style="1" customWidth="1"/>
    <col min="5892" max="5892" width="7" style="1" customWidth="1"/>
    <col min="5893" max="5893" width="13" style="1" customWidth="1"/>
    <col min="5894" max="5894" width="7" style="1" customWidth="1"/>
    <col min="5895" max="5895" width="13" style="1" customWidth="1"/>
    <col min="5896" max="5896" width="7" style="1" customWidth="1"/>
    <col min="5897" max="5897" width="13" style="1" customWidth="1"/>
    <col min="5898" max="5898" width="7" style="1" customWidth="1"/>
    <col min="5899" max="5899" width="13" style="1" customWidth="1"/>
    <col min="5900" max="6144" width="9.59765625" style="1"/>
    <col min="6145" max="6145" width="2" style="1" customWidth="1"/>
    <col min="6146" max="6146" width="10.3984375" style="1" customWidth="1"/>
    <col min="6147" max="6147" width="2" style="1" customWidth="1"/>
    <col min="6148" max="6148" width="7" style="1" customWidth="1"/>
    <col min="6149" max="6149" width="13" style="1" customWidth="1"/>
    <col min="6150" max="6150" width="7" style="1" customWidth="1"/>
    <col min="6151" max="6151" width="13" style="1" customWidth="1"/>
    <col min="6152" max="6152" width="7" style="1" customWidth="1"/>
    <col min="6153" max="6153" width="13" style="1" customWidth="1"/>
    <col min="6154" max="6154" width="7" style="1" customWidth="1"/>
    <col min="6155" max="6155" width="13" style="1" customWidth="1"/>
    <col min="6156" max="6400" width="9.59765625" style="1"/>
    <col min="6401" max="6401" width="2" style="1" customWidth="1"/>
    <col min="6402" max="6402" width="10.3984375" style="1" customWidth="1"/>
    <col min="6403" max="6403" width="2" style="1" customWidth="1"/>
    <col min="6404" max="6404" width="7" style="1" customWidth="1"/>
    <col min="6405" max="6405" width="13" style="1" customWidth="1"/>
    <col min="6406" max="6406" width="7" style="1" customWidth="1"/>
    <col min="6407" max="6407" width="13" style="1" customWidth="1"/>
    <col min="6408" max="6408" width="7" style="1" customWidth="1"/>
    <col min="6409" max="6409" width="13" style="1" customWidth="1"/>
    <col min="6410" max="6410" width="7" style="1" customWidth="1"/>
    <col min="6411" max="6411" width="13" style="1" customWidth="1"/>
    <col min="6412" max="6656" width="9.59765625" style="1"/>
    <col min="6657" max="6657" width="2" style="1" customWidth="1"/>
    <col min="6658" max="6658" width="10.3984375" style="1" customWidth="1"/>
    <col min="6659" max="6659" width="2" style="1" customWidth="1"/>
    <col min="6660" max="6660" width="7" style="1" customWidth="1"/>
    <col min="6661" max="6661" width="13" style="1" customWidth="1"/>
    <col min="6662" max="6662" width="7" style="1" customWidth="1"/>
    <col min="6663" max="6663" width="13" style="1" customWidth="1"/>
    <col min="6664" max="6664" width="7" style="1" customWidth="1"/>
    <col min="6665" max="6665" width="13" style="1" customWidth="1"/>
    <col min="6666" max="6666" width="7" style="1" customWidth="1"/>
    <col min="6667" max="6667" width="13" style="1" customWidth="1"/>
    <col min="6668" max="6912" width="9.59765625" style="1"/>
    <col min="6913" max="6913" width="2" style="1" customWidth="1"/>
    <col min="6914" max="6914" width="10.3984375" style="1" customWidth="1"/>
    <col min="6915" max="6915" width="2" style="1" customWidth="1"/>
    <col min="6916" max="6916" width="7" style="1" customWidth="1"/>
    <col min="6917" max="6917" width="13" style="1" customWidth="1"/>
    <col min="6918" max="6918" width="7" style="1" customWidth="1"/>
    <col min="6919" max="6919" width="13" style="1" customWidth="1"/>
    <col min="6920" max="6920" width="7" style="1" customWidth="1"/>
    <col min="6921" max="6921" width="13" style="1" customWidth="1"/>
    <col min="6922" max="6922" width="7" style="1" customWidth="1"/>
    <col min="6923" max="6923" width="13" style="1" customWidth="1"/>
    <col min="6924" max="7168" width="9.59765625" style="1"/>
    <col min="7169" max="7169" width="2" style="1" customWidth="1"/>
    <col min="7170" max="7170" width="10.3984375" style="1" customWidth="1"/>
    <col min="7171" max="7171" width="2" style="1" customWidth="1"/>
    <col min="7172" max="7172" width="7" style="1" customWidth="1"/>
    <col min="7173" max="7173" width="13" style="1" customWidth="1"/>
    <col min="7174" max="7174" width="7" style="1" customWidth="1"/>
    <col min="7175" max="7175" width="13" style="1" customWidth="1"/>
    <col min="7176" max="7176" width="7" style="1" customWidth="1"/>
    <col min="7177" max="7177" width="13" style="1" customWidth="1"/>
    <col min="7178" max="7178" width="7" style="1" customWidth="1"/>
    <col min="7179" max="7179" width="13" style="1" customWidth="1"/>
    <col min="7180" max="7424" width="9.59765625" style="1"/>
    <col min="7425" max="7425" width="2" style="1" customWidth="1"/>
    <col min="7426" max="7426" width="10.3984375" style="1" customWidth="1"/>
    <col min="7427" max="7427" width="2" style="1" customWidth="1"/>
    <col min="7428" max="7428" width="7" style="1" customWidth="1"/>
    <col min="7429" max="7429" width="13" style="1" customWidth="1"/>
    <col min="7430" max="7430" width="7" style="1" customWidth="1"/>
    <col min="7431" max="7431" width="13" style="1" customWidth="1"/>
    <col min="7432" max="7432" width="7" style="1" customWidth="1"/>
    <col min="7433" max="7433" width="13" style="1" customWidth="1"/>
    <col min="7434" max="7434" width="7" style="1" customWidth="1"/>
    <col min="7435" max="7435" width="13" style="1" customWidth="1"/>
    <col min="7436" max="7680" width="9.59765625" style="1"/>
    <col min="7681" max="7681" width="2" style="1" customWidth="1"/>
    <col min="7682" max="7682" width="10.3984375" style="1" customWidth="1"/>
    <col min="7683" max="7683" width="2" style="1" customWidth="1"/>
    <col min="7684" max="7684" width="7" style="1" customWidth="1"/>
    <col min="7685" max="7685" width="13" style="1" customWidth="1"/>
    <col min="7686" max="7686" width="7" style="1" customWidth="1"/>
    <col min="7687" max="7687" width="13" style="1" customWidth="1"/>
    <col min="7688" max="7688" width="7" style="1" customWidth="1"/>
    <col min="7689" max="7689" width="13" style="1" customWidth="1"/>
    <col min="7690" max="7690" width="7" style="1" customWidth="1"/>
    <col min="7691" max="7691" width="13" style="1" customWidth="1"/>
    <col min="7692" max="7936" width="9.59765625" style="1"/>
    <col min="7937" max="7937" width="2" style="1" customWidth="1"/>
    <col min="7938" max="7938" width="10.3984375" style="1" customWidth="1"/>
    <col min="7939" max="7939" width="2" style="1" customWidth="1"/>
    <col min="7940" max="7940" width="7" style="1" customWidth="1"/>
    <col min="7941" max="7941" width="13" style="1" customWidth="1"/>
    <col min="7942" max="7942" width="7" style="1" customWidth="1"/>
    <col min="7943" max="7943" width="13" style="1" customWidth="1"/>
    <col min="7944" max="7944" width="7" style="1" customWidth="1"/>
    <col min="7945" max="7945" width="13" style="1" customWidth="1"/>
    <col min="7946" max="7946" width="7" style="1" customWidth="1"/>
    <col min="7947" max="7947" width="13" style="1" customWidth="1"/>
    <col min="7948" max="8192" width="9.59765625" style="1"/>
    <col min="8193" max="8193" width="2" style="1" customWidth="1"/>
    <col min="8194" max="8194" width="10.3984375" style="1" customWidth="1"/>
    <col min="8195" max="8195" width="2" style="1" customWidth="1"/>
    <col min="8196" max="8196" width="7" style="1" customWidth="1"/>
    <col min="8197" max="8197" width="13" style="1" customWidth="1"/>
    <col min="8198" max="8198" width="7" style="1" customWidth="1"/>
    <col min="8199" max="8199" width="13" style="1" customWidth="1"/>
    <col min="8200" max="8200" width="7" style="1" customWidth="1"/>
    <col min="8201" max="8201" width="13" style="1" customWidth="1"/>
    <col min="8202" max="8202" width="7" style="1" customWidth="1"/>
    <col min="8203" max="8203" width="13" style="1" customWidth="1"/>
    <col min="8204" max="8448" width="9.59765625" style="1"/>
    <col min="8449" max="8449" width="2" style="1" customWidth="1"/>
    <col min="8450" max="8450" width="10.3984375" style="1" customWidth="1"/>
    <col min="8451" max="8451" width="2" style="1" customWidth="1"/>
    <col min="8452" max="8452" width="7" style="1" customWidth="1"/>
    <col min="8453" max="8453" width="13" style="1" customWidth="1"/>
    <col min="8454" max="8454" width="7" style="1" customWidth="1"/>
    <col min="8455" max="8455" width="13" style="1" customWidth="1"/>
    <col min="8456" max="8456" width="7" style="1" customWidth="1"/>
    <col min="8457" max="8457" width="13" style="1" customWidth="1"/>
    <col min="8458" max="8458" width="7" style="1" customWidth="1"/>
    <col min="8459" max="8459" width="13" style="1" customWidth="1"/>
    <col min="8460" max="8704" width="9.59765625" style="1"/>
    <col min="8705" max="8705" width="2" style="1" customWidth="1"/>
    <col min="8706" max="8706" width="10.3984375" style="1" customWidth="1"/>
    <col min="8707" max="8707" width="2" style="1" customWidth="1"/>
    <col min="8708" max="8708" width="7" style="1" customWidth="1"/>
    <col min="8709" max="8709" width="13" style="1" customWidth="1"/>
    <col min="8710" max="8710" width="7" style="1" customWidth="1"/>
    <col min="8711" max="8711" width="13" style="1" customWidth="1"/>
    <col min="8712" max="8712" width="7" style="1" customWidth="1"/>
    <col min="8713" max="8713" width="13" style="1" customWidth="1"/>
    <col min="8714" max="8714" width="7" style="1" customWidth="1"/>
    <col min="8715" max="8715" width="13" style="1" customWidth="1"/>
    <col min="8716" max="8960" width="9.59765625" style="1"/>
    <col min="8961" max="8961" width="2" style="1" customWidth="1"/>
    <col min="8962" max="8962" width="10.3984375" style="1" customWidth="1"/>
    <col min="8963" max="8963" width="2" style="1" customWidth="1"/>
    <col min="8964" max="8964" width="7" style="1" customWidth="1"/>
    <col min="8965" max="8965" width="13" style="1" customWidth="1"/>
    <col min="8966" max="8966" width="7" style="1" customWidth="1"/>
    <col min="8967" max="8967" width="13" style="1" customWidth="1"/>
    <col min="8968" max="8968" width="7" style="1" customWidth="1"/>
    <col min="8969" max="8969" width="13" style="1" customWidth="1"/>
    <col min="8970" max="8970" width="7" style="1" customWidth="1"/>
    <col min="8971" max="8971" width="13" style="1" customWidth="1"/>
    <col min="8972" max="9216" width="9.59765625" style="1"/>
    <col min="9217" max="9217" width="2" style="1" customWidth="1"/>
    <col min="9218" max="9218" width="10.3984375" style="1" customWidth="1"/>
    <col min="9219" max="9219" width="2" style="1" customWidth="1"/>
    <col min="9220" max="9220" width="7" style="1" customWidth="1"/>
    <col min="9221" max="9221" width="13" style="1" customWidth="1"/>
    <col min="9222" max="9222" width="7" style="1" customWidth="1"/>
    <col min="9223" max="9223" width="13" style="1" customWidth="1"/>
    <col min="9224" max="9224" width="7" style="1" customWidth="1"/>
    <col min="9225" max="9225" width="13" style="1" customWidth="1"/>
    <col min="9226" max="9226" width="7" style="1" customWidth="1"/>
    <col min="9227" max="9227" width="13" style="1" customWidth="1"/>
    <col min="9228" max="9472" width="9.59765625" style="1"/>
    <col min="9473" max="9473" width="2" style="1" customWidth="1"/>
    <col min="9474" max="9474" width="10.3984375" style="1" customWidth="1"/>
    <col min="9475" max="9475" width="2" style="1" customWidth="1"/>
    <col min="9476" max="9476" width="7" style="1" customWidth="1"/>
    <col min="9477" max="9477" width="13" style="1" customWidth="1"/>
    <col min="9478" max="9478" width="7" style="1" customWidth="1"/>
    <col min="9479" max="9479" width="13" style="1" customWidth="1"/>
    <col min="9480" max="9480" width="7" style="1" customWidth="1"/>
    <col min="9481" max="9481" width="13" style="1" customWidth="1"/>
    <col min="9482" max="9482" width="7" style="1" customWidth="1"/>
    <col min="9483" max="9483" width="13" style="1" customWidth="1"/>
    <col min="9484" max="9728" width="9.59765625" style="1"/>
    <col min="9729" max="9729" width="2" style="1" customWidth="1"/>
    <col min="9730" max="9730" width="10.3984375" style="1" customWidth="1"/>
    <col min="9731" max="9731" width="2" style="1" customWidth="1"/>
    <col min="9732" max="9732" width="7" style="1" customWidth="1"/>
    <col min="9733" max="9733" width="13" style="1" customWidth="1"/>
    <col min="9734" max="9734" width="7" style="1" customWidth="1"/>
    <col min="9735" max="9735" width="13" style="1" customWidth="1"/>
    <col min="9736" max="9736" width="7" style="1" customWidth="1"/>
    <col min="9737" max="9737" width="13" style="1" customWidth="1"/>
    <col min="9738" max="9738" width="7" style="1" customWidth="1"/>
    <col min="9739" max="9739" width="13" style="1" customWidth="1"/>
    <col min="9740" max="9984" width="9.59765625" style="1"/>
    <col min="9985" max="9985" width="2" style="1" customWidth="1"/>
    <col min="9986" max="9986" width="10.3984375" style="1" customWidth="1"/>
    <col min="9987" max="9987" width="2" style="1" customWidth="1"/>
    <col min="9988" max="9988" width="7" style="1" customWidth="1"/>
    <col min="9989" max="9989" width="13" style="1" customWidth="1"/>
    <col min="9990" max="9990" width="7" style="1" customWidth="1"/>
    <col min="9991" max="9991" width="13" style="1" customWidth="1"/>
    <col min="9992" max="9992" width="7" style="1" customWidth="1"/>
    <col min="9993" max="9993" width="13" style="1" customWidth="1"/>
    <col min="9994" max="9994" width="7" style="1" customWidth="1"/>
    <col min="9995" max="9995" width="13" style="1" customWidth="1"/>
    <col min="9996" max="10240" width="9.59765625" style="1"/>
    <col min="10241" max="10241" width="2" style="1" customWidth="1"/>
    <col min="10242" max="10242" width="10.3984375" style="1" customWidth="1"/>
    <col min="10243" max="10243" width="2" style="1" customWidth="1"/>
    <col min="10244" max="10244" width="7" style="1" customWidth="1"/>
    <col min="10245" max="10245" width="13" style="1" customWidth="1"/>
    <col min="10246" max="10246" width="7" style="1" customWidth="1"/>
    <col min="10247" max="10247" width="13" style="1" customWidth="1"/>
    <col min="10248" max="10248" width="7" style="1" customWidth="1"/>
    <col min="10249" max="10249" width="13" style="1" customWidth="1"/>
    <col min="10250" max="10250" width="7" style="1" customWidth="1"/>
    <col min="10251" max="10251" width="13" style="1" customWidth="1"/>
    <col min="10252" max="10496" width="9.59765625" style="1"/>
    <col min="10497" max="10497" width="2" style="1" customWidth="1"/>
    <col min="10498" max="10498" width="10.3984375" style="1" customWidth="1"/>
    <col min="10499" max="10499" width="2" style="1" customWidth="1"/>
    <col min="10500" max="10500" width="7" style="1" customWidth="1"/>
    <col min="10501" max="10501" width="13" style="1" customWidth="1"/>
    <col min="10502" max="10502" width="7" style="1" customWidth="1"/>
    <col min="10503" max="10503" width="13" style="1" customWidth="1"/>
    <col min="10504" max="10504" width="7" style="1" customWidth="1"/>
    <col min="10505" max="10505" width="13" style="1" customWidth="1"/>
    <col min="10506" max="10506" width="7" style="1" customWidth="1"/>
    <col min="10507" max="10507" width="13" style="1" customWidth="1"/>
    <col min="10508" max="10752" width="9.59765625" style="1"/>
    <col min="10753" max="10753" width="2" style="1" customWidth="1"/>
    <col min="10754" max="10754" width="10.3984375" style="1" customWidth="1"/>
    <col min="10755" max="10755" width="2" style="1" customWidth="1"/>
    <col min="10756" max="10756" width="7" style="1" customWidth="1"/>
    <col min="10757" max="10757" width="13" style="1" customWidth="1"/>
    <col min="10758" max="10758" width="7" style="1" customWidth="1"/>
    <col min="10759" max="10759" width="13" style="1" customWidth="1"/>
    <col min="10760" max="10760" width="7" style="1" customWidth="1"/>
    <col min="10761" max="10761" width="13" style="1" customWidth="1"/>
    <col min="10762" max="10762" width="7" style="1" customWidth="1"/>
    <col min="10763" max="10763" width="13" style="1" customWidth="1"/>
    <col min="10764" max="11008" width="9.59765625" style="1"/>
    <col min="11009" max="11009" width="2" style="1" customWidth="1"/>
    <col min="11010" max="11010" width="10.3984375" style="1" customWidth="1"/>
    <col min="11011" max="11011" width="2" style="1" customWidth="1"/>
    <col min="11012" max="11012" width="7" style="1" customWidth="1"/>
    <col min="11013" max="11013" width="13" style="1" customWidth="1"/>
    <col min="11014" max="11014" width="7" style="1" customWidth="1"/>
    <col min="11015" max="11015" width="13" style="1" customWidth="1"/>
    <col min="11016" max="11016" width="7" style="1" customWidth="1"/>
    <col min="11017" max="11017" width="13" style="1" customWidth="1"/>
    <col min="11018" max="11018" width="7" style="1" customWidth="1"/>
    <col min="11019" max="11019" width="13" style="1" customWidth="1"/>
    <col min="11020" max="11264" width="9.59765625" style="1"/>
    <col min="11265" max="11265" width="2" style="1" customWidth="1"/>
    <col min="11266" max="11266" width="10.3984375" style="1" customWidth="1"/>
    <col min="11267" max="11267" width="2" style="1" customWidth="1"/>
    <col min="11268" max="11268" width="7" style="1" customWidth="1"/>
    <col min="11269" max="11269" width="13" style="1" customWidth="1"/>
    <col min="11270" max="11270" width="7" style="1" customWidth="1"/>
    <col min="11271" max="11271" width="13" style="1" customWidth="1"/>
    <col min="11272" max="11272" width="7" style="1" customWidth="1"/>
    <col min="11273" max="11273" width="13" style="1" customWidth="1"/>
    <col min="11274" max="11274" width="7" style="1" customWidth="1"/>
    <col min="11275" max="11275" width="13" style="1" customWidth="1"/>
    <col min="11276" max="11520" width="9.59765625" style="1"/>
    <col min="11521" max="11521" width="2" style="1" customWidth="1"/>
    <col min="11522" max="11522" width="10.3984375" style="1" customWidth="1"/>
    <col min="11523" max="11523" width="2" style="1" customWidth="1"/>
    <col min="11524" max="11524" width="7" style="1" customWidth="1"/>
    <col min="11525" max="11525" width="13" style="1" customWidth="1"/>
    <col min="11526" max="11526" width="7" style="1" customWidth="1"/>
    <col min="11527" max="11527" width="13" style="1" customWidth="1"/>
    <col min="11528" max="11528" width="7" style="1" customWidth="1"/>
    <col min="11529" max="11529" width="13" style="1" customWidth="1"/>
    <col min="11530" max="11530" width="7" style="1" customWidth="1"/>
    <col min="11531" max="11531" width="13" style="1" customWidth="1"/>
    <col min="11532" max="11776" width="9.59765625" style="1"/>
    <col min="11777" max="11777" width="2" style="1" customWidth="1"/>
    <col min="11778" max="11778" width="10.3984375" style="1" customWidth="1"/>
    <col min="11779" max="11779" width="2" style="1" customWidth="1"/>
    <col min="11780" max="11780" width="7" style="1" customWidth="1"/>
    <col min="11781" max="11781" width="13" style="1" customWidth="1"/>
    <col min="11782" max="11782" width="7" style="1" customWidth="1"/>
    <col min="11783" max="11783" width="13" style="1" customWidth="1"/>
    <col min="11784" max="11784" width="7" style="1" customWidth="1"/>
    <col min="11785" max="11785" width="13" style="1" customWidth="1"/>
    <col min="11786" max="11786" width="7" style="1" customWidth="1"/>
    <col min="11787" max="11787" width="13" style="1" customWidth="1"/>
    <col min="11788" max="12032" width="9.59765625" style="1"/>
    <col min="12033" max="12033" width="2" style="1" customWidth="1"/>
    <col min="12034" max="12034" width="10.3984375" style="1" customWidth="1"/>
    <col min="12035" max="12035" width="2" style="1" customWidth="1"/>
    <col min="12036" max="12036" width="7" style="1" customWidth="1"/>
    <col min="12037" max="12037" width="13" style="1" customWidth="1"/>
    <col min="12038" max="12038" width="7" style="1" customWidth="1"/>
    <col min="12039" max="12039" width="13" style="1" customWidth="1"/>
    <col min="12040" max="12040" width="7" style="1" customWidth="1"/>
    <col min="12041" max="12041" width="13" style="1" customWidth="1"/>
    <col min="12042" max="12042" width="7" style="1" customWidth="1"/>
    <col min="12043" max="12043" width="13" style="1" customWidth="1"/>
    <col min="12044" max="12288" width="9.59765625" style="1"/>
    <col min="12289" max="12289" width="2" style="1" customWidth="1"/>
    <col min="12290" max="12290" width="10.3984375" style="1" customWidth="1"/>
    <col min="12291" max="12291" width="2" style="1" customWidth="1"/>
    <col min="12292" max="12292" width="7" style="1" customWidth="1"/>
    <col min="12293" max="12293" width="13" style="1" customWidth="1"/>
    <col min="12294" max="12294" width="7" style="1" customWidth="1"/>
    <col min="12295" max="12295" width="13" style="1" customWidth="1"/>
    <col min="12296" max="12296" width="7" style="1" customWidth="1"/>
    <col min="12297" max="12297" width="13" style="1" customWidth="1"/>
    <col min="12298" max="12298" width="7" style="1" customWidth="1"/>
    <col min="12299" max="12299" width="13" style="1" customWidth="1"/>
    <col min="12300" max="12544" width="9.59765625" style="1"/>
    <col min="12545" max="12545" width="2" style="1" customWidth="1"/>
    <col min="12546" max="12546" width="10.3984375" style="1" customWidth="1"/>
    <col min="12547" max="12547" width="2" style="1" customWidth="1"/>
    <col min="12548" max="12548" width="7" style="1" customWidth="1"/>
    <col min="12549" max="12549" width="13" style="1" customWidth="1"/>
    <col min="12550" max="12550" width="7" style="1" customWidth="1"/>
    <col min="12551" max="12551" width="13" style="1" customWidth="1"/>
    <col min="12552" max="12552" width="7" style="1" customWidth="1"/>
    <col min="12553" max="12553" width="13" style="1" customWidth="1"/>
    <col min="12554" max="12554" width="7" style="1" customWidth="1"/>
    <col min="12555" max="12555" width="13" style="1" customWidth="1"/>
    <col min="12556" max="12800" width="9.59765625" style="1"/>
    <col min="12801" max="12801" width="2" style="1" customWidth="1"/>
    <col min="12802" max="12802" width="10.3984375" style="1" customWidth="1"/>
    <col min="12803" max="12803" width="2" style="1" customWidth="1"/>
    <col min="12804" max="12804" width="7" style="1" customWidth="1"/>
    <col min="12805" max="12805" width="13" style="1" customWidth="1"/>
    <col min="12806" max="12806" width="7" style="1" customWidth="1"/>
    <col min="12807" max="12807" width="13" style="1" customWidth="1"/>
    <col min="12808" max="12808" width="7" style="1" customWidth="1"/>
    <col min="12809" max="12809" width="13" style="1" customWidth="1"/>
    <col min="12810" max="12810" width="7" style="1" customWidth="1"/>
    <col min="12811" max="12811" width="13" style="1" customWidth="1"/>
    <col min="12812" max="13056" width="9.59765625" style="1"/>
    <col min="13057" max="13057" width="2" style="1" customWidth="1"/>
    <col min="13058" max="13058" width="10.3984375" style="1" customWidth="1"/>
    <col min="13059" max="13059" width="2" style="1" customWidth="1"/>
    <col min="13060" max="13060" width="7" style="1" customWidth="1"/>
    <col min="13061" max="13061" width="13" style="1" customWidth="1"/>
    <col min="13062" max="13062" width="7" style="1" customWidth="1"/>
    <col min="13063" max="13063" width="13" style="1" customWidth="1"/>
    <col min="13064" max="13064" width="7" style="1" customWidth="1"/>
    <col min="13065" max="13065" width="13" style="1" customWidth="1"/>
    <col min="13066" max="13066" width="7" style="1" customWidth="1"/>
    <col min="13067" max="13067" width="13" style="1" customWidth="1"/>
    <col min="13068" max="13312" width="9.59765625" style="1"/>
    <col min="13313" max="13313" width="2" style="1" customWidth="1"/>
    <col min="13314" max="13314" width="10.3984375" style="1" customWidth="1"/>
    <col min="13315" max="13315" width="2" style="1" customWidth="1"/>
    <col min="13316" max="13316" width="7" style="1" customWidth="1"/>
    <col min="13317" max="13317" width="13" style="1" customWidth="1"/>
    <col min="13318" max="13318" width="7" style="1" customWidth="1"/>
    <col min="13319" max="13319" width="13" style="1" customWidth="1"/>
    <col min="13320" max="13320" width="7" style="1" customWidth="1"/>
    <col min="13321" max="13321" width="13" style="1" customWidth="1"/>
    <col min="13322" max="13322" width="7" style="1" customWidth="1"/>
    <col min="13323" max="13323" width="13" style="1" customWidth="1"/>
    <col min="13324" max="13568" width="9.59765625" style="1"/>
    <col min="13569" max="13569" width="2" style="1" customWidth="1"/>
    <col min="13570" max="13570" width="10.3984375" style="1" customWidth="1"/>
    <col min="13571" max="13571" width="2" style="1" customWidth="1"/>
    <col min="13572" max="13572" width="7" style="1" customWidth="1"/>
    <col min="13573" max="13573" width="13" style="1" customWidth="1"/>
    <col min="13574" max="13574" width="7" style="1" customWidth="1"/>
    <col min="13575" max="13575" width="13" style="1" customWidth="1"/>
    <col min="13576" max="13576" width="7" style="1" customWidth="1"/>
    <col min="13577" max="13577" width="13" style="1" customWidth="1"/>
    <col min="13578" max="13578" width="7" style="1" customWidth="1"/>
    <col min="13579" max="13579" width="13" style="1" customWidth="1"/>
    <col min="13580" max="13824" width="9.59765625" style="1"/>
    <col min="13825" max="13825" width="2" style="1" customWidth="1"/>
    <col min="13826" max="13826" width="10.3984375" style="1" customWidth="1"/>
    <col min="13827" max="13827" width="2" style="1" customWidth="1"/>
    <col min="13828" max="13828" width="7" style="1" customWidth="1"/>
    <col min="13829" max="13829" width="13" style="1" customWidth="1"/>
    <col min="13830" max="13830" width="7" style="1" customWidth="1"/>
    <col min="13831" max="13831" width="13" style="1" customWidth="1"/>
    <col min="13832" max="13832" width="7" style="1" customWidth="1"/>
    <col min="13833" max="13833" width="13" style="1" customWidth="1"/>
    <col min="13834" max="13834" width="7" style="1" customWidth="1"/>
    <col min="13835" max="13835" width="13" style="1" customWidth="1"/>
    <col min="13836" max="14080" width="9.59765625" style="1"/>
    <col min="14081" max="14081" width="2" style="1" customWidth="1"/>
    <col min="14082" max="14082" width="10.3984375" style="1" customWidth="1"/>
    <col min="14083" max="14083" width="2" style="1" customWidth="1"/>
    <col min="14084" max="14084" width="7" style="1" customWidth="1"/>
    <col min="14085" max="14085" width="13" style="1" customWidth="1"/>
    <col min="14086" max="14086" width="7" style="1" customWidth="1"/>
    <col min="14087" max="14087" width="13" style="1" customWidth="1"/>
    <col min="14088" max="14088" width="7" style="1" customWidth="1"/>
    <col min="14089" max="14089" width="13" style="1" customWidth="1"/>
    <col min="14090" max="14090" width="7" style="1" customWidth="1"/>
    <col min="14091" max="14091" width="13" style="1" customWidth="1"/>
    <col min="14092" max="14336" width="9.59765625" style="1"/>
    <col min="14337" max="14337" width="2" style="1" customWidth="1"/>
    <col min="14338" max="14338" width="10.3984375" style="1" customWidth="1"/>
    <col min="14339" max="14339" width="2" style="1" customWidth="1"/>
    <col min="14340" max="14340" width="7" style="1" customWidth="1"/>
    <col min="14341" max="14341" width="13" style="1" customWidth="1"/>
    <col min="14342" max="14342" width="7" style="1" customWidth="1"/>
    <col min="14343" max="14343" width="13" style="1" customWidth="1"/>
    <col min="14344" max="14344" width="7" style="1" customWidth="1"/>
    <col min="14345" max="14345" width="13" style="1" customWidth="1"/>
    <col min="14346" max="14346" width="7" style="1" customWidth="1"/>
    <col min="14347" max="14347" width="13" style="1" customWidth="1"/>
    <col min="14348" max="14592" width="9.59765625" style="1"/>
    <col min="14593" max="14593" width="2" style="1" customWidth="1"/>
    <col min="14594" max="14594" width="10.3984375" style="1" customWidth="1"/>
    <col min="14595" max="14595" width="2" style="1" customWidth="1"/>
    <col min="14596" max="14596" width="7" style="1" customWidth="1"/>
    <col min="14597" max="14597" width="13" style="1" customWidth="1"/>
    <col min="14598" max="14598" width="7" style="1" customWidth="1"/>
    <col min="14599" max="14599" width="13" style="1" customWidth="1"/>
    <col min="14600" max="14600" width="7" style="1" customWidth="1"/>
    <col min="14601" max="14601" width="13" style="1" customWidth="1"/>
    <col min="14602" max="14602" width="7" style="1" customWidth="1"/>
    <col min="14603" max="14603" width="13" style="1" customWidth="1"/>
    <col min="14604" max="14848" width="9.59765625" style="1"/>
    <col min="14849" max="14849" width="2" style="1" customWidth="1"/>
    <col min="14850" max="14850" width="10.3984375" style="1" customWidth="1"/>
    <col min="14851" max="14851" width="2" style="1" customWidth="1"/>
    <col min="14852" max="14852" width="7" style="1" customWidth="1"/>
    <col min="14853" max="14853" width="13" style="1" customWidth="1"/>
    <col min="14854" max="14854" width="7" style="1" customWidth="1"/>
    <col min="14855" max="14855" width="13" style="1" customWidth="1"/>
    <col min="14856" max="14856" width="7" style="1" customWidth="1"/>
    <col min="14857" max="14857" width="13" style="1" customWidth="1"/>
    <col min="14858" max="14858" width="7" style="1" customWidth="1"/>
    <col min="14859" max="14859" width="13" style="1" customWidth="1"/>
    <col min="14860" max="15104" width="9.59765625" style="1"/>
    <col min="15105" max="15105" width="2" style="1" customWidth="1"/>
    <col min="15106" max="15106" width="10.3984375" style="1" customWidth="1"/>
    <col min="15107" max="15107" width="2" style="1" customWidth="1"/>
    <col min="15108" max="15108" width="7" style="1" customWidth="1"/>
    <col min="15109" max="15109" width="13" style="1" customWidth="1"/>
    <col min="15110" max="15110" width="7" style="1" customWidth="1"/>
    <col min="15111" max="15111" width="13" style="1" customWidth="1"/>
    <col min="15112" max="15112" width="7" style="1" customWidth="1"/>
    <col min="15113" max="15113" width="13" style="1" customWidth="1"/>
    <col min="15114" max="15114" width="7" style="1" customWidth="1"/>
    <col min="15115" max="15115" width="13" style="1" customWidth="1"/>
    <col min="15116" max="15360" width="9.59765625" style="1"/>
    <col min="15361" max="15361" width="2" style="1" customWidth="1"/>
    <col min="15362" max="15362" width="10.3984375" style="1" customWidth="1"/>
    <col min="15363" max="15363" width="2" style="1" customWidth="1"/>
    <col min="15364" max="15364" width="7" style="1" customWidth="1"/>
    <col min="15365" max="15365" width="13" style="1" customWidth="1"/>
    <col min="15366" max="15366" width="7" style="1" customWidth="1"/>
    <col min="15367" max="15367" width="13" style="1" customWidth="1"/>
    <col min="15368" max="15368" width="7" style="1" customWidth="1"/>
    <col min="15369" max="15369" width="13" style="1" customWidth="1"/>
    <col min="15370" max="15370" width="7" style="1" customWidth="1"/>
    <col min="15371" max="15371" width="13" style="1" customWidth="1"/>
    <col min="15372" max="15616" width="9.59765625" style="1"/>
    <col min="15617" max="15617" width="2" style="1" customWidth="1"/>
    <col min="15618" max="15618" width="10.3984375" style="1" customWidth="1"/>
    <col min="15619" max="15619" width="2" style="1" customWidth="1"/>
    <col min="15620" max="15620" width="7" style="1" customWidth="1"/>
    <col min="15621" max="15621" width="13" style="1" customWidth="1"/>
    <col min="15622" max="15622" width="7" style="1" customWidth="1"/>
    <col min="15623" max="15623" width="13" style="1" customWidth="1"/>
    <col min="15624" max="15624" width="7" style="1" customWidth="1"/>
    <col min="15625" max="15625" width="13" style="1" customWidth="1"/>
    <col min="15626" max="15626" width="7" style="1" customWidth="1"/>
    <col min="15627" max="15627" width="13" style="1" customWidth="1"/>
    <col min="15628" max="15872" width="9.59765625" style="1"/>
    <col min="15873" max="15873" width="2" style="1" customWidth="1"/>
    <col min="15874" max="15874" width="10.3984375" style="1" customWidth="1"/>
    <col min="15875" max="15875" width="2" style="1" customWidth="1"/>
    <col min="15876" max="15876" width="7" style="1" customWidth="1"/>
    <col min="15877" max="15877" width="13" style="1" customWidth="1"/>
    <col min="15878" max="15878" width="7" style="1" customWidth="1"/>
    <col min="15879" max="15879" width="13" style="1" customWidth="1"/>
    <col min="15880" max="15880" width="7" style="1" customWidth="1"/>
    <col min="15881" max="15881" width="13" style="1" customWidth="1"/>
    <col min="15882" max="15882" width="7" style="1" customWidth="1"/>
    <col min="15883" max="15883" width="13" style="1" customWidth="1"/>
    <col min="15884" max="16128" width="9.59765625" style="1"/>
    <col min="16129" max="16129" width="2" style="1" customWidth="1"/>
    <col min="16130" max="16130" width="10.3984375" style="1" customWidth="1"/>
    <col min="16131" max="16131" width="2" style="1" customWidth="1"/>
    <col min="16132" max="16132" width="7" style="1" customWidth="1"/>
    <col min="16133" max="16133" width="13" style="1" customWidth="1"/>
    <col min="16134" max="16134" width="7" style="1" customWidth="1"/>
    <col min="16135" max="16135" width="13" style="1" customWidth="1"/>
    <col min="16136" max="16136" width="7" style="1" customWidth="1"/>
    <col min="16137" max="16137" width="13" style="1" customWidth="1"/>
    <col min="16138" max="16138" width="7" style="1" customWidth="1"/>
    <col min="16139" max="16139" width="13" style="1" customWidth="1"/>
    <col min="16140" max="16384" width="9.59765625" style="1"/>
  </cols>
  <sheetData>
    <row r="1" spans="1:11" ht="14.25" customHeight="1" thickBot="1">
      <c r="B1" s="42"/>
      <c r="C1" s="42"/>
      <c r="D1" s="42"/>
      <c r="E1" s="42"/>
      <c r="F1" s="42"/>
      <c r="G1" s="42"/>
      <c r="H1" s="42"/>
      <c r="I1" s="42"/>
      <c r="J1" s="42"/>
      <c r="K1" s="4" t="s">
        <v>805</v>
      </c>
    </row>
    <row r="2" spans="1:11" ht="14.25" customHeight="1" thickTop="1">
      <c r="A2" s="123"/>
      <c r="B2" s="502" t="s">
        <v>806</v>
      </c>
      <c r="C2" s="124"/>
      <c r="D2" s="532" t="s">
        <v>230</v>
      </c>
      <c r="E2" s="541"/>
      <c r="F2" s="532" t="s">
        <v>807</v>
      </c>
      <c r="G2" s="541"/>
      <c r="H2" s="532" t="s">
        <v>808</v>
      </c>
      <c r="I2" s="541"/>
      <c r="J2" s="532" t="s">
        <v>587</v>
      </c>
      <c r="K2" s="540"/>
    </row>
    <row r="3" spans="1:11" ht="14.25" customHeight="1">
      <c r="A3" s="397"/>
      <c r="B3" s="503"/>
      <c r="C3" s="228"/>
      <c r="D3" s="276" t="s">
        <v>445</v>
      </c>
      <c r="E3" s="276" t="s">
        <v>446</v>
      </c>
      <c r="F3" s="276" t="s">
        <v>445</v>
      </c>
      <c r="G3" s="276" t="s">
        <v>446</v>
      </c>
      <c r="H3" s="276" t="s">
        <v>445</v>
      </c>
      <c r="I3" s="276" t="s">
        <v>446</v>
      </c>
      <c r="J3" s="276" t="s">
        <v>445</v>
      </c>
      <c r="K3" s="460" t="s">
        <v>446</v>
      </c>
    </row>
    <row r="4" spans="1:11" ht="10.5">
      <c r="A4" s="369"/>
      <c r="B4" s="266"/>
      <c r="C4" s="267"/>
      <c r="D4" s="266" t="s">
        <v>451</v>
      </c>
      <c r="E4" s="266" t="s">
        <v>809</v>
      </c>
      <c r="F4" s="266" t="s">
        <v>451</v>
      </c>
      <c r="G4" s="266" t="s">
        <v>809</v>
      </c>
      <c r="H4" s="266" t="s">
        <v>451</v>
      </c>
      <c r="I4" s="266" t="s">
        <v>809</v>
      </c>
      <c r="J4" s="266" t="s">
        <v>451</v>
      </c>
      <c r="K4" s="266" t="s">
        <v>809</v>
      </c>
    </row>
    <row r="5" spans="1:11" ht="10.5" customHeight="1">
      <c r="A5" s="17"/>
      <c r="B5" s="69" t="s">
        <v>453</v>
      </c>
      <c r="C5" s="268"/>
      <c r="D5" s="72">
        <v>6</v>
      </c>
      <c r="E5" s="72">
        <v>3726</v>
      </c>
      <c r="F5" s="454">
        <v>2</v>
      </c>
      <c r="G5" s="240">
        <v>320</v>
      </c>
      <c r="H5" s="454" t="s">
        <v>19</v>
      </c>
      <c r="I5" s="240" t="s">
        <v>19</v>
      </c>
      <c r="J5" s="72">
        <v>4</v>
      </c>
      <c r="K5" s="72">
        <v>3406</v>
      </c>
    </row>
    <row r="6" spans="1:11" ht="10.5" customHeight="1">
      <c r="A6" s="17"/>
      <c r="B6" s="69" t="s">
        <v>13</v>
      </c>
      <c r="C6" s="268"/>
      <c r="D6" s="72">
        <v>12</v>
      </c>
      <c r="E6" s="72">
        <v>192312</v>
      </c>
      <c r="F6" s="240">
        <v>1</v>
      </c>
      <c r="G6" s="240">
        <v>8400</v>
      </c>
      <c r="H6" s="240">
        <v>3</v>
      </c>
      <c r="I6" s="240">
        <v>180394</v>
      </c>
      <c r="J6" s="72">
        <v>8</v>
      </c>
      <c r="K6" s="72">
        <v>3518</v>
      </c>
    </row>
    <row r="7" spans="1:11" ht="10.5" customHeight="1">
      <c r="A7" s="17"/>
      <c r="B7" s="69" t="s">
        <v>14</v>
      </c>
      <c r="C7" s="268"/>
      <c r="D7" s="72">
        <v>8</v>
      </c>
      <c r="E7" s="72">
        <v>248842</v>
      </c>
      <c r="F7" s="470">
        <v>2</v>
      </c>
      <c r="G7" s="470">
        <v>53411</v>
      </c>
      <c r="H7" s="240">
        <v>3</v>
      </c>
      <c r="I7" s="240">
        <v>180531</v>
      </c>
      <c r="J7" s="72">
        <v>3</v>
      </c>
      <c r="K7" s="72">
        <v>14900</v>
      </c>
    </row>
    <row r="8" spans="1:11" ht="3" customHeight="1" thickBot="1">
      <c r="A8" s="144"/>
      <c r="B8" s="144"/>
      <c r="C8" s="195"/>
      <c r="D8" s="144"/>
      <c r="E8" s="144"/>
      <c r="F8" s="144"/>
      <c r="G8" s="144"/>
      <c r="H8" s="144"/>
      <c r="I8" s="144"/>
      <c r="J8" s="144"/>
      <c r="K8" s="144"/>
    </row>
    <row r="9" spans="1:11" ht="4.5" customHeight="1" thickTop="1"/>
    <row r="11" spans="1:11" ht="13.5">
      <c r="D11" s="362"/>
      <c r="G11" s="235"/>
    </row>
    <row r="12" spans="1:11">
      <c r="B12" s="16"/>
    </row>
  </sheetData>
  <mergeCells count="5">
    <mergeCell ref="B2:B3"/>
    <mergeCell ref="D2:E2"/>
    <mergeCell ref="F2:G2"/>
    <mergeCell ref="H2:I2"/>
    <mergeCell ref="J2:K2"/>
  </mergeCells>
  <phoneticPr fontId="3"/>
  <pageMargins left="0.90551181102362199" right="0.70866141732283505" top="0.74803149606299202" bottom="0.74803149606299202" header="0.31496062992126" footer="0.31496062992126"/>
  <pageSetup paperSize="9" scale="110" orientation="portrait" r:id="rId1"/>
  <headerFooter>
    <oddHeader>&amp;L&amp;8鋼船建造実績&amp;R&amp;8&amp;F (&amp;A)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12"/>
  <sheetViews>
    <sheetView zoomScaleNormal="100" zoomScaleSheetLayoutView="160" workbookViewId="0"/>
  </sheetViews>
  <sheetFormatPr defaultRowHeight="9.75"/>
  <cols>
    <col min="1" max="1" width="2" style="1" customWidth="1"/>
    <col min="2" max="2" width="10.3984375" style="1" customWidth="1"/>
    <col min="3" max="3" width="2" style="16" customWidth="1"/>
    <col min="4" max="15" width="9" style="16" customWidth="1"/>
    <col min="16" max="256" width="9.59765625" style="16"/>
    <col min="257" max="257" width="2" style="16" customWidth="1"/>
    <col min="258" max="258" width="8.3984375" style="16" customWidth="1"/>
    <col min="259" max="259" width="2" style="16" customWidth="1"/>
    <col min="260" max="260" width="6.3984375" style="16" customWidth="1"/>
    <col min="261" max="261" width="5" style="16" customWidth="1"/>
    <col min="262" max="262" width="8" style="16" customWidth="1"/>
    <col min="263" max="263" width="8.796875" style="16" customWidth="1"/>
    <col min="264" max="264" width="5.3984375" style="16" customWidth="1"/>
    <col min="265" max="265" width="4" style="16" customWidth="1"/>
    <col min="266" max="266" width="7.796875" style="16" customWidth="1"/>
    <col min="267" max="267" width="5.19921875" style="16" customWidth="1"/>
    <col min="268" max="268" width="5" style="16" customWidth="1"/>
    <col min="269" max="269" width="5.796875" style="16" customWidth="1"/>
    <col min="270" max="270" width="6.3984375" style="16" customWidth="1"/>
    <col min="271" max="271" width="11" style="16" customWidth="1"/>
    <col min="272" max="512" width="9.59765625" style="16"/>
    <col min="513" max="513" width="2" style="16" customWidth="1"/>
    <col min="514" max="514" width="8.3984375" style="16" customWidth="1"/>
    <col min="515" max="515" width="2" style="16" customWidth="1"/>
    <col min="516" max="516" width="6.3984375" style="16" customWidth="1"/>
    <col min="517" max="517" width="5" style="16" customWidth="1"/>
    <col min="518" max="518" width="8" style="16" customWidth="1"/>
    <col min="519" max="519" width="8.796875" style="16" customWidth="1"/>
    <col min="520" max="520" width="5.3984375" style="16" customWidth="1"/>
    <col min="521" max="521" width="4" style="16" customWidth="1"/>
    <col min="522" max="522" width="7.796875" style="16" customWidth="1"/>
    <col min="523" max="523" width="5.19921875" style="16" customWidth="1"/>
    <col min="524" max="524" width="5" style="16" customWidth="1"/>
    <col min="525" max="525" width="5.796875" style="16" customWidth="1"/>
    <col min="526" max="526" width="6.3984375" style="16" customWidth="1"/>
    <col min="527" max="527" width="11" style="16" customWidth="1"/>
    <col min="528" max="768" width="9.59765625" style="16"/>
    <col min="769" max="769" width="2" style="16" customWidth="1"/>
    <col min="770" max="770" width="8.3984375" style="16" customWidth="1"/>
    <col min="771" max="771" width="2" style="16" customWidth="1"/>
    <col min="772" max="772" width="6.3984375" style="16" customWidth="1"/>
    <col min="773" max="773" width="5" style="16" customWidth="1"/>
    <col min="774" max="774" width="8" style="16" customWidth="1"/>
    <col min="775" max="775" width="8.796875" style="16" customWidth="1"/>
    <col min="776" max="776" width="5.3984375" style="16" customWidth="1"/>
    <col min="777" max="777" width="4" style="16" customWidth="1"/>
    <col min="778" max="778" width="7.796875" style="16" customWidth="1"/>
    <col min="779" max="779" width="5.19921875" style="16" customWidth="1"/>
    <col min="780" max="780" width="5" style="16" customWidth="1"/>
    <col min="781" max="781" width="5.796875" style="16" customWidth="1"/>
    <col min="782" max="782" width="6.3984375" style="16" customWidth="1"/>
    <col min="783" max="783" width="11" style="16" customWidth="1"/>
    <col min="784" max="1024" width="9.59765625" style="16"/>
    <col min="1025" max="1025" width="2" style="16" customWidth="1"/>
    <col min="1026" max="1026" width="8.3984375" style="16" customWidth="1"/>
    <col min="1027" max="1027" width="2" style="16" customWidth="1"/>
    <col min="1028" max="1028" width="6.3984375" style="16" customWidth="1"/>
    <col min="1029" max="1029" width="5" style="16" customWidth="1"/>
    <col min="1030" max="1030" width="8" style="16" customWidth="1"/>
    <col min="1031" max="1031" width="8.796875" style="16" customWidth="1"/>
    <col min="1032" max="1032" width="5.3984375" style="16" customWidth="1"/>
    <col min="1033" max="1033" width="4" style="16" customWidth="1"/>
    <col min="1034" max="1034" width="7.796875" style="16" customWidth="1"/>
    <col min="1035" max="1035" width="5.19921875" style="16" customWidth="1"/>
    <col min="1036" max="1036" width="5" style="16" customWidth="1"/>
    <col min="1037" max="1037" width="5.796875" style="16" customWidth="1"/>
    <col min="1038" max="1038" width="6.3984375" style="16" customWidth="1"/>
    <col min="1039" max="1039" width="11" style="16" customWidth="1"/>
    <col min="1040" max="1280" width="9.59765625" style="16"/>
    <col min="1281" max="1281" width="2" style="16" customWidth="1"/>
    <col min="1282" max="1282" width="8.3984375" style="16" customWidth="1"/>
    <col min="1283" max="1283" width="2" style="16" customWidth="1"/>
    <col min="1284" max="1284" width="6.3984375" style="16" customWidth="1"/>
    <col min="1285" max="1285" width="5" style="16" customWidth="1"/>
    <col min="1286" max="1286" width="8" style="16" customWidth="1"/>
    <col min="1287" max="1287" width="8.796875" style="16" customWidth="1"/>
    <col min="1288" max="1288" width="5.3984375" style="16" customWidth="1"/>
    <col min="1289" max="1289" width="4" style="16" customWidth="1"/>
    <col min="1290" max="1290" width="7.796875" style="16" customWidth="1"/>
    <col min="1291" max="1291" width="5.19921875" style="16" customWidth="1"/>
    <col min="1292" max="1292" width="5" style="16" customWidth="1"/>
    <col min="1293" max="1293" width="5.796875" style="16" customWidth="1"/>
    <col min="1294" max="1294" width="6.3984375" style="16" customWidth="1"/>
    <col min="1295" max="1295" width="11" style="16" customWidth="1"/>
    <col min="1296" max="1536" width="9.59765625" style="16"/>
    <col min="1537" max="1537" width="2" style="16" customWidth="1"/>
    <col min="1538" max="1538" width="8.3984375" style="16" customWidth="1"/>
    <col min="1539" max="1539" width="2" style="16" customWidth="1"/>
    <col min="1540" max="1540" width="6.3984375" style="16" customWidth="1"/>
    <col min="1541" max="1541" width="5" style="16" customWidth="1"/>
    <col min="1542" max="1542" width="8" style="16" customWidth="1"/>
    <col min="1543" max="1543" width="8.796875" style="16" customWidth="1"/>
    <col min="1544" max="1544" width="5.3984375" style="16" customWidth="1"/>
    <col min="1545" max="1545" width="4" style="16" customWidth="1"/>
    <col min="1546" max="1546" width="7.796875" style="16" customWidth="1"/>
    <col min="1547" max="1547" width="5.19921875" style="16" customWidth="1"/>
    <col min="1548" max="1548" width="5" style="16" customWidth="1"/>
    <col min="1549" max="1549" width="5.796875" style="16" customWidth="1"/>
    <col min="1550" max="1550" width="6.3984375" style="16" customWidth="1"/>
    <col min="1551" max="1551" width="11" style="16" customWidth="1"/>
    <col min="1552" max="1792" width="9.59765625" style="16"/>
    <col min="1793" max="1793" width="2" style="16" customWidth="1"/>
    <col min="1794" max="1794" width="8.3984375" style="16" customWidth="1"/>
    <col min="1795" max="1795" width="2" style="16" customWidth="1"/>
    <col min="1796" max="1796" width="6.3984375" style="16" customWidth="1"/>
    <col min="1797" max="1797" width="5" style="16" customWidth="1"/>
    <col min="1798" max="1798" width="8" style="16" customWidth="1"/>
    <col min="1799" max="1799" width="8.796875" style="16" customWidth="1"/>
    <col min="1800" max="1800" width="5.3984375" style="16" customWidth="1"/>
    <col min="1801" max="1801" width="4" style="16" customWidth="1"/>
    <col min="1802" max="1802" width="7.796875" style="16" customWidth="1"/>
    <col min="1803" max="1803" width="5.19921875" style="16" customWidth="1"/>
    <col min="1804" max="1804" width="5" style="16" customWidth="1"/>
    <col min="1805" max="1805" width="5.796875" style="16" customWidth="1"/>
    <col min="1806" max="1806" width="6.3984375" style="16" customWidth="1"/>
    <col min="1807" max="1807" width="11" style="16" customWidth="1"/>
    <col min="1808" max="2048" width="9.59765625" style="16"/>
    <col min="2049" max="2049" width="2" style="16" customWidth="1"/>
    <col min="2050" max="2050" width="8.3984375" style="16" customWidth="1"/>
    <col min="2051" max="2051" width="2" style="16" customWidth="1"/>
    <col min="2052" max="2052" width="6.3984375" style="16" customWidth="1"/>
    <col min="2053" max="2053" width="5" style="16" customWidth="1"/>
    <col min="2054" max="2054" width="8" style="16" customWidth="1"/>
    <col min="2055" max="2055" width="8.796875" style="16" customWidth="1"/>
    <col min="2056" max="2056" width="5.3984375" style="16" customWidth="1"/>
    <col min="2057" max="2057" width="4" style="16" customWidth="1"/>
    <col min="2058" max="2058" width="7.796875" style="16" customWidth="1"/>
    <col min="2059" max="2059" width="5.19921875" style="16" customWidth="1"/>
    <col min="2060" max="2060" width="5" style="16" customWidth="1"/>
    <col min="2061" max="2061" width="5.796875" style="16" customWidth="1"/>
    <col min="2062" max="2062" width="6.3984375" style="16" customWidth="1"/>
    <col min="2063" max="2063" width="11" style="16" customWidth="1"/>
    <col min="2064" max="2304" width="9.59765625" style="16"/>
    <col min="2305" max="2305" width="2" style="16" customWidth="1"/>
    <col min="2306" max="2306" width="8.3984375" style="16" customWidth="1"/>
    <col min="2307" max="2307" width="2" style="16" customWidth="1"/>
    <col min="2308" max="2308" width="6.3984375" style="16" customWidth="1"/>
    <col min="2309" max="2309" width="5" style="16" customWidth="1"/>
    <col min="2310" max="2310" width="8" style="16" customWidth="1"/>
    <col min="2311" max="2311" width="8.796875" style="16" customWidth="1"/>
    <col min="2312" max="2312" width="5.3984375" style="16" customWidth="1"/>
    <col min="2313" max="2313" width="4" style="16" customWidth="1"/>
    <col min="2314" max="2314" width="7.796875" style="16" customWidth="1"/>
    <col min="2315" max="2315" width="5.19921875" style="16" customWidth="1"/>
    <col min="2316" max="2316" width="5" style="16" customWidth="1"/>
    <col min="2317" max="2317" width="5.796875" style="16" customWidth="1"/>
    <col min="2318" max="2318" width="6.3984375" style="16" customWidth="1"/>
    <col min="2319" max="2319" width="11" style="16" customWidth="1"/>
    <col min="2320" max="2560" width="9.59765625" style="16"/>
    <col min="2561" max="2561" width="2" style="16" customWidth="1"/>
    <col min="2562" max="2562" width="8.3984375" style="16" customWidth="1"/>
    <col min="2563" max="2563" width="2" style="16" customWidth="1"/>
    <col min="2564" max="2564" width="6.3984375" style="16" customWidth="1"/>
    <col min="2565" max="2565" width="5" style="16" customWidth="1"/>
    <col min="2566" max="2566" width="8" style="16" customWidth="1"/>
    <col min="2567" max="2567" width="8.796875" style="16" customWidth="1"/>
    <col min="2568" max="2568" width="5.3984375" style="16" customWidth="1"/>
    <col min="2569" max="2569" width="4" style="16" customWidth="1"/>
    <col min="2570" max="2570" width="7.796875" style="16" customWidth="1"/>
    <col min="2571" max="2571" width="5.19921875" style="16" customWidth="1"/>
    <col min="2572" max="2572" width="5" style="16" customWidth="1"/>
    <col min="2573" max="2573" width="5.796875" style="16" customWidth="1"/>
    <col min="2574" max="2574" width="6.3984375" style="16" customWidth="1"/>
    <col min="2575" max="2575" width="11" style="16" customWidth="1"/>
    <col min="2576" max="2816" width="9.59765625" style="16"/>
    <col min="2817" max="2817" width="2" style="16" customWidth="1"/>
    <col min="2818" max="2818" width="8.3984375" style="16" customWidth="1"/>
    <col min="2819" max="2819" width="2" style="16" customWidth="1"/>
    <col min="2820" max="2820" width="6.3984375" style="16" customWidth="1"/>
    <col min="2821" max="2821" width="5" style="16" customWidth="1"/>
    <col min="2822" max="2822" width="8" style="16" customWidth="1"/>
    <col min="2823" max="2823" width="8.796875" style="16" customWidth="1"/>
    <col min="2824" max="2824" width="5.3984375" style="16" customWidth="1"/>
    <col min="2825" max="2825" width="4" style="16" customWidth="1"/>
    <col min="2826" max="2826" width="7.796875" style="16" customWidth="1"/>
    <col min="2827" max="2827" width="5.19921875" style="16" customWidth="1"/>
    <col min="2828" max="2828" width="5" style="16" customWidth="1"/>
    <col min="2829" max="2829" width="5.796875" style="16" customWidth="1"/>
    <col min="2830" max="2830" width="6.3984375" style="16" customWidth="1"/>
    <col min="2831" max="2831" width="11" style="16" customWidth="1"/>
    <col min="2832" max="3072" width="9.59765625" style="16"/>
    <col min="3073" max="3073" width="2" style="16" customWidth="1"/>
    <col min="3074" max="3074" width="8.3984375" style="16" customWidth="1"/>
    <col min="3075" max="3075" width="2" style="16" customWidth="1"/>
    <col min="3076" max="3076" width="6.3984375" style="16" customWidth="1"/>
    <col min="3077" max="3077" width="5" style="16" customWidth="1"/>
    <col min="3078" max="3078" width="8" style="16" customWidth="1"/>
    <col min="3079" max="3079" width="8.796875" style="16" customWidth="1"/>
    <col min="3080" max="3080" width="5.3984375" style="16" customWidth="1"/>
    <col min="3081" max="3081" width="4" style="16" customWidth="1"/>
    <col min="3082" max="3082" width="7.796875" style="16" customWidth="1"/>
    <col min="3083" max="3083" width="5.19921875" style="16" customWidth="1"/>
    <col min="3084" max="3084" width="5" style="16" customWidth="1"/>
    <col min="3085" max="3085" width="5.796875" style="16" customWidth="1"/>
    <col min="3086" max="3086" width="6.3984375" style="16" customWidth="1"/>
    <col min="3087" max="3087" width="11" style="16" customWidth="1"/>
    <col min="3088" max="3328" width="9.59765625" style="16"/>
    <col min="3329" max="3329" width="2" style="16" customWidth="1"/>
    <col min="3330" max="3330" width="8.3984375" style="16" customWidth="1"/>
    <col min="3331" max="3331" width="2" style="16" customWidth="1"/>
    <col min="3332" max="3332" width="6.3984375" style="16" customWidth="1"/>
    <col min="3333" max="3333" width="5" style="16" customWidth="1"/>
    <col min="3334" max="3334" width="8" style="16" customWidth="1"/>
    <col min="3335" max="3335" width="8.796875" style="16" customWidth="1"/>
    <col min="3336" max="3336" width="5.3984375" style="16" customWidth="1"/>
    <col min="3337" max="3337" width="4" style="16" customWidth="1"/>
    <col min="3338" max="3338" width="7.796875" style="16" customWidth="1"/>
    <col min="3339" max="3339" width="5.19921875" style="16" customWidth="1"/>
    <col min="3340" max="3340" width="5" style="16" customWidth="1"/>
    <col min="3341" max="3341" width="5.796875" style="16" customWidth="1"/>
    <col min="3342" max="3342" width="6.3984375" style="16" customWidth="1"/>
    <col min="3343" max="3343" width="11" style="16" customWidth="1"/>
    <col min="3344" max="3584" width="9.59765625" style="16"/>
    <col min="3585" max="3585" width="2" style="16" customWidth="1"/>
    <col min="3586" max="3586" width="8.3984375" style="16" customWidth="1"/>
    <col min="3587" max="3587" width="2" style="16" customWidth="1"/>
    <col min="3588" max="3588" width="6.3984375" style="16" customWidth="1"/>
    <col min="3589" max="3589" width="5" style="16" customWidth="1"/>
    <col min="3590" max="3590" width="8" style="16" customWidth="1"/>
    <col min="3591" max="3591" width="8.796875" style="16" customWidth="1"/>
    <col min="3592" max="3592" width="5.3984375" style="16" customWidth="1"/>
    <col min="3593" max="3593" width="4" style="16" customWidth="1"/>
    <col min="3594" max="3594" width="7.796875" style="16" customWidth="1"/>
    <col min="3595" max="3595" width="5.19921875" style="16" customWidth="1"/>
    <col min="3596" max="3596" width="5" style="16" customWidth="1"/>
    <col min="3597" max="3597" width="5.796875" style="16" customWidth="1"/>
    <col min="3598" max="3598" width="6.3984375" style="16" customWidth="1"/>
    <col min="3599" max="3599" width="11" style="16" customWidth="1"/>
    <col min="3600" max="3840" width="9.59765625" style="16"/>
    <col min="3841" max="3841" width="2" style="16" customWidth="1"/>
    <col min="3842" max="3842" width="8.3984375" style="16" customWidth="1"/>
    <col min="3843" max="3843" width="2" style="16" customWidth="1"/>
    <col min="3844" max="3844" width="6.3984375" style="16" customWidth="1"/>
    <col min="3845" max="3845" width="5" style="16" customWidth="1"/>
    <col min="3846" max="3846" width="8" style="16" customWidth="1"/>
    <col min="3847" max="3847" width="8.796875" style="16" customWidth="1"/>
    <col min="3848" max="3848" width="5.3984375" style="16" customWidth="1"/>
    <col min="3849" max="3849" width="4" style="16" customWidth="1"/>
    <col min="3850" max="3850" width="7.796875" style="16" customWidth="1"/>
    <col min="3851" max="3851" width="5.19921875" style="16" customWidth="1"/>
    <col min="3852" max="3852" width="5" style="16" customWidth="1"/>
    <col min="3853" max="3853" width="5.796875" style="16" customWidth="1"/>
    <col min="3854" max="3854" width="6.3984375" style="16" customWidth="1"/>
    <col min="3855" max="3855" width="11" style="16" customWidth="1"/>
    <col min="3856" max="4096" width="9.59765625" style="16"/>
    <col min="4097" max="4097" width="2" style="16" customWidth="1"/>
    <col min="4098" max="4098" width="8.3984375" style="16" customWidth="1"/>
    <col min="4099" max="4099" width="2" style="16" customWidth="1"/>
    <col min="4100" max="4100" width="6.3984375" style="16" customWidth="1"/>
    <col min="4101" max="4101" width="5" style="16" customWidth="1"/>
    <col min="4102" max="4102" width="8" style="16" customWidth="1"/>
    <col min="4103" max="4103" width="8.796875" style="16" customWidth="1"/>
    <col min="4104" max="4104" width="5.3984375" style="16" customWidth="1"/>
    <col min="4105" max="4105" width="4" style="16" customWidth="1"/>
    <col min="4106" max="4106" width="7.796875" style="16" customWidth="1"/>
    <col min="4107" max="4107" width="5.19921875" style="16" customWidth="1"/>
    <col min="4108" max="4108" width="5" style="16" customWidth="1"/>
    <col min="4109" max="4109" width="5.796875" style="16" customWidth="1"/>
    <col min="4110" max="4110" width="6.3984375" style="16" customWidth="1"/>
    <col min="4111" max="4111" width="11" style="16" customWidth="1"/>
    <col min="4112" max="4352" width="9.59765625" style="16"/>
    <col min="4353" max="4353" width="2" style="16" customWidth="1"/>
    <col min="4354" max="4354" width="8.3984375" style="16" customWidth="1"/>
    <col min="4355" max="4355" width="2" style="16" customWidth="1"/>
    <col min="4356" max="4356" width="6.3984375" style="16" customWidth="1"/>
    <col min="4357" max="4357" width="5" style="16" customWidth="1"/>
    <col min="4358" max="4358" width="8" style="16" customWidth="1"/>
    <col min="4359" max="4359" width="8.796875" style="16" customWidth="1"/>
    <col min="4360" max="4360" width="5.3984375" style="16" customWidth="1"/>
    <col min="4361" max="4361" width="4" style="16" customWidth="1"/>
    <col min="4362" max="4362" width="7.796875" style="16" customWidth="1"/>
    <col min="4363" max="4363" width="5.19921875" style="16" customWidth="1"/>
    <col min="4364" max="4364" width="5" style="16" customWidth="1"/>
    <col min="4365" max="4365" width="5.796875" style="16" customWidth="1"/>
    <col min="4366" max="4366" width="6.3984375" style="16" customWidth="1"/>
    <col min="4367" max="4367" width="11" style="16" customWidth="1"/>
    <col min="4368" max="4608" width="9.59765625" style="16"/>
    <col min="4609" max="4609" width="2" style="16" customWidth="1"/>
    <col min="4610" max="4610" width="8.3984375" style="16" customWidth="1"/>
    <col min="4611" max="4611" width="2" style="16" customWidth="1"/>
    <col min="4612" max="4612" width="6.3984375" style="16" customWidth="1"/>
    <col min="4613" max="4613" width="5" style="16" customWidth="1"/>
    <col min="4614" max="4614" width="8" style="16" customWidth="1"/>
    <col min="4615" max="4615" width="8.796875" style="16" customWidth="1"/>
    <col min="4616" max="4616" width="5.3984375" style="16" customWidth="1"/>
    <col min="4617" max="4617" width="4" style="16" customWidth="1"/>
    <col min="4618" max="4618" width="7.796875" style="16" customWidth="1"/>
    <col min="4619" max="4619" width="5.19921875" style="16" customWidth="1"/>
    <col min="4620" max="4620" width="5" style="16" customWidth="1"/>
    <col min="4621" max="4621" width="5.796875" style="16" customWidth="1"/>
    <col min="4622" max="4622" width="6.3984375" style="16" customWidth="1"/>
    <col min="4623" max="4623" width="11" style="16" customWidth="1"/>
    <col min="4624" max="4864" width="9.59765625" style="16"/>
    <col min="4865" max="4865" width="2" style="16" customWidth="1"/>
    <col min="4866" max="4866" width="8.3984375" style="16" customWidth="1"/>
    <col min="4867" max="4867" width="2" style="16" customWidth="1"/>
    <col min="4868" max="4868" width="6.3984375" style="16" customWidth="1"/>
    <col min="4869" max="4869" width="5" style="16" customWidth="1"/>
    <col min="4870" max="4870" width="8" style="16" customWidth="1"/>
    <col min="4871" max="4871" width="8.796875" style="16" customWidth="1"/>
    <col min="4872" max="4872" width="5.3984375" style="16" customWidth="1"/>
    <col min="4873" max="4873" width="4" style="16" customWidth="1"/>
    <col min="4874" max="4874" width="7.796875" style="16" customWidth="1"/>
    <col min="4875" max="4875" width="5.19921875" style="16" customWidth="1"/>
    <col min="4876" max="4876" width="5" style="16" customWidth="1"/>
    <col min="4877" max="4877" width="5.796875" style="16" customWidth="1"/>
    <col min="4878" max="4878" width="6.3984375" style="16" customWidth="1"/>
    <col min="4879" max="4879" width="11" style="16" customWidth="1"/>
    <col min="4880" max="5120" width="9.59765625" style="16"/>
    <col min="5121" max="5121" width="2" style="16" customWidth="1"/>
    <col min="5122" max="5122" width="8.3984375" style="16" customWidth="1"/>
    <col min="5123" max="5123" width="2" style="16" customWidth="1"/>
    <col min="5124" max="5124" width="6.3984375" style="16" customWidth="1"/>
    <col min="5125" max="5125" width="5" style="16" customWidth="1"/>
    <col min="5126" max="5126" width="8" style="16" customWidth="1"/>
    <col min="5127" max="5127" width="8.796875" style="16" customWidth="1"/>
    <col min="5128" max="5128" width="5.3984375" style="16" customWidth="1"/>
    <col min="5129" max="5129" width="4" style="16" customWidth="1"/>
    <col min="5130" max="5130" width="7.796875" style="16" customWidth="1"/>
    <col min="5131" max="5131" width="5.19921875" style="16" customWidth="1"/>
    <col min="5132" max="5132" width="5" style="16" customWidth="1"/>
    <col min="5133" max="5133" width="5.796875" style="16" customWidth="1"/>
    <col min="5134" max="5134" width="6.3984375" style="16" customWidth="1"/>
    <col min="5135" max="5135" width="11" style="16" customWidth="1"/>
    <col min="5136" max="5376" width="9.59765625" style="16"/>
    <col min="5377" max="5377" width="2" style="16" customWidth="1"/>
    <col min="5378" max="5378" width="8.3984375" style="16" customWidth="1"/>
    <col min="5379" max="5379" width="2" style="16" customWidth="1"/>
    <col min="5380" max="5380" width="6.3984375" style="16" customWidth="1"/>
    <col min="5381" max="5381" width="5" style="16" customWidth="1"/>
    <col min="5382" max="5382" width="8" style="16" customWidth="1"/>
    <col min="5383" max="5383" width="8.796875" style="16" customWidth="1"/>
    <col min="5384" max="5384" width="5.3984375" style="16" customWidth="1"/>
    <col min="5385" max="5385" width="4" style="16" customWidth="1"/>
    <col min="5386" max="5386" width="7.796875" style="16" customWidth="1"/>
    <col min="5387" max="5387" width="5.19921875" style="16" customWidth="1"/>
    <col min="5388" max="5388" width="5" style="16" customWidth="1"/>
    <col min="5389" max="5389" width="5.796875" style="16" customWidth="1"/>
    <col min="5390" max="5390" width="6.3984375" style="16" customWidth="1"/>
    <col min="5391" max="5391" width="11" style="16" customWidth="1"/>
    <col min="5392" max="5632" width="9.59765625" style="16"/>
    <col min="5633" max="5633" width="2" style="16" customWidth="1"/>
    <col min="5634" max="5634" width="8.3984375" style="16" customWidth="1"/>
    <col min="5635" max="5635" width="2" style="16" customWidth="1"/>
    <col min="5636" max="5636" width="6.3984375" style="16" customWidth="1"/>
    <col min="5637" max="5637" width="5" style="16" customWidth="1"/>
    <col min="5638" max="5638" width="8" style="16" customWidth="1"/>
    <col min="5639" max="5639" width="8.796875" style="16" customWidth="1"/>
    <col min="5640" max="5640" width="5.3984375" style="16" customWidth="1"/>
    <col min="5641" max="5641" width="4" style="16" customWidth="1"/>
    <col min="5642" max="5642" width="7.796875" style="16" customWidth="1"/>
    <col min="5643" max="5643" width="5.19921875" style="16" customWidth="1"/>
    <col min="5644" max="5644" width="5" style="16" customWidth="1"/>
    <col min="5645" max="5645" width="5.796875" style="16" customWidth="1"/>
    <col min="5646" max="5646" width="6.3984375" style="16" customWidth="1"/>
    <col min="5647" max="5647" width="11" style="16" customWidth="1"/>
    <col min="5648" max="5888" width="9.59765625" style="16"/>
    <col min="5889" max="5889" width="2" style="16" customWidth="1"/>
    <col min="5890" max="5890" width="8.3984375" style="16" customWidth="1"/>
    <col min="5891" max="5891" width="2" style="16" customWidth="1"/>
    <col min="5892" max="5892" width="6.3984375" style="16" customWidth="1"/>
    <col min="5893" max="5893" width="5" style="16" customWidth="1"/>
    <col min="5894" max="5894" width="8" style="16" customWidth="1"/>
    <col min="5895" max="5895" width="8.796875" style="16" customWidth="1"/>
    <col min="5896" max="5896" width="5.3984375" style="16" customWidth="1"/>
    <col min="5897" max="5897" width="4" style="16" customWidth="1"/>
    <col min="5898" max="5898" width="7.796875" style="16" customWidth="1"/>
    <col min="5899" max="5899" width="5.19921875" style="16" customWidth="1"/>
    <col min="5900" max="5900" width="5" style="16" customWidth="1"/>
    <col min="5901" max="5901" width="5.796875" style="16" customWidth="1"/>
    <col min="5902" max="5902" width="6.3984375" style="16" customWidth="1"/>
    <col min="5903" max="5903" width="11" style="16" customWidth="1"/>
    <col min="5904" max="6144" width="9.59765625" style="16"/>
    <col min="6145" max="6145" width="2" style="16" customWidth="1"/>
    <col min="6146" max="6146" width="8.3984375" style="16" customWidth="1"/>
    <col min="6147" max="6147" width="2" style="16" customWidth="1"/>
    <col min="6148" max="6148" width="6.3984375" style="16" customWidth="1"/>
    <col min="6149" max="6149" width="5" style="16" customWidth="1"/>
    <col min="6150" max="6150" width="8" style="16" customWidth="1"/>
    <col min="6151" max="6151" width="8.796875" style="16" customWidth="1"/>
    <col min="6152" max="6152" width="5.3984375" style="16" customWidth="1"/>
    <col min="6153" max="6153" width="4" style="16" customWidth="1"/>
    <col min="6154" max="6154" width="7.796875" style="16" customWidth="1"/>
    <col min="6155" max="6155" width="5.19921875" style="16" customWidth="1"/>
    <col min="6156" max="6156" width="5" style="16" customWidth="1"/>
    <col min="6157" max="6157" width="5.796875" style="16" customWidth="1"/>
    <col min="6158" max="6158" width="6.3984375" style="16" customWidth="1"/>
    <col min="6159" max="6159" width="11" style="16" customWidth="1"/>
    <col min="6160" max="6400" width="9.59765625" style="16"/>
    <col min="6401" max="6401" width="2" style="16" customWidth="1"/>
    <col min="6402" max="6402" width="8.3984375" style="16" customWidth="1"/>
    <col min="6403" max="6403" width="2" style="16" customWidth="1"/>
    <col min="6404" max="6404" width="6.3984375" style="16" customWidth="1"/>
    <col min="6405" max="6405" width="5" style="16" customWidth="1"/>
    <col min="6406" max="6406" width="8" style="16" customWidth="1"/>
    <col min="6407" max="6407" width="8.796875" style="16" customWidth="1"/>
    <col min="6408" max="6408" width="5.3984375" style="16" customWidth="1"/>
    <col min="6409" max="6409" width="4" style="16" customWidth="1"/>
    <col min="6410" max="6410" width="7.796875" style="16" customWidth="1"/>
    <col min="6411" max="6411" width="5.19921875" style="16" customWidth="1"/>
    <col min="6412" max="6412" width="5" style="16" customWidth="1"/>
    <col min="6413" max="6413" width="5.796875" style="16" customWidth="1"/>
    <col min="6414" max="6414" width="6.3984375" style="16" customWidth="1"/>
    <col min="6415" max="6415" width="11" style="16" customWidth="1"/>
    <col min="6416" max="6656" width="9.59765625" style="16"/>
    <col min="6657" max="6657" width="2" style="16" customWidth="1"/>
    <col min="6658" max="6658" width="8.3984375" style="16" customWidth="1"/>
    <col min="6659" max="6659" width="2" style="16" customWidth="1"/>
    <col min="6660" max="6660" width="6.3984375" style="16" customWidth="1"/>
    <col min="6661" max="6661" width="5" style="16" customWidth="1"/>
    <col min="6662" max="6662" width="8" style="16" customWidth="1"/>
    <col min="6663" max="6663" width="8.796875" style="16" customWidth="1"/>
    <col min="6664" max="6664" width="5.3984375" style="16" customWidth="1"/>
    <col min="6665" max="6665" width="4" style="16" customWidth="1"/>
    <col min="6666" max="6666" width="7.796875" style="16" customWidth="1"/>
    <col min="6667" max="6667" width="5.19921875" style="16" customWidth="1"/>
    <col min="6668" max="6668" width="5" style="16" customWidth="1"/>
    <col min="6669" max="6669" width="5.796875" style="16" customWidth="1"/>
    <col min="6670" max="6670" width="6.3984375" style="16" customWidth="1"/>
    <col min="6671" max="6671" width="11" style="16" customWidth="1"/>
    <col min="6672" max="6912" width="9.59765625" style="16"/>
    <col min="6913" max="6913" width="2" style="16" customWidth="1"/>
    <col min="6914" max="6914" width="8.3984375" style="16" customWidth="1"/>
    <col min="6915" max="6915" width="2" style="16" customWidth="1"/>
    <col min="6916" max="6916" width="6.3984375" style="16" customWidth="1"/>
    <col min="6917" max="6917" width="5" style="16" customWidth="1"/>
    <col min="6918" max="6918" width="8" style="16" customWidth="1"/>
    <col min="6919" max="6919" width="8.796875" style="16" customWidth="1"/>
    <col min="6920" max="6920" width="5.3984375" style="16" customWidth="1"/>
    <col min="6921" max="6921" width="4" style="16" customWidth="1"/>
    <col min="6922" max="6922" width="7.796875" style="16" customWidth="1"/>
    <col min="6923" max="6923" width="5.19921875" style="16" customWidth="1"/>
    <col min="6924" max="6924" width="5" style="16" customWidth="1"/>
    <col min="6925" max="6925" width="5.796875" style="16" customWidth="1"/>
    <col min="6926" max="6926" width="6.3984375" style="16" customWidth="1"/>
    <col min="6927" max="6927" width="11" style="16" customWidth="1"/>
    <col min="6928" max="7168" width="9.59765625" style="16"/>
    <col min="7169" max="7169" width="2" style="16" customWidth="1"/>
    <col min="7170" max="7170" width="8.3984375" style="16" customWidth="1"/>
    <col min="7171" max="7171" width="2" style="16" customWidth="1"/>
    <col min="7172" max="7172" width="6.3984375" style="16" customWidth="1"/>
    <col min="7173" max="7173" width="5" style="16" customWidth="1"/>
    <col min="7174" max="7174" width="8" style="16" customWidth="1"/>
    <col min="7175" max="7175" width="8.796875" style="16" customWidth="1"/>
    <col min="7176" max="7176" width="5.3984375" style="16" customWidth="1"/>
    <col min="7177" max="7177" width="4" style="16" customWidth="1"/>
    <col min="7178" max="7178" width="7.796875" style="16" customWidth="1"/>
    <col min="7179" max="7179" width="5.19921875" style="16" customWidth="1"/>
    <col min="7180" max="7180" width="5" style="16" customWidth="1"/>
    <col min="7181" max="7181" width="5.796875" style="16" customWidth="1"/>
    <col min="7182" max="7182" width="6.3984375" style="16" customWidth="1"/>
    <col min="7183" max="7183" width="11" style="16" customWidth="1"/>
    <col min="7184" max="7424" width="9.59765625" style="16"/>
    <col min="7425" max="7425" width="2" style="16" customWidth="1"/>
    <col min="7426" max="7426" width="8.3984375" style="16" customWidth="1"/>
    <col min="7427" max="7427" width="2" style="16" customWidth="1"/>
    <col min="7428" max="7428" width="6.3984375" style="16" customWidth="1"/>
    <col min="7429" max="7429" width="5" style="16" customWidth="1"/>
    <col min="7430" max="7430" width="8" style="16" customWidth="1"/>
    <col min="7431" max="7431" width="8.796875" style="16" customWidth="1"/>
    <col min="7432" max="7432" width="5.3984375" style="16" customWidth="1"/>
    <col min="7433" max="7433" width="4" style="16" customWidth="1"/>
    <col min="7434" max="7434" width="7.796875" style="16" customWidth="1"/>
    <col min="7435" max="7435" width="5.19921875" style="16" customWidth="1"/>
    <col min="7436" max="7436" width="5" style="16" customWidth="1"/>
    <col min="7437" max="7437" width="5.796875" style="16" customWidth="1"/>
    <col min="7438" max="7438" width="6.3984375" style="16" customWidth="1"/>
    <col min="7439" max="7439" width="11" style="16" customWidth="1"/>
    <col min="7440" max="7680" width="9.59765625" style="16"/>
    <col min="7681" max="7681" width="2" style="16" customWidth="1"/>
    <col min="7682" max="7682" width="8.3984375" style="16" customWidth="1"/>
    <col min="7683" max="7683" width="2" style="16" customWidth="1"/>
    <col min="7684" max="7684" width="6.3984375" style="16" customWidth="1"/>
    <col min="7685" max="7685" width="5" style="16" customWidth="1"/>
    <col min="7686" max="7686" width="8" style="16" customWidth="1"/>
    <col min="7687" max="7687" width="8.796875" style="16" customWidth="1"/>
    <col min="7688" max="7688" width="5.3984375" style="16" customWidth="1"/>
    <col min="7689" max="7689" width="4" style="16" customWidth="1"/>
    <col min="7690" max="7690" width="7.796875" style="16" customWidth="1"/>
    <col min="7691" max="7691" width="5.19921875" style="16" customWidth="1"/>
    <col min="7692" max="7692" width="5" style="16" customWidth="1"/>
    <col min="7693" max="7693" width="5.796875" style="16" customWidth="1"/>
    <col min="7694" max="7694" width="6.3984375" style="16" customWidth="1"/>
    <col min="7695" max="7695" width="11" style="16" customWidth="1"/>
    <col min="7696" max="7936" width="9.59765625" style="16"/>
    <col min="7937" max="7937" width="2" style="16" customWidth="1"/>
    <col min="7938" max="7938" width="8.3984375" style="16" customWidth="1"/>
    <col min="7939" max="7939" width="2" style="16" customWidth="1"/>
    <col min="7940" max="7940" width="6.3984375" style="16" customWidth="1"/>
    <col min="7941" max="7941" width="5" style="16" customWidth="1"/>
    <col min="7942" max="7942" width="8" style="16" customWidth="1"/>
    <col min="7943" max="7943" width="8.796875" style="16" customWidth="1"/>
    <col min="7944" max="7944" width="5.3984375" style="16" customWidth="1"/>
    <col min="7945" max="7945" width="4" style="16" customWidth="1"/>
    <col min="7946" max="7946" width="7.796875" style="16" customWidth="1"/>
    <col min="7947" max="7947" width="5.19921875" style="16" customWidth="1"/>
    <col min="7948" max="7948" width="5" style="16" customWidth="1"/>
    <col min="7949" max="7949" width="5.796875" style="16" customWidth="1"/>
    <col min="7950" max="7950" width="6.3984375" style="16" customWidth="1"/>
    <col min="7951" max="7951" width="11" style="16" customWidth="1"/>
    <col min="7952" max="8192" width="9.59765625" style="16"/>
    <col min="8193" max="8193" width="2" style="16" customWidth="1"/>
    <col min="8194" max="8194" width="8.3984375" style="16" customWidth="1"/>
    <col min="8195" max="8195" width="2" style="16" customWidth="1"/>
    <col min="8196" max="8196" width="6.3984375" style="16" customWidth="1"/>
    <col min="8197" max="8197" width="5" style="16" customWidth="1"/>
    <col min="8198" max="8198" width="8" style="16" customWidth="1"/>
    <col min="8199" max="8199" width="8.796875" style="16" customWidth="1"/>
    <col min="8200" max="8200" width="5.3984375" style="16" customWidth="1"/>
    <col min="8201" max="8201" width="4" style="16" customWidth="1"/>
    <col min="8202" max="8202" width="7.796875" style="16" customWidth="1"/>
    <col min="8203" max="8203" width="5.19921875" style="16" customWidth="1"/>
    <col min="8204" max="8204" width="5" style="16" customWidth="1"/>
    <col min="8205" max="8205" width="5.796875" style="16" customWidth="1"/>
    <col min="8206" max="8206" width="6.3984375" style="16" customWidth="1"/>
    <col min="8207" max="8207" width="11" style="16" customWidth="1"/>
    <col min="8208" max="8448" width="9.59765625" style="16"/>
    <col min="8449" max="8449" width="2" style="16" customWidth="1"/>
    <col min="8450" max="8450" width="8.3984375" style="16" customWidth="1"/>
    <col min="8451" max="8451" width="2" style="16" customWidth="1"/>
    <col min="8452" max="8452" width="6.3984375" style="16" customWidth="1"/>
    <col min="8453" max="8453" width="5" style="16" customWidth="1"/>
    <col min="8454" max="8454" width="8" style="16" customWidth="1"/>
    <col min="8455" max="8455" width="8.796875" style="16" customWidth="1"/>
    <col min="8456" max="8456" width="5.3984375" style="16" customWidth="1"/>
    <col min="8457" max="8457" width="4" style="16" customWidth="1"/>
    <col min="8458" max="8458" width="7.796875" style="16" customWidth="1"/>
    <col min="8459" max="8459" width="5.19921875" style="16" customWidth="1"/>
    <col min="8460" max="8460" width="5" style="16" customWidth="1"/>
    <col min="8461" max="8461" width="5.796875" style="16" customWidth="1"/>
    <col min="8462" max="8462" width="6.3984375" style="16" customWidth="1"/>
    <col min="8463" max="8463" width="11" style="16" customWidth="1"/>
    <col min="8464" max="8704" width="9.59765625" style="16"/>
    <col min="8705" max="8705" width="2" style="16" customWidth="1"/>
    <col min="8706" max="8706" width="8.3984375" style="16" customWidth="1"/>
    <col min="8707" max="8707" width="2" style="16" customWidth="1"/>
    <col min="8708" max="8708" width="6.3984375" style="16" customWidth="1"/>
    <col min="8709" max="8709" width="5" style="16" customWidth="1"/>
    <col min="8710" max="8710" width="8" style="16" customWidth="1"/>
    <col min="8711" max="8711" width="8.796875" style="16" customWidth="1"/>
    <col min="8712" max="8712" width="5.3984375" style="16" customWidth="1"/>
    <col min="8713" max="8713" width="4" style="16" customWidth="1"/>
    <col min="8714" max="8714" width="7.796875" style="16" customWidth="1"/>
    <col min="8715" max="8715" width="5.19921875" style="16" customWidth="1"/>
    <col min="8716" max="8716" width="5" style="16" customWidth="1"/>
    <col min="8717" max="8717" width="5.796875" style="16" customWidth="1"/>
    <col min="8718" max="8718" width="6.3984375" style="16" customWidth="1"/>
    <col min="8719" max="8719" width="11" style="16" customWidth="1"/>
    <col min="8720" max="8960" width="9.59765625" style="16"/>
    <col min="8961" max="8961" width="2" style="16" customWidth="1"/>
    <col min="8962" max="8962" width="8.3984375" style="16" customWidth="1"/>
    <col min="8963" max="8963" width="2" style="16" customWidth="1"/>
    <col min="8964" max="8964" width="6.3984375" style="16" customWidth="1"/>
    <col min="8965" max="8965" width="5" style="16" customWidth="1"/>
    <col min="8966" max="8966" width="8" style="16" customWidth="1"/>
    <col min="8967" max="8967" width="8.796875" style="16" customWidth="1"/>
    <col min="8968" max="8968" width="5.3984375" style="16" customWidth="1"/>
    <col min="8969" max="8969" width="4" style="16" customWidth="1"/>
    <col min="8970" max="8970" width="7.796875" style="16" customWidth="1"/>
    <col min="8971" max="8971" width="5.19921875" style="16" customWidth="1"/>
    <col min="8972" max="8972" width="5" style="16" customWidth="1"/>
    <col min="8973" max="8973" width="5.796875" style="16" customWidth="1"/>
    <col min="8974" max="8974" width="6.3984375" style="16" customWidth="1"/>
    <col min="8975" max="8975" width="11" style="16" customWidth="1"/>
    <col min="8976" max="9216" width="9.59765625" style="16"/>
    <col min="9217" max="9217" width="2" style="16" customWidth="1"/>
    <col min="9218" max="9218" width="8.3984375" style="16" customWidth="1"/>
    <col min="9219" max="9219" width="2" style="16" customWidth="1"/>
    <col min="9220" max="9220" width="6.3984375" style="16" customWidth="1"/>
    <col min="9221" max="9221" width="5" style="16" customWidth="1"/>
    <col min="9222" max="9222" width="8" style="16" customWidth="1"/>
    <col min="9223" max="9223" width="8.796875" style="16" customWidth="1"/>
    <col min="9224" max="9224" width="5.3984375" style="16" customWidth="1"/>
    <col min="9225" max="9225" width="4" style="16" customWidth="1"/>
    <col min="9226" max="9226" width="7.796875" style="16" customWidth="1"/>
    <col min="9227" max="9227" width="5.19921875" style="16" customWidth="1"/>
    <col min="9228" max="9228" width="5" style="16" customWidth="1"/>
    <col min="9229" max="9229" width="5.796875" style="16" customWidth="1"/>
    <col min="9230" max="9230" width="6.3984375" style="16" customWidth="1"/>
    <col min="9231" max="9231" width="11" style="16" customWidth="1"/>
    <col min="9232" max="9472" width="9.59765625" style="16"/>
    <col min="9473" max="9473" width="2" style="16" customWidth="1"/>
    <col min="9474" max="9474" width="8.3984375" style="16" customWidth="1"/>
    <col min="9475" max="9475" width="2" style="16" customWidth="1"/>
    <col min="9476" max="9476" width="6.3984375" style="16" customWidth="1"/>
    <col min="9477" max="9477" width="5" style="16" customWidth="1"/>
    <col min="9478" max="9478" width="8" style="16" customWidth="1"/>
    <col min="9479" max="9479" width="8.796875" style="16" customWidth="1"/>
    <col min="9480" max="9480" width="5.3984375" style="16" customWidth="1"/>
    <col min="9481" max="9481" width="4" style="16" customWidth="1"/>
    <col min="9482" max="9482" width="7.796875" style="16" customWidth="1"/>
    <col min="9483" max="9483" width="5.19921875" style="16" customWidth="1"/>
    <col min="9484" max="9484" width="5" style="16" customWidth="1"/>
    <col min="9485" max="9485" width="5.796875" style="16" customWidth="1"/>
    <col min="9486" max="9486" width="6.3984375" style="16" customWidth="1"/>
    <col min="9487" max="9487" width="11" style="16" customWidth="1"/>
    <col min="9488" max="9728" width="9.59765625" style="16"/>
    <col min="9729" max="9729" width="2" style="16" customWidth="1"/>
    <col min="9730" max="9730" width="8.3984375" style="16" customWidth="1"/>
    <col min="9731" max="9731" width="2" style="16" customWidth="1"/>
    <col min="9732" max="9732" width="6.3984375" style="16" customWidth="1"/>
    <col min="9733" max="9733" width="5" style="16" customWidth="1"/>
    <col min="9734" max="9734" width="8" style="16" customWidth="1"/>
    <col min="9735" max="9735" width="8.796875" style="16" customWidth="1"/>
    <col min="9736" max="9736" width="5.3984375" style="16" customWidth="1"/>
    <col min="9737" max="9737" width="4" style="16" customWidth="1"/>
    <col min="9738" max="9738" width="7.796875" style="16" customWidth="1"/>
    <col min="9739" max="9739" width="5.19921875" style="16" customWidth="1"/>
    <col min="9740" max="9740" width="5" style="16" customWidth="1"/>
    <col min="9741" max="9741" width="5.796875" style="16" customWidth="1"/>
    <col min="9742" max="9742" width="6.3984375" style="16" customWidth="1"/>
    <col min="9743" max="9743" width="11" style="16" customWidth="1"/>
    <col min="9744" max="9984" width="9.59765625" style="16"/>
    <col min="9985" max="9985" width="2" style="16" customWidth="1"/>
    <col min="9986" max="9986" width="8.3984375" style="16" customWidth="1"/>
    <col min="9987" max="9987" width="2" style="16" customWidth="1"/>
    <col min="9988" max="9988" width="6.3984375" style="16" customWidth="1"/>
    <col min="9989" max="9989" width="5" style="16" customWidth="1"/>
    <col min="9990" max="9990" width="8" style="16" customWidth="1"/>
    <col min="9991" max="9991" width="8.796875" style="16" customWidth="1"/>
    <col min="9992" max="9992" width="5.3984375" style="16" customWidth="1"/>
    <col min="9993" max="9993" width="4" style="16" customWidth="1"/>
    <col min="9994" max="9994" width="7.796875" style="16" customWidth="1"/>
    <col min="9995" max="9995" width="5.19921875" style="16" customWidth="1"/>
    <col min="9996" max="9996" width="5" style="16" customWidth="1"/>
    <col min="9997" max="9997" width="5.796875" style="16" customWidth="1"/>
    <col min="9998" max="9998" width="6.3984375" style="16" customWidth="1"/>
    <col min="9999" max="9999" width="11" style="16" customWidth="1"/>
    <col min="10000" max="10240" width="9.59765625" style="16"/>
    <col min="10241" max="10241" width="2" style="16" customWidth="1"/>
    <col min="10242" max="10242" width="8.3984375" style="16" customWidth="1"/>
    <col min="10243" max="10243" width="2" style="16" customWidth="1"/>
    <col min="10244" max="10244" width="6.3984375" style="16" customWidth="1"/>
    <col min="10245" max="10245" width="5" style="16" customWidth="1"/>
    <col min="10246" max="10246" width="8" style="16" customWidth="1"/>
    <col min="10247" max="10247" width="8.796875" style="16" customWidth="1"/>
    <col min="10248" max="10248" width="5.3984375" style="16" customWidth="1"/>
    <col min="10249" max="10249" width="4" style="16" customWidth="1"/>
    <col min="10250" max="10250" width="7.796875" style="16" customWidth="1"/>
    <col min="10251" max="10251" width="5.19921875" style="16" customWidth="1"/>
    <col min="10252" max="10252" width="5" style="16" customWidth="1"/>
    <col min="10253" max="10253" width="5.796875" style="16" customWidth="1"/>
    <col min="10254" max="10254" width="6.3984375" style="16" customWidth="1"/>
    <col min="10255" max="10255" width="11" style="16" customWidth="1"/>
    <col min="10256" max="10496" width="9.59765625" style="16"/>
    <col min="10497" max="10497" width="2" style="16" customWidth="1"/>
    <col min="10498" max="10498" width="8.3984375" style="16" customWidth="1"/>
    <col min="10499" max="10499" width="2" style="16" customWidth="1"/>
    <col min="10500" max="10500" width="6.3984375" style="16" customWidth="1"/>
    <col min="10501" max="10501" width="5" style="16" customWidth="1"/>
    <col min="10502" max="10502" width="8" style="16" customWidth="1"/>
    <col min="10503" max="10503" width="8.796875" style="16" customWidth="1"/>
    <col min="10504" max="10504" width="5.3984375" style="16" customWidth="1"/>
    <col min="10505" max="10505" width="4" style="16" customWidth="1"/>
    <col min="10506" max="10506" width="7.796875" style="16" customWidth="1"/>
    <col min="10507" max="10507" width="5.19921875" style="16" customWidth="1"/>
    <col min="10508" max="10508" width="5" style="16" customWidth="1"/>
    <col min="10509" max="10509" width="5.796875" style="16" customWidth="1"/>
    <col min="10510" max="10510" width="6.3984375" style="16" customWidth="1"/>
    <col min="10511" max="10511" width="11" style="16" customWidth="1"/>
    <col min="10512" max="10752" width="9.59765625" style="16"/>
    <col min="10753" max="10753" width="2" style="16" customWidth="1"/>
    <col min="10754" max="10754" width="8.3984375" style="16" customWidth="1"/>
    <col min="10755" max="10755" width="2" style="16" customWidth="1"/>
    <col min="10756" max="10756" width="6.3984375" style="16" customWidth="1"/>
    <col min="10757" max="10757" width="5" style="16" customWidth="1"/>
    <col min="10758" max="10758" width="8" style="16" customWidth="1"/>
    <col min="10759" max="10759" width="8.796875" style="16" customWidth="1"/>
    <col min="10760" max="10760" width="5.3984375" style="16" customWidth="1"/>
    <col min="10761" max="10761" width="4" style="16" customWidth="1"/>
    <col min="10762" max="10762" width="7.796875" style="16" customWidth="1"/>
    <col min="10763" max="10763" width="5.19921875" style="16" customWidth="1"/>
    <col min="10764" max="10764" width="5" style="16" customWidth="1"/>
    <col min="10765" max="10765" width="5.796875" style="16" customWidth="1"/>
    <col min="10766" max="10766" width="6.3984375" style="16" customWidth="1"/>
    <col min="10767" max="10767" width="11" style="16" customWidth="1"/>
    <col min="10768" max="11008" width="9.59765625" style="16"/>
    <col min="11009" max="11009" width="2" style="16" customWidth="1"/>
    <col min="11010" max="11010" width="8.3984375" style="16" customWidth="1"/>
    <col min="11011" max="11011" width="2" style="16" customWidth="1"/>
    <col min="11012" max="11012" width="6.3984375" style="16" customWidth="1"/>
    <col min="11013" max="11013" width="5" style="16" customWidth="1"/>
    <col min="11014" max="11014" width="8" style="16" customWidth="1"/>
    <col min="11015" max="11015" width="8.796875" style="16" customWidth="1"/>
    <col min="11016" max="11016" width="5.3984375" style="16" customWidth="1"/>
    <col min="11017" max="11017" width="4" style="16" customWidth="1"/>
    <col min="11018" max="11018" width="7.796875" style="16" customWidth="1"/>
    <col min="11019" max="11019" width="5.19921875" style="16" customWidth="1"/>
    <col min="11020" max="11020" width="5" style="16" customWidth="1"/>
    <col min="11021" max="11021" width="5.796875" style="16" customWidth="1"/>
    <col min="11022" max="11022" width="6.3984375" style="16" customWidth="1"/>
    <col min="11023" max="11023" width="11" style="16" customWidth="1"/>
    <col min="11024" max="11264" width="9.59765625" style="16"/>
    <col min="11265" max="11265" width="2" style="16" customWidth="1"/>
    <col min="11266" max="11266" width="8.3984375" style="16" customWidth="1"/>
    <col min="11267" max="11267" width="2" style="16" customWidth="1"/>
    <col min="11268" max="11268" width="6.3984375" style="16" customWidth="1"/>
    <col min="11269" max="11269" width="5" style="16" customWidth="1"/>
    <col min="11270" max="11270" width="8" style="16" customWidth="1"/>
    <col min="11271" max="11271" width="8.796875" style="16" customWidth="1"/>
    <col min="11272" max="11272" width="5.3984375" style="16" customWidth="1"/>
    <col min="11273" max="11273" width="4" style="16" customWidth="1"/>
    <col min="11274" max="11274" width="7.796875" style="16" customWidth="1"/>
    <col min="11275" max="11275" width="5.19921875" style="16" customWidth="1"/>
    <col min="11276" max="11276" width="5" style="16" customWidth="1"/>
    <col min="11277" max="11277" width="5.796875" style="16" customWidth="1"/>
    <col min="11278" max="11278" width="6.3984375" style="16" customWidth="1"/>
    <col min="11279" max="11279" width="11" style="16" customWidth="1"/>
    <col min="11280" max="11520" width="9.59765625" style="16"/>
    <col min="11521" max="11521" width="2" style="16" customWidth="1"/>
    <col min="11522" max="11522" width="8.3984375" style="16" customWidth="1"/>
    <col min="11523" max="11523" width="2" style="16" customWidth="1"/>
    <col min="11524" max="11524" width="6.3984375" style="16" customWidth="1"/>
    <col min="11525" max="11525" width="5" style="16" customWidth="1"/>
    <col min="11526" max="11526" width="8" style="16" customWidth="1"/>
    <col min="11527" max="11527" width="8.796875" style="16" customWidth="1"/>
    <col min="11528" max="11528" width="5.3984375" style="16" customWidth="1"/>
    <col min="11529" max="11529" width="4" style="16" customWidth="1"/>
    <col min="11530" max="11530" width="7.796875" style="16" customWidth="1"/>
    <col min="11531" max="11531" width="5.19921875" style="16" customWidth="1"/>
    <col min="11532" max="11532" width="5" style="16" customWidth="1"/>
    <col min="11533" max="11533" width="5.796875" style="16" customWidth="1"/>
    <col min="11534" max="11534" width="6.3984375" style="16" customWidth="1"/>
    <col min="11535" max="11535" width="11" style="16" customWidth="1"/>
    <col min="11536" max="11776" width="9.59765625" style="16"/>
    <col min="11777" max="11777" width="2" style="16" customWidth="1"/>
    <col min="11778" max="11778" width="8.3984375" style="16" customWidth="1"/>
    <col min="11779" max="11779" width="2" style="16" customWidth="1"/>
    <col min="11780" max="11780" width="6.3984375" style="16" customWidth="1"/>
    <col min="11781" max="11781" width="5" style="16" customWidth="1"/>
    <col min="11782" max="11782" width="8" style="16" customWidth="1"/>
    <col min="11783" max="11783" width="8.796875" style="16" customWidth="1"/>
    <col min="11784" max="11784" width="5.3984375" style="16" customWidth="1"/>
    <col min="11785" max="11785" width="4" style="16" customWidth="1"/>
    <col min="11786" max="11786" width="7.796875" style="16" customWidth="1"/>
    <col min="11787" max="11787" width="5.19921875" style="16" customWidth="1"/>
    <col min="11788" max="11788" width="5" style="16" customWidth="1"/>
    <col min="11789" max="11789" width="5.796875" style="16" customWidth="1"/>
    <col min="11790" max="11790" width="6.3984375" style="16" customWidth="1"/>
    <col min="11791" max="11791" width="11" style="16" customWidth="1"/>
    <col min="11792" max="12032" width="9.59765625" style="16"/>
    <col min="12033" max="12033" width="2" style="16" customWidth="1"/>
    <col min="12034" max="12034" width="8.3984375" style="16" customWidth="1"/>
    <col min="12035" max="12035" width="2" style="16" customWidth="1"/>
    <col min="12036" max="12036" width="6.3984375" style="16" customWidth="1"/>
    <col min="12037" max="12037" width="5" style="16" customWidth="1"/>
    <col min="12038" max="12038" width="8" style="16" customWidth="1"/>
    <col min="12039" max="12039" width="8.796875" style="16" customWidth="1"/>
    <col min="12040" max="12040" width="5.3984375" style="16" customWidth="1"/>
    <col min="12041" max="12041" width="4" style="16" customWidth="1"/>
    <col min="12042" max="12042" width="7.796875" style="16" customWidth="1"/>
    <col min="12043" max="12043" width="5.19921875" style="16" customWidth="1"/>
    <col min="12044" max="12044" width="5" style="16" customWidth="1"/>
    <col min="12045" max="12045" width="5.796875" style="16" customWidth="1"/>
    <col min="12046" max="12046" width="6.3984375" style="16" customWidth="1"/>
    <col min="12047" max="12047" width="11" style="16" customWidth="1"/>
    <col min="12048" max="12288" width="9.59765625" style="16"/>
    <col min="12289" max="12289" width="2" style="16" customWidth="1"/>
    <col min="12290" max="12290" width="8.3984375" style="16" customWidth="1"/>
    <col min="12291" max="12291" width="2" style="16" customWidth="1"/>
    <col min="12292" max="12292" width="6.3984375" style="16" customWidth="1"/>
    <col min="12293" max="12293" width="5" style="16" customWidth="1"/>
    <col min="12294" max="12294" width="8" style="16" customWidth="1"/>
    <col min="12295" max="12295" width="8.796875" style="16" customWidth="1"/>
    <col min="12296" max="12296" width="5.3984375" style="16" customWidth="1"/>
    <col min="12297" max="12297" width="4" style="16" customWidth="1"/>
    <col min="12298" max="12298" width="7.796875" style="16" customWidth="1"/>
    <col min="12299" max="12299" width="5.19921875" style="16" customWidth="1"/>
    <col min="12300" max="12300" width="5" style="16" customWidth="1"/>
    <col min="12301" max="12301" width="5.796875" style="16" customWidth="1"/>
    <col min="12302" max="12302" width="6.3984375" style="16" customWidth="1"/>
    <col min="12303" max="12303" width="11" style="16" customWidth="1"/>
    <col min="12304" max="12544" width="9.59765625" style="16"/>
    <col min="12545" max="12545" width="2" style="16" customWidth="1"/>
    <col min="12546" max="12546" width="8.3984375" style="16" customWidth="1"/>
    <col min="12547" max="12547" width="2" style="16" customWidth="1"/>
    <col min="12548" max="12548" width="6.3984375" style="16" customWidth="1"/>
    <col min="12549" max="12549" width="5" style="16" customWidth="1"/>
    <col min="12550" max="12550" width="8" style="16" customWidth="1"/>
    <col min="12551" max="12551" width="8.796875" style="16" customWidth="1"/>
    <col min="12552" max="12552" width="5.3984375" style="16" customWidth="1"/>
    <col min="12553" max="12553" width="4" style="16" customWidth="1"/>
    <col min="12554" max="12554" width="7.796875" style="16" customWidth="1"/>
    <col min="12555" max="12555" width="5.19921875" style="16" customWidth="1"/>
    <col min="12556" max="12556" width="5" style="16" customWidth="1"/>
    <col min="12557" max="12557" width="5.796875" style="16" customWidth="1"/>
    <col min="12558" max="12558" width="6.3984375" style="16" customWidth="1"/>
    <col min="12559" max="12559" width="11" style="16" customWidth="1"/>
    <col min="12560" max="12800" width="9.59765625" style="16"/>
    <col min="12801" max="12801" width="2" style="16" customWidth="1"/>
    <col min="12802" max="12802" width="8.3984375" style="16" customWidth="1"/>
    <col min="12803" max="12803" width="2" style="16" customWidth="1"/>
    <col min="12804" max="12804" width="6.3984375" style="16" customWidth="1"/>
    <col min="12805" max="12805" width="5" style="16" customWidth="1"/>
    <col min="12806" max="12806" width="8" style="16" customWidth="1"/>
    <col min="12807" max="12807" width="8.796875" style="16" customWidth="1"/>
    <col min="12808" max="12808" width="5.3984375" style="16" customWidth="1"/>
    <col min="12809" max="12809" width="4" style="16" customWidth="1"/>
    <col min="12810" max="12810" width="7.796875" style="16" customWidth="1"/>
    <col min="12811" max="12811" width="5.19921875" style="16" customWidth="1"/>
    <col min="12812" max="12812" width="5" style="16" customWidth="1"/>
    <col min="12813" max="12813" width="5.796875" style="16" customWidth="1"/>
    <col min="12814" max="12814" width="6.3984375" style="16" customWidth="1"/>
    <col min="12815" max="12815" width="11" style="16" customWidth="1"/>
    <col min="12816" max="13056" width="9.59765625" style="16"/>
    <col min="13057" max="13057" width="2" style="16" customWidth="1"/>
    <col min="13058" max="13058" width="8.3984375" style="16" customWidth="1"/>
    <col min="13059" max="13059" width="2" style="16" customWidth="1"/>
    <col min="13060" max="13060" width="6.3984375" style="16" customWidth="1"/>
    <col min="13061" max="13061" width="5" style="16" customWidth="1"/>
    <col min="13062" max="13062" width="8" style="16" customWidth="1"/>
    <col min="13063" max="13063" width="8.796875" style="16" customWidth="1"/>
    <col min="13064" max="13064" width="5.3984375" style="16" customWidth="1"/>
    <col min="13065" max="13065" width="4" style="16" customWidth="1"/>
    <col min="13066" max="13066" width="7.796875" style="16" customWidth="1"/>
    <col min="13067" max="13067" width="5.19921875" style="16" customWidth="1"/>
    <col min="13068" max="13068" width="5" style="16" customWidth="1"/>
    <col min="13069" max="13069" width="5.796875" style="16" customWidth="1"/>
    <col min="13070" max="13070" width="6.3984375" style="16" customWidth="1"/>
    <col min="13071" max="13071" width="11" style="16" customWidth="1"/>
    <col min="13072" max="13312" width="9.59765625" style="16"/>
    <col min="13313" max="13313" width="2" style="16" customWidth="1"/>
    <col min="13314" max="13314" width="8.3984375" style="16" customWidth="1"/>
    <col min="13315" max="13315" width="2" style="16" customWidth="1"/>
    <col min="13316" max="13316" width="6.3984375" style="16" customWidth="1"/>
    <col min="13317" max="13317" width="5" style="16" customWidth="1"/>
    <col min="13318" max="13318" width="8" style="16" customWidth="1"/>
    <col min="13319" max="13319" width="8.796875" style="16" customWidth="1"/>
    <col min="13320" max="13320" width="5.3984375" style="16" customWidth="1"/>
    <col min="13321" max="13321" width="4" style="16" customWidth="1"/>
    <col min="13322" max="13322" width="7.796875" style="16" customWidth="1"/>
    <col min="13323" max="13323" width="5.19921875" style="16" customWidth="1"/>
    <col min="13324" max="13324" width="5" style="16" customWidth="1"/>
    <col min="13325" max="13325" width="5.796875" style="16" customWidth="1"/>
    <col min="13326" max="13326" width="6.3984375" style="16" customWidth="1"/>
    <col min="13327" max="13327" width="11" style="16" customWidth="1"/>
    <col min="13328" max="13568" width="9.59765625" style="16"/>
    <col min="13569" max="13569" width="2" style="16" customWidth="1"/>
    <col min="13570" max="13570" width="8.3984375" style="16" customWidth="1"/>
    <col min="13571" max="13571" width="2" style="16" customWidth="1"/>
    <col min="13572" max="13572" width="6.3984375" style="16" customWidth="1"/>
    <col min="13573" max="13573" width="5" style="16" customWidth="1"/>
    <col min="13574" max="13574" width="8" style="16" customWidth="1"/>
    <col min="13575" max="13575" width="8.796875" style="16" customWidth="1"/>
    <col min="13576" max="13576" width="5.3984375" style="16" customWidth="1"/>
    <col min="13577" max="13577" width="4" style="16" customWidth="1"/>
    <col min="13578" max="13578" width="7.796875" style="16" customWidth="1"/>
    <col min="13579" max="13579" width="5.19921875" style="16" customWidth="1"/>
    <col min="13580" max="13580" width="5" style="16" customWidth="1"/>
    <col min="13581" max="13581" width="5.796875" style="16" customWidth="1"/>
    <col min="13582" max="13582" width="6.3984375" style="16" customWidth="1"/>
    <col min="13583" max="13583" width="11" style="16" customWidth="1"/>
    <col min="13584" max="13824" width="9.59765625" style="16"/>
    <col min="13825" max="13825" width="2" style="16" customWidth="1"/>
    <col min="13826" max="13826" width="8.3984375" style="16" customWidth="1"/>
    <col min="13827" max="13827" width="2" style="16" customWidth="1"/>
    <col min="13828" max="13828" width="6.3984375" style="16" customWidth="1"/>
    <col min="13829" max="13829" width="5" style="16" customWidth="1"/>
    <col min="13830" max="13830" width="8" style="16" customWidth="1"/>
    <col min="13831" max="13831" width="8.796875" style="16" customWidth="1"/>
    <col min="13832" max="13832" width="5.3984375" style="16" customWidth="1"/>
    <col min="13833" max="13833" width="4" style="16" customWidth="1"/>
    <col min="13834" max="13834" width="7.796875" style="16" customWidth="1"/>
    <col min="13835" max="13835" width="5.19921875" style="16" customWidth="1"/>
    <col min="13836" max="13836" width="5" style="16" customWidth="1"/>
    <col min="13837" max="13837" width="5.796875" style="16" customWidth="1"/>
    <col min="13838" max="13838" width="6.3984375" style="16" customWidth="1"/>
    <col min="13839" max="13839" width="11" style="16" customWidth="1"/>
    <col min="13840" max="14080" width="9.59765625" style="16"/>
    <col min="14081" max="14081" width="2" style="16" customWidth="1"/>
    <col min="14082" max="14082" width="8.3984375" style="16" customWidth="1"/>
    <col min="14083" max="14083" width="2" style="16" customWidth="1"/>
    <col min="14084" max="14084" width="6.3984375" style="16" customWidth="1"/>
    <col min="14085" max="14085" width="5" style="16" customWidth="1"/>
    <col min="14086" max="14086" width="8" style="16" customWidth="1"/>
    <col min="14087" max="14087" width="8.796875" style="16" customWidth="1"/>
    <col min="14088" max="14088" width="5.3984375" style="16" customWidth="1"/>
    <col min="14089" max="14089" width="4" style="16" customWidth="1"/>
    <col min="14090" max="14090" width="7.796875" style="16" customWidth="1"/>
    <col min="14091" max="14091" width="5.19921875" style="16" customWidth="1"/>
    <col min="14092" max="14092" width="5" style="16" customWidth="1"/>
    <col min="14093" max="14093" width="5.796875" style="16" customWidth="1"/>
    <col min="14094" max="14094" width="6.3984375" style="16" customWidth="1"/>
    <col min="14095" max="14095" width="11" style="16" customWidth="1"/>
    <col min="14096" max="14336" width="9.59765625" style="16"/>
    <col min="14337" max="14337" width="2" style="16" customWidth="1"/>
    <col min="14338" max="14338" width="8.3984375" style="16" customWidth="1"/>
    <col min="14339" max="14339" width="2" style="16" customWidth="1"/>
    <col min="14340" max="14340" width="6.3984375" style="16" customWidth="1"/>
    <col min="14341" max="14341" width="5" style="16" customWidth="1"/>
    <col min="14342" max="14342" width="8" style="16" customWidth="1"/>
    <col min="14343" max="14343" width="8.796875" style="16" customWidth="1"/>
    <col min="14344" max="14344" width="5.3984375" style="16" customWidth="1"/>
    <col min="14345" max="14345" width="4" style="16" customWidth="1"/>
    <col min="14346" max="14346" width="7.796875" style="16" customWidth="1"/>
    <col min="14347" max="14347" width="5.19921875" style="16" customWidth="1"/>
    <col min="14348" max="14348" width="5" style="16" customWidth="1"/>
    <col min="14349" max="14349" width="5.796875" style="16" customWidth="1"/>
    <col min="14350" max="14350" width="6.3984375" style="16" customWidth="1"/>
    <col min="14351" max="14351" width="11" style="16" customWidth="1"/>
    <col min="14352" max="14592" width="9.59765625" style="16"/>
    <col min="14593" max="14593" width="2" style="16" customWidth="1"/>
    <col min="14594" max="14594" width="8.3984375" style="16" customWidth="1"/>
    <col min="14595" max="14595" width="2" style="16" customWidth="1"/>
    <col min="14596" max="14596" width="6.3984375" style="16" customWidth="1"/>
    <col min="14597" max="14597" width="5" style="16" customWidth="1"/>
    <col min="14598" max="14598" width="8" style="16" customWidth="1"/>
    <col min="14599" max="14599" width="8.796875" style="16" customWidth="1"/>
    <col min="14600" max="14600" width="5.3984375" style="16" customWidth="1"/>
    <col min="14601" max="14601" width="4" style="16" customWidth="1"/>
    <col min="14602" max="14602" width="7.796875" style="16" customWidth="1"/>
    <col min="14603" max="14603" width="5.19921875" style="16" customWidth="1"/>
    <col min="14604" max="14604" width="5" style="16" customWidth="1"/>
    <col min="14605" max="14605" width="5.796875" style="16" customWidth="1"/>
    <col min="14606" max="14606" width="6.3984375" style="16" customWidth="1"/>
    <col min="14607" max="14607" width="11" style="16" customWidth="1"/>
    <col min="14608" max="14848" width="9.59765625" style="16"/>
    <col min="14849" max="14849" width="2" style="16" customWidth="1"/>
    <col min="14850" max="14850" width="8.3984375" style="16" customWidth="1"/>
    <col min="14851" max="14851" width="2" style="16" customWidth="1"/>
    <col min="14852" max="14852" width="6.3984375" style="16" customWidth="1"/>
    <col min="14853" max="14853" width="5" style="16" customWidth="1"/>
    <col min="14854" max="14854" width="8" style="16" customWidth="1"/>
    <col min="14855" max="14855" width="8.796875" style="16" customWidth="1"/>
    <col min="14856" max="14856" width="5.3984375" style="16" customWidth="1"/>
    <col min="14857" max="14857" width="4" style="16" customWidth="1"/>
    <col min="14858" max="14858" width="7.796875" style="16" customWidth="1"/>
    <col min="14859" max="14859" width="5.19921875" style="16" customWidth="1"/>
    <col min="14860" max="14860" width="5" style="16" customWidth="1"/>
    <col min="14861" max="14861" width="5.796875" style="16" customWidth="1"/>
    <col min="14862" max="14862" width="6.3984375" style="16" customWidth="1"/>
    <col min="14863" max="14863" width="11" style="16" customWidth="1"/>
    <col min="14864" max="15104" width="9.59765625" style="16"/>
    <col min="15105" max="15105" width="2" style="16" customWidth="1"/>
    <col min="15106" max="15106" width="8.3984375" style="16" customWidth="1"/>
    <col min="15107" max="15107" width="2" style="16" customWidth="1"/>
    <col min="15108" max="15108" width="6.3984375" style="16" customWidth="1"/>
    <col min="15109" max="15109" width="5" style="16" customWidth="1"/>
    <col min="15110" max="15110" width="8" style="16" customWidth="1"/>
    <col min="15111" max="15111" width="8.796875" style="16" customWidth="1"/>
    <col min="15112" max="15112" width="5.3984375" style="16" customWidth="1"/>
    <col min="15113" max="15113" width="4" style="16" customWidth="1"/>
    <col min="15114" max="15114" width="7.796875" style="16" customWidth="1"/>
    <col min="15115" max="15115" width="5.19921875" style="16" customWidth="1"/>
    <col min="15116" max="15116" width="5" style="16" customWidth="1"/>
    <col min="15117" max="15117" width="5.796875" style="16" customWidth="1"/>
    <col min="15118" max="15118" width="6.3984375" style="16" customWidth="1"/>
    <col min="15119" max="15119" width="11" style="16" customWidth="1"/>
    <col min="15120" max="15360" width="9.59765625" style="16"/>
    <col min="15361" max="15361" width="2" style="16" customWidth="1"/>
    <col min="15362" max="15362" width="8.3984375" style="16" customWidth="1"/>
    <col min="15363" max="15363" width="2" style="16" customWidth="1"/>
    <col min="15364" max="15364" width="6.3984375" style="16" customWidth="1"/>
    <col min="15365" max="15365" width="5" style="16" customWidth="1"/>
    <col min="15366" max="15366" width="8" style="16" customWidth="1"/>
    <col min="15367" max="15367" width="8.796875" style="16" customWidth="1"/>
    <col min="15368" max="15368" width="5.3984375" style="16" customWidth="1"/>
    <col min="15369" max="15369" width="4" style="16" customWidth="1"/>
    <col min="15370" max="15370" width="7.796875" style="16" customWidth="1"/>
    <col min="15371" max="15371" width="5.19921875" style="16" customWidth="1"/>
    <col min="15372" max="15372" width="5" style="16" customWidth="1"/>
    <col min="15373" max="15373" width="5.796875" style="16" customWidth="1"/>
    <col min="15374" max="15374" width="6.3984375" style="16" customWidth="1"/>
    <col min="15375" max="15375" width="11" style="16" customWidth="1"/>
    <col min="15376" max="15616" width="9.59765625" style="16"/>
    <col min="15617" max="15617" width="2" style="16" customWidth="1"/>
    <col min="15618" max="15618" width="8.3984375" style="16" customWidth="1"/>
    <col min="15619" max="15619" width="2" style="16" customWidth="1"/>
    <col min="15620" max="15620" width="6.3984375" style="16" customWidth="1"/>
    <col min="15621" max="15621" width="5" style="16" customWidth="1"/>
    <col min="15622" max="15622" width="8" style="16" customWidth="1"/>
    <col min="15623" max="15623" width="8.796875" style="16" customWidth="1"/>
    <col min="15624" max="15624" width="5.3984375" style="16" customWidth="1"/>
    <col min="15625" max="15625" width="4" style="16" customWidth="1"/>
    <col min="15626" max="15626" width="7.796875" style="16" customWidth="1"/>
    <col min="15627" max="15627" width="5.19921875" style="16" customWidth="1"/>
    <col min="15628" max="15628" width="5" style="16" customWidth="1"/>
    <col min="15629" max="15629" width="5.796875" style="16" customWidth="1"/>
    <col min="15630" max="15630" width="6.3984375" style="16" customWidth="1"/>
    <col min="15631" max="15631" width="11" style="16" customWidth="1"/>
    <col min="15632" max="15872" width="9.59765625" style="16"/>
    <col min="15873" max="15873" width="2" style="16" customWidth="1"/>
    <col min="15874" max="15874" width="8.3984375" style="16" customWidth="1"/>
    <col min="15875" max="15875" width="2" style="16" customWidth="1"/>
    <col min="15876" max="15876" width="6.3984375" style="16" customWidth="1"/>
    <col min="15877" max="15877" width="5" style="16" customWidth="1"/>
    <col min="15878" max="15878" width="8" style="16" customWidth="1"/>
    <col min="15879" max="15879" width="8.796875" style="16" customWidth="1"/>
    <col min="15880" max="15880" width="5.3984375" style="16" customWidth="1"/>
    <col min="15881" max="15881" width="4" style="16" customWidth="1"/>
    <col min="15882" max="15882" width="7.796875" style="16" customWidth="1"/>
    <col min="15883" max="15883" width="5.19921875" style="16" customWidth="1"/>
    <col min="15884" max="15884" width="5" style="16" customWidth="1"/>
    <col min="15885" max="15885" width="5.796875" style="16" customWidth="1"/>
    <col min="15886" max="15886" width="6.3984375" style="16" customWidth="1"/>
    <col min="15887" max="15887" width="11" style="16" customWidth="1"/>
    <col min="15888" max="16128" width="9.59765625" style="16"/>
    <col min="16129" max="16129" width="2" style="16" customWidth="1"/>
    <col min="16130" max="16130" width="8.3984375" style="16" customWidth="1"/>
    <col min="16131" max="16131" width="2" style="16" customWidth="1"/>
    <col min="16132" max="16132" width="6.3984375" style="16" customWidth="1"/>
    <col min="16133" max="16133" width="5" style="16" customWidth="1"/>
    <col min="16134" max="16134" width="8" style="16" customWidth="1"/>
    <col min="16135" max="16135" width="8.796875" style="16" customWidth="1"/>
    <col min="16136" max="16136" width="5.3984375" style="16" customWidth="1"/>
    <col min="16137" max="16137" width="4" style="16" customWidth="1"/>
    <col min="16138" max="16138" width="7.796875" style="16" customWidth="1"/>
    <col min="16139" max="16139" width="5.19921875" style="16" customWidth="1"/>
    <col min="16140" max="16140" width="5" style="16" customWidth="1"/>
    <col min="16141" max="16141" width="5.796875" style="16" customWidth="1"/>
    <col min="16142" max="16142" width="6.3984375" style="16" customWidth="1"/>
    <col min="16143" max="16143" width="11" style="16" customWidth="1"/>
    <col min="16144" max="16384" width="9.59765625" style="16"/>
  </cols>
  <sheetData>
    <row r="1" spans="1:15" s="1" customFormat="1" ht="14.25" customHeight="1" thickBo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" t="s">
        <v>810</v>
      </c>
    </row>
    <row r="2" spans="1:15" s="1" customFormat="1" ht="14.25" customHeight="1" thickTop="1">
      <c r="A2" s="225"/>
      <c r="B2" s="502" t="s">
        <v>444</v>
      </c>
      <c r="C2" s="225"/>
      <c r="D2" s="532" t="s">
        <v>230</v>
      </c>
      <c r="E2" s="540"/>
      <c r="F2" s="540"/>
      <c r="G2" s="541"/>
      <c r="H2" s="532" t="s">
        <v>811</v>
      </c>
      <c r="I2" s="540"/>
      <c r="J2" s="540"/>
      <c r="K2" s="541"/>
      <c r="L2" s="532" t="s">
        <v>587</v>
      </c>
      <c r="M2" s="540"/>
      <c r="N2" s="540"/>
      <c r="O2" s="540"/>
    </row>
    <row r="3" spans="1:15" s="1" customFormat="1" ht="14.25" customHeight="1">
      <c r="A3" s="24"/>
      <c r="B3" s="503"/>
      <c r="C3" s="24"/>
      <c r="D3" s="545" t="s">
        <v>445</v>
      </c>
      <c r="E3" s="547"/>
      <c r="F3" s="545" t="s">
        <v>446</v>
      </c>
      <c r="G3" s="547"/>
      <c r="H3" s="545" t="s">
        <v>445</v>
      </c>
      <c r="I3" s="547"/>
      <c r="J3" s="545" t="s">
        <v>446</v>
      </c>
      <c r="K3" s="547"/>
      <c r="L3" s="545" t="s">
        <v>445</v>
      </c>
      <c r="M3" s="547"/>
      <c r="N3" s="545" t="s">
        <v>446</v>
      </c>
      <c r="O3" s="546"/>
    </row>
    <row r="4" spans="1:15" s="1" customFormat="1" ht="10.5">
      <c r="A4" s="237"/>
      <c r="B4" s="237"/>
      <c r="C4" s="238"/>
      <c r="D4" s="455"/>
      <c r="E4" s="455" t="s">
        <v>451</v>
      </c>
      <c r="F4" s="455"/>
      <c r="G4" s="455" t="s">
        <v>809</v>
      </c>
      <c r="H4" s="455"/>
      <c r="I4" s="455" t="s">
        <v>451</v>
      </c>
      <c r="J4" s="455"/>
      <c r="K4" s="455" t="s">
        <v>809</v>
      </c>
      <c r="L4" s="455"/>
      <c r="M4" s="455" t="s">
        <v>451</v>
      </c>
      <c r="N4" s="455"/>
      <c r="O4" s="455" t="s">
        <v>809</v>
      </c>
    </row>
    <row r="5" spans="1:15" ht="10.5" customHeight="1">
      <c r="A5" s="24"/>
      <c r="B5" s="69" t="s">
        <v>453</v>
      </c>
      <c r="C5" s="328"/>
      <c r="D5" s="374" t="s">
        <v>19</v>
      </c>
      <c r="E5" s="456" t="s">
        <v>812</v>
      </c>
      <c r="F5" s="374" t="s">
        <v>19</v>
      </c>
      <c r="G5" s="456" t="s">
        <v>812</v>
      </c>
      <c r="H5" s="374" t="s">
        <v>19</v>
      </c>
      <c r="I5" s="374" t="s">
        <v>812</v>
      </c>
      <c r="J5" s="374" t="s">
        <v>19</v>
      </c>
      <c r="K5" s="374" t="s">
        <v>812</v>
      </c>
      <c r="L5" s="374" t="s">
        <v>19</v>
      </c>
      <c r="M5" s="456" t="s">
        <v>812</v>
      </c>
      <c r="N5" s="374" t="s">
        <v>19</v>
      </c>
      <c r="O5" s="456" t="s">
        <v>812</v>
      </c>
    </row>
    <row r="6" spans="1:15" ht="10.5" customHeight="1">
      <c r="A6" s="24"/>
      <c r="B6" s="69" t="s">
        <v>13</v>
      </c>
      <c r="C6" s="328"/>
      <c r="D6" s="457" t="s">
        <v>19</v>
      </c>
      <c r="E6" s="456" t="s">
        <v>812</v>
      </c>
      <c r="F6" s="374" t="s">
        <v>19</v>
      </c>
      <c r="G6" s="456" t="s">
        <v>812</v>
      </c>
      <c r="H6" s="374" t="s">
        <v>19</v>
      </c>
      <c r="I6" s="374" t="s">
        <v>812</v>
      </c>
      <c r="J6" s="374" t="s">
        <v>19</v>
      </c>
      <c r="K6" s="374" t="s">
        <v>812</v>
      </c>
      <c r="L6" s="457" t="s">
        <v>19</v>
      </c>
      <c r="M6" s="456" t="s">
        <v>812</v>
      </c>
      <c r="N6" s="374" t="s">
        <v>19</v>
      </c>
      <c r="O6" s="456" t="s">
        <v>812</v>
      </c>
    </row>
    <row r="7" spans="1:15" ht="10.5" customHeight="1">
      <c r="A7" s="24"/>
      <c r="B7" s="69" t="s">
        <v>14</v>
      </c>
      <c r="C7" s="328"/>
      <c r="D7" s="457">
        <v>1</v>
      </c>
      <c r="E7" s="456" t="s">
        <v>812</v>
      </c>
      <c r="F7" s="374">
        <v>13</v>
      </c>
      <c r="G7" s="456" t="s">
        <v>812</v>
      </c>
      <c r="H7" s="374" t="s">
        <v>19</v>
      </c>
      <c r="I7" s="374" t="s">
        <v>812</v>
      </c>
      <c r="J7" s="374" t="s">
        <v>19</v>
      </c>
      <c r="K7" s="374" t="s">
        <v>812</v>
      </c>
      <c r="L7" s="374">
        <v>1</v>
      </c>
      <c r="M7" s="374" t="s">
        <v>812</v>
      </c>
      <c r="N7" s="374">
        <v>13</v>
      </c>
      <c r="O7" s="374" t="s">
        <v>812</v>
      </c>
    </row>
    <row r="8" spans="1:15" ht="4.5" customHeight="1" thickBot="1">
      <c r="A8" s="99"/>
      <c r="B8" s="99"/>
      <c r="C8" s="333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5" ht="4.5" customHeight="1" thickTop="1">
      <c r="A9" s="42"/>
      <c r="B9" s="4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s="1" customFormat="1" ht="10.5" customHeight="1">
      <c r="A10" s="459" t="s">
        <v>813</v>
      </c>
      <c r="B10" s="458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</row>
    <row r="11" spans="1:15">
      <c r="B11" s="1" t="s">
        <v>814</v>
      </c>
      <c r="C11" s="1"/>
    </row>
    <row r="12" spans="1:15">
      <c r="B12" s="16"/>
    </row>
  </sheetData>
  <mergeCells count="10">
    <mergeCell ref="B2:B3"/>
    <mergeCell ref="D2:G2"/>
    <mergeCell ref="H2:K2"/>
    <mergeCell ref="L2:O2"/>
    <mergeCell ref="D3:E3"/>
    <mergeCell ref="F3:G3"/>
    <mergeCell ref="H3:I3"/>
    <mergeCell ref="J3:K3"/>
    <mergeCell ref="L3:M3"/>
    <mergeCell ref="N3:O3"/>
  </mergeCells>
  <phoneticPr fontId="3"/>
  <printOptions horizontalCentered="1"/>
  <pageMargins left="0.70866141732283472" right="0.31496062992125984" top="0.74803149606299213" bottom="0.74803149606299213" header="0.31496062992125984" footer="0.31496062992125984"/>
  <pageSetup paperSize="9" scale="120" fitToWidth="0" fitToHeight="0" orientation="portrait" r:id="rId1"/>
  <headerFooter>
    <oddHeader>&amp;L&amp;8Ｆ・Ｒ・Ｐ(強化プラスチック船)、木船建造実績&amp;R&amp;8&amp;F (&amp;A)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3"/>
  <sheetViews>
    <sheetView zoomScaleNormal="100" workbookViewId="0"/>
  </sheetViews>
  <sheetFormatPr defaultRowHeight="9.75"/>
  <cols>
    <col min="1" max="1" width="3.3984375" style="46" customWidth="1"/>
    <col min="2" max="2" width="9.59765625" style="46"/>
    <col min="3" max="3" width="1" style="46" customWidth="1"/>
    <col min="4" max="4" width="14.796875" style="46" customWidth="1"/>
    <col min="5" max="8" width="14.3984375" style="46" customWidth="1"/>
    <col min="9" max="9" width="20.3984375" style="46" bestFit="1" customWidth="1"/>
    <col min="10" max="10" width="20.3984375" style="46" customWidth="1"/>
    <col min="11" max="256" width="9.59765625" style="46"/>
    <col min="257" max="257" width="2.19921875" style="46" customWidth="1"/>
    <col min="258" max="258" width="9.59765625" style="46"/>
    <col min="259" max="259" width="1" style="46" customWidth="1"/>
    <col min="260" max="263" width="12.796875" style="46" customWidth="1"/>
    <col min="264" max="264" width="14.3984375" style="46" customWidth="1"/>
    <col min="265" max="266" width="15" style="46" customWidth="1"/>
    <col min="267" max="512" width="9.59765625" style="46"/>
    <col min="513" max="513" width="2.19921875" style="46" customWidth="1"/>
    <col min="514" max="514" width="9.59765625" style="46"/>
    <col min="515" max="515" width="1" style="46" customWidth="1"/>
    <col min="516" max="519" width="12.796875" style="46" customWidth="1"/>
    <col min="520" max="520" width="14.3984375" style="46" customWidth="1"/>
    <col min="521" max="522" width="15" style="46" customWidth="1"/>
    <col min="523" max="768" width="9.59765625" style="46"/>
    <col min="769" max="769" width="2.19921875" style="46" customWidth="1"/>
    <col min="770" max="770" width="9.59765625" style="46"/>
    <col min="771" max="771" width="1" style="46" customWidth="1"/>
    <col min="772" max="775" width="12.796875" style="46" customWidth="1"/>
    <col min="776" max="776" width="14.3984375" style="46" customWidth="1"/>
    <col min="777" max="778" width="15" style="46" customWidth="1"/>
    <col min="779" max="1024" width="9.59765625" style="46"/>
    <col min="1025" max="1025" width="2.19921875" style="46" customWidth="1"/>
    <col min="1026" max="1026" width="9.59765625" style="46"/>
    <col min="1027" max="1027" width="1" style="46" customWidth="1"/>
    <col min="1028" max="1031" width="12.796875" style="46" customWidth="1"/>
    <col min="1032" max="1032" width="14.3984375" style="46" customWidth="1"/>
    <col min="1033" max="1034" width="15" style="46" customWidth="1"/>
    <col min="1035" max="1280" width="9.59765625" style="46"/>
    <col min="1281" max="1281" width="2.19921875" style="46" customWidth="1"/>
    <col min="1282" max="1282" width="9.59765625" style="46"/>
    <col min="1283" max="1283" width="1" style="46" customWidth="1"/>
    <col min="1284" max="1287" width="12.796875" style="46" customWidth="1"/>
    <col min="1288" max="1288" width="14.3984375" style="46" customWidth="1"/>
    <col min="1289" max="1290" width="15" style="46" customWidth="1"/>
    <col min="1291" max="1536" width="9.59765625" style="46"/>
    <col min="1537" max="1537" width="2.19921875" style="46" customWidth="1"/>
    <col min="1538" max="1538" width="9.59765625" style="46"/>
    <col min="1539" max="1539" width="1" style="46" customWidth="1"/>
    <col min="1540" max="1543" width="12.796875" style="46" customWidth="1"/>
    <col min="1544" max="1544" width="14.3984375" style="46" customWidth="1"/>
    <col min="1545" max="1546" width="15" style="46" customWidth="1"/>
    <col min="1547" max="1792" width="9.59765625" style="46"/>
    <col min="1793" max="1793" width="2.19921875" style="46" customWidth="1"/>
    <col min="1794" max="1794" width="9.59765625" style="46"/>
    <col min="1795" max="1795" width="1" style="46" customWidth="1"/>
    <col min="1796" max="1799" width="12.796875" style="46" customWidth="1"/>
    <col min="1800" max="1800" width="14.3984375" style="46" customWidth="1"/>
    <col min="1801" max="1802" width="15" style="46" customWidth="1"/>
    <col min="1803" max="2048" width="9.59765625" style="46"/>
    <col min="2049" max="2049" width="2.19921875" style="46" customWidth="1"/>
    <col min="2050" max="2050" width="9.59765625" style="46"/>
    <col min="2051" max="2051" width="1" style="46" customWidth="1"/>
    <col min="2052" max="2055" width="12.796875" style="46" customWidth="1"/>
    <col min="2056" max="2056" width="14.3984375" style="46" customWidth="1"/>
    <col min="2057" max="2058" width="15" style="46" customWidth="1"/>
    <col min="2059" max="2304" width="9.59765625" style="46"/>
    <col min="2305" max="2305" width="2.19921875" style="46" customWidth="1"/>
    <col min="2306" max="2306" width="9.59765625" style="46"/>
    <col min="2307" max="2307" width="1" style="46" customWidth="1"/>
    <col min="2308" max="2311" width="12.796875" style="46" customWidth="1"/>
    <col min="2312" max="2312" width="14.3984375" style="46" customWidth="1"/>
    <col min="2313" max="2314" width="15" style="46" customWidth="1"/>
    <col min="2315" max="2560" width="9.59765625" style="46"/>
    <col min="2561" max="2561" width="2.19921875" style="46" customWidth="1"/>
    <col min="2562" max="2562" width="9.59765625" style="46"/>
    <col min="2563" max="2563" width="1" style="46" customWidth="1"/>
    <col min="2564" max="2567" width="12.796875" style="46" customWidth="1"/>
    <col min="2568" max="2568" width="14.3984375" style="46" customWidth="1"/>
    <col min="2569" max="2570" width="15" style="46" customWidth="1"/>
    <col min="2571" max="2816" width="9.59765625" style="46"/>
    <col min="2817" max="2817" width="2.19921875" style="46" customWidth="1"/>
    <col min="2818" max="2818" width="9.59765625" style="46"/>
    <col min="2819" max="2819" width="1" style="46" customWidth="1"/>
    <col min="2820" max="2823" width="12.796875" style="46" customWidth="1"/>
    <col min="2824" max="2824" width="14.3984375" style="46" customWidth="1"/>
    <col min="2825" max="2826" width="15" style="46" customWidth="1"/>
    <col min="2827" max="3072" width="9.59765625" style="46"/>
    <col min="3073" max="3073" width="2.19921875" style="46" customWidth="1"/>
    <col min="3074" max="3074" width="9.59765625" style="46"/>
    <col min="3075" max="3075" width="1" style="46" customWidth="1"/>
    <col min="3076" max="3079" width="12.796875" style="46" customWidth="1"/>
    <col min="3080" max="3080" width="14.3984375" style="46" customWidth="1"/>
    <col min="3081" max="3082" width="15" style="46" customWidth="1"/>
    <col min="3083" max="3328" width="9.59765625" style="46"/>
    <col min="3329" max="3329" width="2.19921875" style="46" customWidth="1"/>
    <col min="3330" max="3330" width="9.59765625" style="46"/>
    <col min="3331" max="3331" width="1" style="46" customWidth="1"/>
    <col min="3332" max="3335" width="12.796875" style="46" customWidth="1"/>
    <col min="3336" max="3336" width="14.3984375" style="46" customWidth="1"/>
    <col min="3337" max="3338" width="15" style="46" customWidth="1"/>
    <col min="3339" max="3584" width="9.59765625" style="46"/>
    <col min="3585" max="3585" width="2.19921875" style="46" customWidth="1"/>
    <col min="3586" max="3586" width="9.59765625" style="46"/>
    <col min="3587" max="3587" width="1" style="46" customWidth="1"/>
    <col min="3588" max="3591" width="12.796875" style="46" customWidth="1"/>
    <col min="3592" max="3592" width="14.3984375" style="46" customWidth="1"/>
    <col min="3593" max="3594" width="15" style="46" customWidth="1"/>
    <col min="3595" max="3840" width="9.59765625" style="46"/>
    <col min="3841" max="3841" width="2.19921875" style="46" customWidth="1"/>
    <col min="3842" max="3842" width="9.59765625" style="46"/>
    <col min="3843" max="3843" width="1" style="46" customWidth="1"/>
    <col min="3844" max="3847" width="12.796875" style="46" customWidth="1"/>
    <col min="3848" max="3848" width="14.3984375" style="46" customWidth="1"/>
    <col min="3849" max="3850" width="15" style="46" customWidth="1"/>
    <col min="3851" max="4096" width="9.59765625" style="46"/>
    <col min="4097" max="4097" width="2.19921875" style="46" customWidth="1"/>
    <col min="4098" max="4098" width="9.59765625" style="46"/>
    <col min="4099" max="4099" width="1" style="46" customWidth="1"/>
    <col min="4100" max="4103" width="12.796875" style="46" customWidth="1"/>
    <col min="4104" max="4104" width="14.3984375" style="46" customWidth="1"/>
    <col min="4105" max="4106" width="15" style="46" customWidth="1"/>
    <col min="4107" max="4352" width="9.59765625" style="46"/>
    <col min="4353" max="4353" width="2.19921875" style="46" customWidth="1"/>
    <col min="4354" max="4354" width="9.59765625" style="46"/>
    <col min="4355" max="4355" width="1" style="46" customWidth="1"/>
    <col min="4356" max="4359" width="12.796875" style="46" customWidth="1"/>
    <col min="4360" max="4360" width="14.3984375" style="46" customWidth="1"/>
    <col min="4361" max="4362" width="15" style="46" customWidth="1"/>
    <col min="4363" max="4608" width="9.59765625" style="46"/>
    <col min="4609" max="4609" width="2.19921875" style="46" customWidth="1"/>
    <col min="4610" max="4610" width="9.59765625" style="46"/>
    <col min="4611" max="4611" width="1" style="46" customWidth="1"/>
    <col min="4612" max="4615" width="12.796875" style="46" customWidth="1"/>
    <col min="4616" max="4616" width="14.3984375" style="46" customWidth="1"/>
    <col min="4617" max="4618" width="15" style="46" customWidth="1"/>
    <col min="4619" max="4864" width="9.59765625" style="46"/>
    <col min="4865" max="4865" width="2.19921875" style="46" customWidth="1"/>
    <col min="4866" max="4866" width="9.59765625" style="46"/>
    <col min="4867" max="4867" width="1" style="46" customWidth="1"/>
    <col min="4868" max="4871" width="12.796875" style="46" customWidth="1"/>
    <col min="4872" max="4872" width="14.3984375" style="46" customWidth="1"/>
    <col min="4873" max="4874" width="15" style="46" customWidth="1"/>
    <col min="4875" max="5120" width="9.59765625" style="46"/>
    <col min="5121" max="5121" width="2.19921875" style="46" customWidth="1"/>
    <col min="5122" max="5122" width="9.59765625" style="46"/>
    <col min="5123" max="5123" width="1" style="46" customWidth="1"/>
    <col min="5124" max="5127" width="12.796875" style="46" customWidth="1"/>
    <col min="5128" max="5128" width="14.3984375" style="46" customWidth="1"/>
    <col min="5129" max="5130" width="15" style="46" customWidth="1"/>
    <col min="5131" max="5376" width="9.59765625" style="46"/>
    <col min="5377" max="5377" width="2.19921875" style="46" customWidth="1"/>
    <col min="5378" max="5378" width="9.59765625" style="46"/>
    <col min="5379" max="5379" width="1" style="46" customWidth="1"/>
    <col min="5380" max="5383" width="12.796875" style="46" customWidth="1"/>
    <col min="5384" max="5384" width="14.3984375" style="46" customWidth="1"/>
    <col min="5385" max="5386" width="15" style="46" customWidth="1"/>
    <col min="5387" max="5632" width="9.59765625" style="46"/>
    <col min="5633" max="5633" width="2.19921875" style="46" customWidth="1"/>
    <col min="5634" max="5634" width="9.59765625" style="46"/>
    <col min="5635" max="5635" width="1" style="46" customWidth="1"/>
    <col min="5636" max="5639" width="12.796875" style="46" customWidth="1"/>
    <col min="5640" max="5640" width="14.3984375" style="46" customWidth="1"/>
    <col min="5641" max="5642" width="15" style="46" customWidth="1"/>
    <col min="5643" max="5888" width="9.59765625" style="46"/>
    <col min="5889" max="5889" width="2.19921875" style="46" customWidth="1"/>
    <col min="5890" max="5890" width="9.59765625" style="46"/>
    <col min="5891" max="5891" width="1" style="46" customWidth="1"/>
    <col min="5892" max="5895" width="12.796875" style="46" customWidth="1"/>
    <col min="5896" max="5896" width="14.3984375" style="46" customWidth="1"/>
    <col min="5897" max="5898" width="15" style="46" customWidth="1"/>
    <col min="5899" max="6144" width="9.59765625" style="46"/>
    <col min="6145" max="6145" width="2.19921875" style="46" customWidth="1"/>
    <col min="6146" max="6146" width="9.59765625" style="46"/>
    <col min="6147" max="6147" width="1" style="46" customWidth="1"/>
    <col min="6148" max="6151" width="12.796875" style="46" customWidth="1"/>
    <col min="6152" max="6152" width="14.3984375" style="46" customWidth="1"/>
    <col min="6153" max="6154" width="15" style="46" customWidth="1"/>
    <col min="6155" max="6400" width="9.59765625" style="46"/>
    <col min="6401" max="6401" width="2.19921875" style="46" customWidth="1"/>
    <col min="6402" max="6402" width="9.59765625" style="46"/>
    <col min="6403" max="6403" width="1" style="46" customWidth="1"/>
    <col min="6404" max="6407" width="12.796875" style="46" customWidth="1"/>
    <col min="6408" max="6408" width="14.3984375" style="46" customWidth="1"/>
    <col min="6409" max="6410" width="15" style="46" customWidth="1"/>
    <col min="6411" max="6656" width="9.59765625" style="46"/>
    <col min="6657" max="6657" width="2.19921875" style="46" customWidth="1"/>
    <col min="6658" max="6658" width="9.59765625" style="46"/>
    <col min="6659" max="6659" width="1" style="46" customWidth="1"/>
    <col min="6660" max="6663" width="12.796875" style="46" customWidth="1"/>
    <col min="6664" max="6664" width="14.3984375" style="46" customWidth="1"/>
    <col min="6665" max="6666" width="15" style="46" customWidth="1"/>
    <col min="6667" max="6912" width="9.59765625" style="46"/>
    <col min="6913" max="6913" width="2.19921875" style="46" customWidth="1"/>
    <col min="6914" max="6914" width="9.59765625" style="46"/>
    <col min="6915" max="6915" width="1" style="46" customWidth="1"/>
    <col min="6916" max="6919" width="12.796875" style="46" customWidth="1"/>
    <col min="6920" max="6920" width="14.3984375" style="46" customWidth="1"/>
    <col min="6921" max="6922" width="15" style="46" customWidth="1"/>
    <col min="6923" max="7168" width="9.59765625" style="46"/>
    <col min="7169" max="7169" width="2.19921875" style="46" customWidth="1"/>
    <col min="7170" max="7170" width="9.59765625" style="46"/>
    <col min="7171" max="7171" width="1" style="46" customWidth="1"/>
    <col min="7172" max="7175" width="12.796875" style="46" customWidth="1"/>
    <col min="7176" max="7176" width="14.3984375" style="46" customWidth="1"/>
    <col min="7177" max="7178" width="15" style="46" customWidth="1"/>
    <col min="7179" max="7424" width="9.59765625" style="46"/>
    <col min="7425" max="7425" width="2.19921875" style="46" customWidth="1"/>
    <col min="7426" max="7426" width="9.59765625" style="46"/>
    <col min="7427" max="7427" width="1" style="46" customWidth="1"/>
    <col min="7428" max="7431" width="12.796875" style="46" customWidth="1"/>
    <col min="7432" max="7432" width="14.3984375" style="46" customWidth="1"/>
    <col min="7433" max="7434" width="15" style="46" customWidth="1"/>
    <col min="7435" max="7680" width="9.59765625" style="46"/>
    <col min="7681" max="7681" width="2.19921875" style="46" customWidth="1"/>
    <col min="7682" max="7682" width="9.59765625" style="46"/>
    <col min="7683" max="7683" width="1" style="46" customWidth="1"/>
    <col min="7684" max="7687" width="12.796875" style="46" customWidth="1"/>
    <col min="7688" max="7688" width="14.3984375" style="46" customWidth="1"/>
    <col min="7689" max="7690" width="15" style="46" customWidth="1"/>
    <col min="7691" max="7936" width="9.59765625" style="46"/>
    <col min="7937" max="7937" width="2.19921875" style="46" customWidth="1"/>
    <col min="7938" max="7938" width="9.59765625" style="46"/>
    <col min="7939" max="7939" width="1" style="46" customWidth="1"/>
    <col min="7940" max="7943" width="12.796875" style="46" customWidth="1"/>
    <col min="7944" max="7944" width="14.3984375" style="46" customWidth="1"/>
    <col min="7945" max="7946" width="15" style="46" customWidth="1"/>
    <col min="7947" max="8192" width="9.59765625" style="46"/>
    <col min="8193" max="8193" width="2.19921875" style="46" customWidth="1"/>
    <col min="8194" max="8194" width="9.59765625" style="46"/>
    <col min="8195" max="8195" width="1" style="46" customWidth="1"/>
    <col min="8196" max="8199" width="12.796875" style="46" customWidth="1"/>
    <col min="8200" max="8200" width="14.3984375" style="46" customWidth="1"/>
    <col min="8201" max="8202" width="15" style="46" customWidth="1"/>
    <col min="8203" max="8448" width="9.59765625" style="46"/>
    <col min="8449" max="8449" width="2.19921875" style="46" customWidth="1"/>
    <col min="8450" max="8450" width="9.59765625" style="46"/>
    <col min="8451" max="8451" width="1" style="46" customWidth="1"/>
    <col min="8452" max="8455" width="12.796875" style="46" customWidth="1"/>
    <col min="8456" max="8456" width="14.3984375" style="46" customWidth="1"/>
    <col min="8457" max="8458" width="15" style="46" customWidth="1"/>
    <col min="8459" max="8704" width="9.59765625" style="46"/>
    <col min="8705" max="8705" width="2.19921875" style="46" customWidth="1"/>
    <col min="8706" max="8706" width="9.59765625" style="46"/>
    <col min="8707" max="8707" width="1" style="46" customWidth="1"/>
    <col min="8708" max="8711" width="12.796875" style="46" customWidth="1"/>
    <col min="8712" max="8712" width="14.3984375" style="46" customWidth="1"/>
    <col min="8713" max="8714" width="15" style="46" customWidth="1"/>
    <col min="8715" max="8960" width="9.59765625" style="46"/>
    <col min="8961" max="8961" width="2.19921875" style="46" customWidth="1"/>
    <col min="8962" max="8962" width="9.59765625" style="46"/>
    <col min="8963" max="8963" width="1" style="46" customWidth="1"/>
    <col min="8964" max="8967" width="12.796875" style="46" customWidth="1"/>
    <col min="8968" max="8968" width="14.3984375" style="46" customWidth="1"/>
    <col min="8969" max="8970" width="15" style="46" customWidth="1"/>
    <col min="8971" max="9216" width="9.59765625" style="46"/>
    <col min="9217" max="9217" width="2.19921875" style="46" customWidth="1"/>
    <col min="9218" max="9218" width="9.59765625" style="46"/>
    <col min="9219" max="9219" width="1" style="46" customWidth="1"/>
    <col min="9220" max="9223" width="12.796875" style="46" customWidth="1"/>
    <col min="9224" max="9224" width="14.3984375" style="46" customWidth="1"/>
    <col min="9225" max="9226" width="15" style="46" customWidth="1"/>
    <col min="9227" max="9472" width="9.59765625" style="46"/>
    <col min="9473" max="9473" width="2.19921875" style="46" customWidth="1"/>
    <col min="9474" max="9474" width="9.59765625" style="46"/>
    <col min="9475" max="9475" width="1" style="46" customWidth="1"/>
    <col min="9476" max="9479" width="12.796875" style="46" customWidth="1"/>
    <col min="9480" max="9480" width="14.3984375" style="46" customWidth="1"/>
    <col min="9481" max="9482" width="15" style="46" customWidth="1"/>
    <col min="9483" max="9728" width="9.59765625" style="46"/>
    <col min="9729" max="9729" width="2.19921875" style="46" customWidth="1"/>
    <col min="9730" max="9730" width="9.59765625" style="46"/>
    <col min="9731" max="9731" width="1" style="46" customWidth="1"/>
    <col min="9732" max="9735" width="12.796875" style="46" customWidth="1"/>
    <col min="9736" max="9736" width="14.3984375" style="46" customWidth="1"/>
    <col min="9737" max="9738" width="15" style="46" customWidth="1"/>
    <col min="9739" max="9984" width="9.59765625" style="46"/>
    <col min="9985" max="9985" width="2.19921875" style="46" customWidth="1"/>
    <col min="9986" max="9986" width="9.59765625" style="46"/>
    <col min="9987" max="9987" width="1" style="46" customWidth="1"/>
    <col min="9988" max="9991" width="12.796875" style="46" customWidth="1"/>
    <col min="9992" max="9992" width="14.3984375" style="46" customWidth="1"/>
    <col min="9993" max="9994" width="15" style="46" customWidth="1"/>
    <col min="9995" max="10240" width="9.59765625" style="46"/>
    <col min="10241" max="10241" width="2.19921875" style="46" customWidth="1"/>
    <col min="10242" max="10242" width="9.59765625" style="46"/>
    <col min="10243" max="10243" width="1" style="46" customWidth="1"/>
    <col min="10244" max="10247" width="12.796875" style="46" customWidth="1"/>
    <col min="10248" max="10248" width="14.3984375" style="46" customWidth="1"/>
    <col min="10249" max="10250" width="15" style="46" customWidth="1"/>
    <col min="10251" max="10496" width="9.59765625" style="46"/>
    <col min="10497" max="10497" width="2.19921875" style="46" customWidth="1"/>
    <col min="10498" max="10498" width="9.59765625" style="46"/>
    <col min="10499" max="10499" width="1" style="46" customWidth="1"/>
    <col min="10500" max="10503" width="12.796875" style="46" customWidth="1"/>
    <col min="10504" max="10504" width="14.3984375" style="46" customWidth="1"/>
    <col min="10505" max="10506" width="15" style="46" customWidth="1"/>
    <col min="10507" max="10752" width="9.59765625" style="46"/>
    <col min="10753" max="10753" width="2.19921875" style="46" customWidth="1"/>
    <col min="10754" max="10754" width="9.59765625" style="46"/>
    <col min="10755" max="10755" width="1" style="46" customWidth="1"/>
    <col min="10756" max="10759" width="12.796875" style="46" customWidth="1"/>
    <col min="10760" max="10760" width="14.3984375" style="46" customWidth="1"/>
    <col min="10761" max="10762" width="15" style="46" customWidth="1"/>
    <col min="10763" max="11008" width="9.59765625" style="46"/>
    <col min="11009" max="11009" width="2.19921875" style="46" customWidth="1"/>
    <col min="11010" max="11010" width="9.59765625" style="46"/>
    <col min="11011" max="11011" width="1" style="46" customWidth="1"/>
    <col min="11012" max="11015" width="12.796875" style="46" customWidth="1"/>
    <col min="11016" max="11016" width="14.3984375" style="46" customWidth="1"/>
    <col min="11017" max="11018" width="15" style="46" customWidth="1"/>
    <col min="11019" max="11264" width="9.59765625" style="46"/>
    <col min="11265" max="11265" width="2.19921875" style="46" customWidth="1"/>
    <col min="11266" max="11266" width="9.59765625" style="46"/>
    <col min="11267" max="11267" width="1" style="46" customWidth="1"/>
    <col min="11268" max="11271" width="12.796875" style="46" customWidth="1"/>
    <col min="11272" max="11272" width="14.3984375" style="46" customWidth="1"/>
    <col min="11273" max="11274" width="15" style="46" customWidth="1"/>
    <col min="11275" max="11520" width="9.59765625" style="46"/>
    <col min="11521" max="11521" width="2.19921875" style="46" customWidth="1"/>
    <col min="11522" max="11522" width="9.59765625" style="46"/>
    <col min="11523" max="11523" width="1" style="46" customWidth="1"/>
    <col min="11524" max="11527" width="12.796875" style="46" customWidth="1"/>
    <col min="11528" max="11528" width="14.3984375" style="46" customWidth="1"/>
    <col min="11529" max="11530" width="15" style="46" customWidth="1"/>
    <col min="11531" max="11776" width="9.59765625" style="46"/>
    <col min="11777" max="11777" width="2.19921875" style="46" customWidth="1"/>
    <col min="11778" max="11778" width="9.59765625" style="46"/>
    <col min="11779" max="11779" width="1" style="46" customWidth="1"/>
    <col min="11780" max="11783" width="12.796875" style="46" customWidth="1"/>
    <col min="11784" max="11784" width="14.3984375" style="46" customWidth="1"/>
    <col min="11785" max="11786" width="15" style="46" customWidth="1"/>
    <col min="11787" max="12032" width="9.59765625" style="46"/>
    <col min="12033" max="12033" width="2.19921875" style="46" customWidth="1"/>
    <col min="12034" max="12034" width="9.59765625" style="46"/>
    <col min="12035" max="12035" width="1" style="46" customWidth="1"/>
    <col min="12036" max="12039" width="12.796875" style="46" customWidth="1"/>
    <col min="12040" max="12040" width="14.3984375" style="46" customWidth="1"/>
    <col min="12041" max="12042" width="15" style="46" customWidth="1"/>
    <col min="12043" max="12288" width="9.59765625" style="46"/>
    <col min="12289" max="12289" width="2.19921875" style="46" customWidth="1"/>
    <col min="12290" max="12290" width="9.59765625" style="46"/>
    <col min="12291" max="12291" width="1" style="46" customWidth="1"/>
    <col min="12292" max="12295" width="12.796875" style="46" customWidth="1"/>
    <col min="12296" max="12296" width="14.3984375" style="46" customWidth="1"/>
    <col min="12297" max="12298" width="15" style="46" customWidth="1"/>
    <col min="12299" max="12544" width="9.59765625" style="46"/>
    <col min="12545" max="12545" width="2.19921875" style="46" customWidth="1"/>
    <col min="12546" max="12546" width="9.59765625" style="46"/>
    <col min="12547" max="12547" width="1" style="46" customWidth="1"/>
    <col min="12548" max="12551" width="12.796875" style="46" customWidth="1"/>
    <col min="12552" max="12552" width="14.3984375" style="46" customWidth="1"/>
    <col min="12553" max="12554" width="15" style="46" customWidth="1"/>
    <col min="12555" max="12800" width="9.59765625" style="46"/>
    <col min="12801" max="12801" width="2.19921875" style="46" customWidth="1"/>
    <col min="12802" max="12802" width="9.59765625" style="46"/>
    <col min="12803" max="12803" width="1" style="46" customWidth="1"/>
    <col min="12804" max="12807" width="12.796875" style="46" customWidth="1"/>
    <col min="12808" max="12808" width="14.3984375" style="46" customWidth="1"/>
    <col min="12809" max="12810" width="15" style="46" customWidth="1"/>
    <col min="12811" max="13056" width="9.59765625" style="46"/>
    <col min="13057" max="13057" width="2.19921875" style="46" customWidth="1"/>
    <col min="13058" max="13058" width="9.59765625" style="46"/>
    <col min="13059" max="13059" width="1" style="46" customWidth="1"/>
    <col min="13060" max="13063" width="12.796875" style="46" customWidth="1"/>
    <col min="13064" max="13064" width="14.3984375" style="46" customWidth="1"/>
    <col min="13065" max="13066" width="15" style="46" customWidth="1"/>
    <col min="13067" max="13312" width="9.59765625" style="46"/>
    <col min="13313" max="13313" width="2.19921875" style="46" customWidth="1"/>
    <col min="13314" max="13314" width="9.59765625" style="46"/>
    <col min="13315" max="13315" width="1" style="46" customWidth="1"/>
    <col min="13316" max="13319" width="12.796875" style="46" customWidth="1"/>
    <col min="13320" max="13320" width="14.3984375" style="46" customWidth="1"/>
    <col min="13321" max="13322" width="15" style="46" customWidth="1"/>
    <col min="13323" max="13568" width="9.59765625" style="46"/>
    <col min="13569" max="13569" width="2.19921875" style="46" customWidth="1"/>
    <col min="13570" max="13570" width="9.59765625" style="46"/>
    <col min="13571" max="13571" width="1" style="46" customWidth="1"/>
    <col min="13572" max="13575" width="12.796875" style="46" customWidth="1"/>
    <col min="13576" max="13576" width="14.3984375" style="46" customWidth="1"/>
    <col min="13577" max="13578" width="15" style="46" customWidth="1"/>
    <col min="13579" max="13824" width="9.59765625" style="46"/>
    <col min="13825" max="13825" width="2.19921875" style="46" customWidth="1"/>
    <col min="13826" max="13826" width="9.59765625" style="46"/>
    <col min="13827" max="13827" width="1" style="46" customWidth="1"/>
    <col min="13828" max="13831" width="12.796875" style="46" customWidth="1"/>
    <col min="13832" max="13832" width="14.3984375" style="46" customWidth="1"/>
    <col min="13833" max="13834" width="15" style="46" customWidth="1"/>
    <col min="13835" max="14080" width="9.59765625" style="46"/>
    <col min="14081" max="14081" width="2.19921875" style="46" customWidth="1"/>
    <col min="14082" max="14082" width="9.59765625" style="46"/>
    <col min="14083" max="14083" width="1" style="46" customWidth="1"/>
    <col min="14084" max="14087" width="12.796875" style="46" customWidth="1"/>
    <col min="14088" max="14088" width="14.3984375" style="46" customWidth="1"/>
    <col min="14089" max="14090" width="15" style="46" customWidth="1"/>
    <col min="14091" max="14336" width="9.59765625" style="46"/>
    <col min="14337" max="14337" width="2.19921875" style="46" customWidth="1"/>
    <col min="14338" max="14338" width="9.59765625" style="46"/>
    <col min="14339" max="14339" width="1" style="46" customWidth="1"/>
    <col min="14340" max="14343" width="12.796875" style="46" customWidth="1"/>
    <col min="14344" max="14344" width="14.3984375" style="46" customWidth="1"/>
    <col min="14345" max="14346" width="15" style="46" customWidth="1"/>
    <col min="14347" max="14592" width="9.59765625" style="46"/>
    <col min="14593" max="14593" width="2.19921875" style="46" customWidth="1"/>
    <col min="14594" max="14594" width="9.59765625" style="46"/>
    <col min="14595" max="14595" width="1" style="46" customWidth="1"/>
    <col min="14596" max="14599" width="12.796875" style="46" customWidth="1"/>
    <col min="14600" max="14600" width="14.3984375" style="46" customWidth="1"/>
    <col min="14601" max="14602" width="15" style="46" customWidth="1"/>
    <col min="14603" max="14848" width="9.59765625" style="46"/>
    <col min="14849" max="14849" width="2.19921875" style="46" customWidth="1"/>
    <col min="14850" max="14850" width="9.59765625" style="46"/>
    <col min="14851" max="14851" width="1" style="46" customWidth="1"/>
    <col min="14852" max="14855" width="12.796875" style="46" customWidth="1"/>
    <col min="14856" max="14856" width="14.3984375" style="46" customWidth="1"/>
    <col min="14857" max="14858" width="15" style="46" customWidth="1"/>
    <col min="14859" max="15104" width="9.59765625" style="46"/>
    <col min="15105" max="15105" width="2.19921875" style="46" customWidth="1"/>
    <col min="15106" max="15106" width="9.59765625" style="46"/>
    <col min="15107" max="15107" width="1" style="46" customWidth="1"/>
    <col min="15108" max="15111" width="12.796875" style="46" customWidth="1"/>
    <col min="15112" max="15112" width="14.3984375" style="46" customWidth="1"/>
    <col min="15113" max="15114" width="15" style="46" customWidth="1"/>
    <col min="15115" max="15360" width="9.59765625" style="46"/>
    <col min="15361" max="15361" width="2.19921875" style="46" customWidth="1"/>
    <col min="15362" max="15362" width="9.59765625" style="46"/>
    <col min="15363" max="15363" width="1" style="46" customWidth="1"/>
    <col min="15364" max="15367" width="12.796875" style="46" customWidth="1"/>
    <col min="15368" max="15368" width="14.3984375" style="46" customWidth="1"/>
    <col min="15369" max="15370" width="15" style="46" customWidth="1"/>
    <col min="15371" max="15616" width="9.59765625" style="46"/>
    <col min="15617" max="15617" width="2.19921875" style="46" customWidth="1"/>
    <col min="15618" max="15618" width="9.59765625" style="46"/>
    <col min="15619" max="15619" width="1" style="46" customWidth="1"/>
    <col min="15620" max="15623" width="12.796875" style="46" customWidth="1"/>
    <col min="15624" max="15624" width="14.3984375" style="46" customWidth="1"/>
    <col min="15625" max="15626" width="15" style="46" customWidth="1"/>
    <col min="15627" max="15872" width="9.59765625" style="46"/>
    <col min="15873" max="15873" width="2.19921875" style="46" customWidth="1"/>
    <col min="15874" max="15874" width="9.59765625" style="46"/>
    <col min="15875" max="15875" width="1" style="46" customWidth="1"/>
    <col min="15876" max="15879" width="12.796875" style="46" customWidth="1"/>
    <col min="15880" max="15880" width="14.3984375" style="46" customWidth="1"/>
    <col min="15881" max="15882" width="15" style="46" customWidth="1"/>
    <col min="15883" max="16128" width="9.59765625" style="46"/>
    <col min="16129" max="16129" width="2.19921875" style="46" customWidth="1"/>
    <col min="16130" max="16130" width="9.59765625" style="46"/>
    <col min="16131" max="16131" width="1" style="46" customWidth="1"/>
    <col min="16132" max="16135" width="12.796875" style="46" customWidth="1"/>
    <col min="16136" max="16136" width="14.3984375" style="46" customWidth="1"/>
    <col min="16137" max="16138" width="15" style="46" customWidth="1"/>
    <col min="16139" max="16384" width="9.59765625" style="46"/>
  </cols>
  <sheetData>
    <row r="1" spans="1:10" ht="12.75" customHeight="1" thickBot="1">
      <c r="A1" s="43" t="s">
        <v>51</v>
      </c>
      <c r="B1" s="44"/>
      <c r="C1" s="44"/>
      <c r="D1" s="44"/>
      <c r="E1" s="45"/>
      <c r="F1" s="45"/>
      <c r="G1" s="556" t="s">
        <v>52</v>
      </c>
      <c r="H1" s="556"/>
      <c r="I1" s="556"/>
      <c r="J1" s="556"/>
    </row>
    <row r="2" spans="1:10" ht="17.100000000000001" customHeight="1" thickTop="1">
      <c r="A2" s="557" t="s">
        <v>53</v>
      </c>
      <c r="B2" s="557"/>
      <c r="C2" s="47"/>
      <c r="D2" s="515" t="s">
        <v>54</v>
      </c>
      <c r="E2" s="561" t="s">
        <v>55</v>
      </c>
      <c r="F2" s="562"/>
      <c r="G2" s="562"/>
      <c r="H2" s="562"/>
      <c r="I2" s="562"/>
      <c r="J2" s="562"/>
    </row>
    <row r="3" spans="1:10" ht="17.100000000000001" customHeight="1">
      <c r="A3" s="558"/>
      <c r="B3" s="558"/>
      <c r="C3" s="48"/>
      <c r="D3" s="560"/>
      <c r="E3" s="563" t="s">
        <v>56</v>
      </c>
      <c r="F3" s="564"/>
      <c r="G3" s="564"/>
      <c r="H3" s="565"/>
      <c r="I3" s="566" t="s">
        <v>57</v>
      </c>
      <c r="J3" s="567"/>
    </row>
    <row r="4" spans="1:10" ht="17.100000000000001" customHeight="1">
      <c r="A4" s="559"/>
      <c r="B4" s="559"/>
      <c r="C4" s="49"/>
      <c r="D4" s="514"/>
      <c r="E4" s="50" t="s">
        <v>58</v>
      </c>
      <c r="F4" s="466" t="s">
        <v>59</v>
      </c>
      <c r="G4" s="466" t="s">
        <v>60</v>
      </c>
      <c r="H4" s="466" t="s">
        <v>61</v>
      </c>
      <c r="I4" s="51" t="s">
        <v>62</v>
      </c>
      <c r="J4" s="52" t="s">
        <v>63</v>
      </c>
    </row>
    <row r="5" spans="1:10" ht="4.7" customHeight="1">
      <c r="A5" s="48"/>
      <c r="B5" s="465"/>
      <c r="C5" s="53"/>
      <c r="D5" s="465"/>
      <c r="E5" s="465"/>
      <c r="F5" s="469"/>
      <c r="G5" s="469"/>
      <c r="H5" s="469"/>
      <c r="I5" s="469"/>
      <c r="J5" s="469"/>
    </row>
    <row r="6" spans="1:10" ht="17.100000000000001" customHeight="1">
      <c r="A6" s="48"/>
      <c r="B6" s="54" t="s">
        <v>64</v>
      </c>
      <c r="C6" s="55"/>
      <c r="D6" s="56">
        <v>781772</v>
      </c>
      <c r="E6" s="56">
        <v>702159</v>
      </c>
      <c r="F6" s="56">
        <v>548926</v>
      </c>
      <c r="G6" s="56">
        <v>152166</v>
      </c>
      <c r="H6" s="56">
        <v>1067</v>
      </c>
      <c r="I6" s="56">
        <v>78675</v>
      </c>
      <c r="J6" s="56">
        <v>938</v>
      </c>
    </row>
    <row r="7" spans="1:10" ht="17.100000000000001" customHeight="1">
      <c r="A7" s="48"/>
      <c r="B7" s="54" t="s">
        <v>65</v>
      </c>
      <c r="C7" s="55"/>
      <c r="D7" s="56">
        <v>724432</v>
      </c>
      <c r="E7" s="56">
        <v>652585</v>
      </c>
      <c r="F7" s="56">
        <v>508372</v>
      </c>
      <c r="G7" s="56">
        <v>143525</v>
      </c>
      <c r="H7" s="56">
        <v>688</v>
      </c>
      <c r="I7" s="56">
        <v>70998</v>
      </c>
      <c r="J7" s="56">
        <v>849</v>
      </c>
    </row>
    <row r="8" spans="1:10" ht="17.100000000000001" customHeight="1">
      <c r="A8" s="48"/>
      <c r="B8" s="54" t="s">
        <v>66</v>
      </c>
      <c r="C8" s="55"/>
      <c r="D8" s="56">
        <f>E8+I8+J8</f>
        <v>669749</v>
      </c>
      <c r="E8" s="56">
        <f>SUM(F8:H8)</f>
        <v>608231</v>
      </c>
      <c r="F8" s="56">
        <v>472378</v>
      </c>
      <c r="G8" s="56">
        <v>135853</v>
      </c>
      <c r="H8" s="471" t="s">
        <v>804</v>
      </c>
      <c r="I8" s="56">
        <v>60822</v>
      </c>
      <c r="J8" s="56">
        <v>696</v>
      </c>
    </row>
    <row r="9" spans="1:10" ht="3.2" customHeight="1" thickBot="1">
      <c r="A9" s="45"/>
      <c r="B9" s="45"/>
      <c r="C9" s="57"/>
      <c r="D9" s="45"/>
      <c r="E9" s="45"/>
      <c r="F9" s="45"/>
      <c r="G9" s="58"/>
      <c r="H9" s="58"/>
      <c r="I9" s="58"/>
      <c r="J9" s="58"/>
    </row>
    <row r="10" spans="1:10" ht="4.7" customHeight="1" thickTop="1">
      <c r="A10" s="44"/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12.75" customHeight="1">
      <c r="A11" s="452" t="s">
        <v>67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0" ht="10.5">
      <c r="A12" s="452" t="s">
        <v>68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10.5">
      <c r="A13" s="44" t="s">
        <v>815</v>
      </c>
    </row>
  </sheetData>
  <mergeCells count="6">
    <mergeCell ref="G1:J1"/>
    <mergeCell ref="A2:B4"/>
    <mergeCell ref="D2:D4"/>
    <mergeCell ref="E2:J2"/>
    <mergeCell ref="E3:H3"/>
    <mergeCell ref="I3:J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&amp;L&amp;9電話加入数・契約数&amp;R&amp;9&amp;F(&amp;A)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5"/>
  <sheetViews>
    <sheetView zoomScaleNormal="100" workbookViewId="0"/>
  </sheetViews>
  <sheetFormatPr defaultRowHeight="10.5"/>
  <cols>
    <col min="1" max="1" width="2" style="321" customWidth="1"/>
    <col min="2" max="2" width="15.3984375" style="321" customWidth="1"/>
    <col min="3" max="3" width="2.3984375" style="321" customWidth="1"/>
    <col min="4" max="4" width="20.19921875" style="321" customWidth="1"/>
    <col min="5" max="7" width="20.19921875" style="320" customWidth="1"/>
    <col min="8" max="258" width="9.59765625" style="321"/>
    <col min="259" max="259" width="2" style="321" customWidth="1"/>
    <col min="260" max="260" width="26" style="321" customWidth="1"/>
    <col min="261" max="261" width="2.3984375" style="321" customWidth="1"/>
    <col min="262" max="263" width="31" style="321" customWidth="1"/>
    <col min="264" max="514" width="9.59765625" style="321"/>
    <col min="515" max="515" width="2" style="321" customWidth="1"/>
    <col min="516" max="516" width="26" style="321" customWidth="1"/>
    <col min="517" max="517" width="2.3984375" style="321" customWidth="1"/>
    <col min="518" max="519" width="31" style="321" customWidth="1"/>
    <col min="520" max="770" width="9.59765625" style="321"/>
    <col min="771" max="771" width="2" style="321" customWidth="1"/>
    <col min="772" max="772" width="26" style="321" customWidth="1"/>
    <col min="773" max="773" width="2.3984375" style="321" customWidth="1"/>
    <col min="774" max="775" width="31" style="321" customWidth="1"/>
    <col min="776" max="1026" width="9.59765625" style="321"/>
    <col min="1027" max="1027" width="2" style="321" customWidth="1"/>
    <col min="1028" max="1028" width="26" style="321" customWidth="1"/>
    <col min="1029" max="1029" width="2.3984375" style="321" customWidth="1"/>
    <col min="1030" max="1031" width="31" style="321" customWidth="1"/>
    <col min="1032" max="1282" width="9.59765625" style="321"/>
    <col min="1283" max="1283" width="2" style="321" customWidth="1"/>
    <col min="1284" max="1284" width="26" style="321" customWidth="1"/>
    <col min="1285" max="1285" width="2.3984375" style="321" customWidth="1"/>
    <col min="1286" max="1287" width="31" style="321" customWidth="1"/>
    <col min="1288" max="1538" width="9.59765625" style="321"/>
    <col min="1539" max="1539" width="2" style="321" customWidth="1"/>
    <col min="1540" max="1540" width="26" style="321" customWidth="1"/>
    <col min="1541" max="1541" width="2.3984375" style="321" customWidth="1"/>
    <col min="1542" max="1543" width="31" style="321" customWidth="1"/>
    <col min="1544" max="1794" width="9.59765625" style="321"/>
    <col min="1795" max="1795" width="2" style="321" customWidth="1"/>
    <col min="1796" max="1796" width="26" style="321" customWidth="1"/>
    <col min="1797" max="1797" width="2.3984375" style="321" customWidth="1"/>
    <col min="1798" max="1799" width="31" style="321" customWidth="1"/>
    <col min="1800" max="2050" width="9.59765625" style="321"/>
    <col min="2051" max="2051" width="2" style="321" customWidth="1"/>
    <col min="2052" max="2052" width="26" style="321" customWidth="1"/>
    <col min="2053" max="2053" width="2.3984375" style="321" customWidth="1"/>
    <col min="2054" max="2055" width="31" style="321" customWidth="1"/>
    <col min="2056" max="2306" width="9.59765625" style="321"/>
    <col min="2307" max="2307" width="2" style="321" customWidth="1"/>
    <col min="2308" max="2308" width="26" style="321" customWidth="1"/>
    <col min="2309" max="2309" width="2.3984375" style="321" customWidth="1"/>
    <col min="2310" max="2311" width="31" style="321" customWidth="1"/>
    <col min="2312" max="2562" width="9.59765625" style="321"/>
    <col min="2563" max="2563" width="2" style="321" customWidth="1"/>
    <col min="2564" max="2564" width="26" style="321" customWidth="1"/>
    <col min="2565" max="2565" width="2.3984375" style="321" customWidth="1"/>
    <col min="2566" max="2567" width="31" style="321" customWidth="1"/>
    <col min="2568" max="2818" width="9.59765625" style="321"/>
    <col min="2819" max="2819" width="2" style="321" customWidth="1"/>
    <col min="2820" max="2820" width="26" style="321" customWidth="1"/>
    <col min="2821" max="2821" width="2.3984375" style="321" customWidth="1"/>
    <col min="2822" max="2823" width="31" style="321" customWidth="1"/>
    <col min="2824" max="3074" width="9.59765625" style="321"/>
    <col min="3075" max="3075" width="2" style="321" customWidth="1"/>
    <col min="3076" max="3076" width="26" style="321" customWidth="1"/>
    <col min="3077" max="3077" width="2.3984375" style="321" customWidth="1"/>
    <col min="3078" max="3079" width="31" style="321" customWidth="1"/>
    <col min="3080" max="3330" width="9.59765625" style="321"/>
    <col min="3331" max="3331" width="2" style="321" customWidth="1"/>
    <col min="3332" max="3332" width="26" style="321" customWidth="1"/>
    <col min="3333" max="3333" width="2.3984375" style="321" customWidth="1"/>
    <col min="3334" max="3335" width="31" style="321" customWidth="1"/>
    <col min="3336" max="3586" width="9.59765625" style="321"/>
    <col min="3587" max="3587" width="2" style="321" customWidth="1"/>
    <col min="3588" max="3588" width="26" style="321" customWidth="1"/>
    <col min="3589" max="3589" width="2.3984375" style="321" customWidth="1"/>
    <col min="3590" max="3591" width="31" style="321" customWidth="1"/>
    <col min="3592" max="3842" width="9.59765625" style="321"/>
    <col min="3843" max="3843" width="2" style="321" customWidth="1"/>
    <col min="3844" max="3844" width="26" style="321" customWidth="1"/>
    <col min="3845" max="3845" width="2.3984375" style="321" customWidth="1"/>
    <col min="3846" max="3847" width="31" style="321" customWidth="1"/>
    <col min="3848" max="4098" width="9.59765625" style="321"/>
    <col min="4099" max="4099" width="2" style="321" customWidth="1"/>
    <col min="4100" max="4100" width="26" style="321" customWidth="1"/>
    <col min="4101" max="4101" width="2.3984375" style="321" customWidth="1"/>
    <col min="4102" max="4103" width="31" style="321" customWidth="1"/>
    <col min="4104" max="4354" width="9.59765625" style="321"/>
    <col min="4355" max="4355" width="2" style="321" customWidth="1"/>
    <col min="4356" max="4356" width="26" style="321" customWidth="1"/>
    <col min="4357" max="4357" width="2.3984375" style="321" customWidth="1"/>
    <col min="4358" max="4359" width="31" style="321" customWidth="1"/>
    <col min="4360" max="4610" width="9.59765625" style="321"/>
    <col min="4611" max="4611" width="2" style="321" customWidth="1"/>
    <col min="4612" max="4612" width="26" style="321" customWidth="1"/>
    <col min="4613" max="4613" width="2.3984375" style="321" customWidth="1"/>
    <col min="4614" max="4615" width="31" style="321" customWidth="1"/>
    <col min="4616" max="4866" width="9.59765625" style="321"/>
    <col min="4867" max="4867" width="2" style="321" customWidth="1"/>
    <col min="4868" max="4868" width="26" style="321" customWidth="1"/>
    <col min="4869" max="4869" width="2.3984375" style="321" customWidth="1"/>
    <col min="4870" max="4871" width="31" style="321" customWidth="1"/>
    <col min="4872" max="5122" width="9.59765625" style="321"/>
    <col min="5123" max="5123" width="2" style="321" customWidth="1"/>
    <col min="5124" max="5124" width="26" style="321" customWidth="1"/>
    <col min="5125" max="5125" width="2.3984375" style="321" customWidth="1"/>
    <col min="5126" max="5127" width="31" style="321" customWidth="1"/>
    <col min="5128" max="5378" width="9.59765625" style="321"/>
    <col min="5379" max="5379" width="2" style="321" customWidth="1"/>
    <col min="5380" max="5380" width="26" style="321" customWidth="1"/>
    <col min="5381" max="5381" width="2.3984375" style="321" customWidth="1"/>
    <col min="5382" max="5383" width="31" style="321" customWidth="1"/>
    <col min="5384" max="5634" width="9.59765625" style="321"/>
    <col min="5635" max="5635" width="2" style="321" customWidth="1"/>
    <col min="5636" max="5636" width="26" style="321" customWidth="1"/>
    <col min="5637" max="5637" width="2.3984375" style="321" customWidth="1"/>
    <col min="5638" max="5639" width="31" style="321" customWidth="1"/>
    <col min="5640" max="5890" width="9.59765625" style="321"/>
    <col min="5891" max="5891" width="2" style="321" customWidth="1"/>
    <col min="5892" max="5892" width="26" style="321" customWidth="1"/>
    <col min="5893" max="5893" width="2.3984375" style="321" customWidth="1"/>
    <col min="5894" max="5895" width="31" style="321" customWidth="1"/>
    <col min="5896" max="6146" width="9.59765625" style="321"/>
    <col min="6147" max="6147" width="2" style="321" customWidth="1"/>
    <col min="6148" max="6148" width="26" style="321" customWidth="1"/>
    <col min="6149" max="6149" width="2.3984375" style="321" customWidth="1"/>
    <col min="6150" max="6151" width="31" style="321" customWidth="1"/>
    <col min="6152" max="6402" width="9.59765625" style="321"/>
    <col min="6403" max="6403" width="2" style="321" customWidth="1"/>
    <col min="6404" max="6404" width="26" style="321" customWidth="1"/>
    <col min="6405" max="6405" width="2.3984375" style="321" customWidth="1"/>
    <col min="6406" max="6407" width="31" style="321" customWidth="1"/>
    <col min="6408" max="6658" width="9.59765625" style="321"/>
    <col min="6659" max="6659" width="2" style="321" customWidth="1"/>
    <col min="6660" max="6660" width="26" style="321" customWidth="1"/>
    <col min="6661" max="6661" width="2.3984375" style="321" customWidth="1"/>
    <col min="6662" max="6663" width="31" style="321" customWidth="1"/>
    <col min="6664" max="6914" width="9.59765625" style="321"/>
    <col min="6915" max="6915" width="2" style="321" customWidth="1"/>
    <col min="6916" max="6916" width="26" style="321" customWidth="1"/>
    <col min="6917" max="6917" width="2.3984375" style="321" customWidth="1"/>
    <col min="6918" max="6919" width="31" style="321" customWidth="1"/>
    <col min="6920" max="7170" width="9.59765625" style="321"/>
    <col min="7171" max="7171" width="2" style="321" customWidth="1"/>
    <col min="7172" max="7172" width="26" style="321" customWidth="1"/>
    <col min="7173" max="7173" width="2.3984375" style="321" customWidth="1"/>
    <col min="7174" max="7175" width="31" style="321" customWidth="1"/>
    <col min="7176" max="7426" width="9.59765625" style="321"/>
    <col min="7427" max="7427" width="2" style="321" customWidth="1"/>
    <col min="7428" max="7428" width="26" style="321" customWidth="1"/>
    <col min="7429" max="7429" width="2.3984375" style="321" customWidth="1"/>
    <col min="7430" max="7431" width="31" style="321" customWidth="1"/>
    <col min="7432" max="7682" width="9.59765625" style="321"/>
    <col min="7683" max="7683" width="2" style="321" customWidth="1"/>
    <col min="7684" max="7684" width="26" style="321" customWidth="1"/>
    <col min="7685" max="7685" width="2.3984375" style="321" customWidth="1"/>
    <col min="7686" max="7687" width="31" style="321" customWidth="1"/>
    <col min="7688" max="7938" width="9.59765625" style="321"/>
    <col min="7939" max="7939" width="2" style="321" customWidth="1"/>
    <col min="7940" max="7940" width="26" style="321" customWidth="1"/>
    <col min="7941" max="7941" width="2.3984375" style="321" customWidth="1"/>
    <col min="7942" max="7943" width="31" style="321" customWidth="1"/>
    <col min="7944" max="8194" width="9.59765625" style="321"/>
    <col min="8195" max="8195" width="2" style="321" customWidth="1"/>
    <col min="8196" max="8196" width="26" style="321" customWidth="1"/>
    <col min="8197" max="8197" width="2.3984375" style="321" customWidth="1"/>
    <col min="8198" max="8199" width="31" style="321" customWidth="1"/>
    <col min="8200" max="8450" width="9.59765625" style="321"/>
    <col min="8451" max="8451" width="2" style="321" customWidth="1"/>
    <col min="8452" max="8452" width="26" style="321" customWidth="1"/>
    <col min="8453" max="8453" width="2.3984375" style="321" customWidth="1"/>
    <col min="8454" max="8455" width="31" style="321" customWidth="1"/>
    <col min="8456" max="8706" width="9.59765625" style="321"/>
    <col min="8707" max="8707" width="2" style="321" customWidth="1"/>
    <col min="8708" max="8708" width="26" style="321" customWidth="1"/>
    <col min="8709" max="8709" width="2.3984375" style="321" customWidth="1"/>
    <col min="8710" max="8711" width="31" style="321" customWidth="1"/>
    <col min="8712" max="8962" width="9.59765625" style="321"/>
    <col min="8963" max="8963" width="2" style="321" customWidth="1"/>
    <col min="8964" max="8964" width="26" style="321" customWidth="1"/>
    <col min="8965" max="8965" width="2.3984375" style="321" customWidth="1"/>
    <col min="8966" max="8967" width="31" style="321" customWidth="1"/>
    <col min="8968" max="9218" width="9.59765625" style="321"/>
    <col min="9219" max="9219" width="2" style="321" customWidth="1"/>
    <col min="9220" max="9220" width="26" style="321" customWidth="1"/>
    <col min="9221" max="9221" width="2.3984375" style="321" customWidth="1"/>
    <col min="9222" max="9223" width="31" style="321" customWidth="1"/>
    <col min="9224" max="9474" width="9.59765625" style="321"/>
    <col min="9475" max="9475" width="2" style="321" customWidth="1"/>
    <col min="9476" max="9476" width="26" style="321" customWidth="1"/>
    <col min="9477" max="9477" width="2.3984375" style="321" customWidth="1"/>
    <col min="9478" max="9479" width="31" style="321" customWidth="1"/>
    <col min="9480" max="9730" width="9.59765625" style="321"/>
    <col min="9731" max="9731" width="2" style="321" customWidth="1"/>
    <col min="9732" max="9732" width="26" style="321" customWidth="1"/>
    <col min="9733" max="9733" width="2.3984375" style="321" customWidth="1"/>
    <col min="9734" max="9735" width="31" style="321" customWidth="1"/>
    <col min="9736" max="9986" width="9.59765625" style="321"/>
    <col min="9987" max="9987" width="2" style="321" customWidth="1"/>
    <col min="9988" max="9988" width="26" style="321" customWidth="1"/>
    <col min="9989" max="9989" width="2.3984375" style="321" customWidth="1"/>
    <col min="9990" max="9991" width="31" style="321" customWidth="1"/>
    <col min="9992" max="10242" width="9.59765625" style="321"/>
    <col min="10243" max="10243" width="2" style="321" customWidth="1"/>
    <col min="10244" max="10244" width="26" style="321" customWidth="1"/>
    <col min="10245" max="10245" width="2.3984375" style="321" customWidth="1"/>
    <col min="10246" max="10247" width="31" style="321" customWidth="1"/>
    <col min="10248" max="10498" width="9.59765625" style="321"/>
    <col min="10499" max="10499" width="2" style="321" customWidth="1"/>
    <col min="10500" max="10500" width="26" style="321" customWidth="1"/>
    <col min="10501" max="10501" width="2.3984375" style="321" customWidth="1"/>
    <col min="10502" max="10503" width="31" style="321" customWidth="1"/>
    <col min="10504" max="10754" width="9.59765625" style="321"/>
    <col min="10755" max="10755" width="2" style="321" customWidth="1"/>
    <col min="10756" max="10756" width="26" style="321" customWidth="1"/>
    <col min="10757" max="10757" width="2.3984375" style="321" customWidth="1"/>
    <col min="10758" max="10759" width="31" style="321" customWidth="1"/>
    <col min="10760" max="11010" width="9.59765625" style="321"/>
    <col min="11011" max="11011" width="2" style="321" customWidth="1"/>
    <col min="11012" max="11012" width="26" style="321" customWidth="1"/>
    <col min="11013" max="11013" width="2.3984375" style="321" customWidth="1"/>
    <col min="11014" max="11015" width="31" style="321" customWidth="1"/>
    <col min="11016" max="11266" width="9.59765625" style="321"/>
    <col min="11267" max="11267" width="2" style="321" customWidth="1"/>
    <col min="11268" max="11268" width="26" style="321" customWidth="1"/>
    <col min="11269" max="11269" width="2.3984375" style="321" customWidth="1"/>
    <col min="11270" max="11271" width="31" style="321" customWidth="1"/>
    <col min="11272" max="11522" width="9.59765625" style="321"/>
    <col min="11523" max="11523" width="2" style="321" customWidth="1"/>
    <col min="11524" max="11524" width="26" style="321" customWidth="1"/>
    <col min="11525" max="11525" width="2.3984375" style="321" customWidth="1"/>
    <col min="11526" max="11527" width="31" style="321" customWidth="1"/>
    <col min="11528" max="11778" width="9.59765625" style="321"/>
    <col min="11779" max="11779" width="2" style="321" customWidth="1"/>
    <col min="11780" max="11780" width="26" style="321" customWidth="1"/>
    <col min="11781" max="11781" width="2.3984375" style="321" customWidth="1"/>
    <col min="11782" max="11783" width="31" style="321" customWidth="1"/>
    <col min="11784" max="12034" width="9.59765625" style="321"/>
    <col min="12035" max="12035" width="2" style="321" customWidth="1"/>
    <col min="12036" max="12036" width="26" style="321" customWidth="1"/>
    <col min="12037" max="12037" width="2.3984375" style="321" customWidth="1"/>
    <col min="12038" max="12039" width="31" style="321" customWidth="1"/>
    <col min="12040" max="12290" width="9.59765625" style="321"/>
    <col min="12291" max="12291" width="2" style="321" customWidth="1"/>
    <col min="12292" max="12292" width="26" style="321" customWidth="1"/>
    <col min="12293" max="12293" width="2.3984375" style="321" customWidth="1"/>
    <col min="12294" max="12295" width="31" style="321" customWidth="1"/>
    <col min="12296" max="12546" width="9.59765625" style="321"/>
    <col min="12547" max="12547" width="2" style="321" customWidth="1"/>
    <col min="12548" max="12548" width="26" style="321" customWidth="1"/>
    <col min="12549" max="12549" width="2.3984375" style="321" customWidth="1"/>
    <col min="12550" max="12551" width="31" style="321" customWidth="1"/>
    <col min="12552" max="12802" width="9.59765625" style="321"/>
    <col min="12803" max="12803" width="2" style="321" customWidth="1"/>
    <col min="12804" max="12804" width="26" style="321" customWidth="1"/>
    <col min="12805" max="12805" width="2.3984375" style="321" customWidth="1"/>
    <col min="12806" max="12807" width="31" style="321" customWidth="1"/>
    <col min="12808" max="13058" width="9.59765625" style="321"/>
    <col min="13059" max="13059" width="2" style="321" customWidth="1"/>
    <col min="13060" max="13060" width="26" style="321" customWidth="1"/>
    <col min="13061" max="13061" width="2.3984375" style="321" customWidth="1"/>
    <col min="13062" max="13063" width="31" style="321" customWidth="1"/>
    <col min="13064" max="13314" width="9.59765625" style="321"/>
    <col min="13315" max="13315" width="2" style="321" customWidth="1"/>
    <col min="13316" max="13316" width="26" style="321" customWidth="1"/>
    <col min="13317" max="13317" width="2.3984375" style="321" customWidth="1"/>
    <col min="13318" max="13319" width="31" style="321" customWidth="1"/>
    <col min="13320" max="13570" width="9.59765625" style="321"/>
    <col min="13571" max="13571" width="2" style="321" customWidth="1"/>
    <col min="13572" max="13572" width="26" style="321" customWidth="1"/>
    <col min="13573" max="13573" width="2.3984375" style="321" customWidth="1"/>
    <col min="13574" max="13575" width="31" style="321" customWidth="1"/>
    <col min="13576" max="13826" width="9.59765625" style="321"/>
    <col min="13827" max="13827" width="2" style="321" customWidth="1"/>
    <col min="13828" max="13828" width="26" style="321" customWidth="1"/>
    <col min="13829" max="13829" width="2.3984375" style="321" customWidth="1"/>
    <col min="13830" max="13831" width="31" style="321" customWidth="1"/>
    <col min="13832" max="14082" width="9.59765625" style="321"/>
    <col min="14083" max="14083" width="2" style="321" customWidth="1"/>
    <col min="14084" max="14084" width="26" style="321" customWidth="1"/>
    <col min="14085" max="14085" width="2.3984375" style="321" customWidth="1"/>
    <col min="14086" max="14087" width="31" style="321" customWidth="1"/>
    <col min="14088" max="14338" width="9.59765625" style="321"/>
    <col min="14339" max="14339" width="2" style="321" customWidth="1"/>
    <col min="14340" max="14340" width="26" style="321" customWidth="1"/>
    <col min="14341" max="14341" width="2.3984375" style="321" customWidth="1"/>
    <col min="14342" max="14343" width="31" style="321" customWidth="1"/>
    <col min="14344" max="14594" width="9.59765625" style="321"/>
    <col min="14595" max="14595" width="2" style="321" customWidth="1"/>
    <col min="14596" max="14596" width="26" style="321" customWidth="1"/>
    <col min="14597" max="14597" width="2.3984375" style="321" customWidth="1"/>
    <col min="14598" max="14599" width="31" style="321" customWidth="1"/>
    <col min="14600" max="14850" width="9.59765625" style="321"/>
    <col min="14851" max="14851" width="2" style="321" customWidth="1"/>
    <col min="14852" max="14852" width="26" style="321" customWidth="1"/>
    <col min="14853" max="14853" width="2.3984375" style="321" customWidth="1"/>
    <col min="14854" max="14855" width="31" style="321" customWidth="1"/>
    <col min="14856" max="15106" width="9.59765625" style="321"/>
    <col min="15107" max="15107" width="2" style="321" customWidth="1"/>
    <col min="15108" max="15108" width="26" style="321" customWidth="1"/>
    <col min="15109" max="15109" width="2.3984375" style="321" customWidth="1"/>
    <col min="15110" max="15111" width="31" style="321" customWidth="1"/>
    <col min="15112" max="15362" width="9.59765625" style="321"/>
    <col min="15363" max="15363" width="2" style="321" customWidth="1"/>
    <col min="15364" max="15364" width="26" style="321" customWidth="1"/>
    <col min="15365" max="15365" width="2.3984375" style="321" customWidth="1"/>
    <col min="15366" max="15367" width="31" style="321" customWidth="1"/>
    <col min="15368" max="15618" width="9.59765625" style="321"/>
    <col min="15619" max="15619" width="2" style="321" customWidth="1"/>
    <col min="15620" max="15620" width="26" style="321" customWidth="1"/>
    <col min="15621" max="15621" width="2.3984375" style="321" customWidth="1"/>
    <col min="15622" max="15623" width="31" style="321" customWidth="1"/>
    <col min="15624" max="15874" width="9.59765625" style="321"/>
    <col min="15875" max="15875" width="2" style="321" customWidth="1"/>
    <col min="15876" max="15876" width="26" style="321" customWidth="1"/>
    <col min="15877" max="15877" width="2.3984375" style="321" customWidth="1"/>
    <col min="15878" max="15879" width="31" style="321" customWidth="1"/>
    <col min="15880" max="16130" width="9.59765625" style="321"/>
    <col min="16131" max="16131" width="2" style="321" customWidth="1"/>
    <col min="16132" max="16132" width="26" style="321" customWidth="1"/>
    <col min="16133" max="16133" width="2.3984375" style="321" customWidth="1"/>
    <col min="16134" max="16135" width="31" style="321" customWidth="1"/>
    <col min="16136" max="16384" width="9.59765625" style="321"/>
  </cols>
  <sheetData>
    <row r="1" spans="1:7" ht="16.5" customHeight="1">
      <c r="A1" s="472" t="s">
        <v>803</v>
      </c>
      <c r="B1" s="473"/>
      <c r="C1" s="473"/>
      <c r="D1" s="473"/>
    </row>
    <row r="2" spans="1:7" ht="11.25" thickBot="1">
      <c r="A2" s="473"/>
      <c r="B2" s="474"/>
      <c r="C2" s="473"/>
      <c r="D2" s="473"/>
      <c r="G2" s="475" t="s">
        <v>818</v>
      </c>
    </row>
    <row r="3" spans="1:7" ht="17.100000000000001" customHeight="1" thickTop="1">
      <c r="A3" s="476"/>
      <c r="B3" s="568" t="s">
        <v>816</v>
      </c>
      <c r="C3" s="477"/>
      <c r="D3" s="570" t="s">
        <v>588</v>
      </c>
      <c r="E3" s="572" t="s">
        <v>589</v>
      </c>
      <c r="F3" s="572"/>
      <c r="G3" s="572"/>
    </row>
    <row r="4" spans="1:7" ht="17.100000000000001" customHeight="1">
      <c r="A4" s="478"/>
      <c r="B4" s="569"/>
      <c r="C4" s="479"/>
      <c r="D4" s="571"/>
      <c r="E4" s="480" t="s">
        <v>590</v>
      </c>
      <c r="F4" s="480" t="s">
        <v>591</v>
      </c>
      <c r="G4" s="481" t="s">
        <v>592</v>
      </c>
    </row>
    <row r="5" spans="1:7" ht="4.7" customHeight="1">
      <c r="A5" s="482"/>
      <c r="B5" s="482"/>
      <c r="C5" s="483"/>
      <c r="D5" s="484"/>
      <c r="E5" s="485"/>
      <c r="F5" s="485"/>
      <c r="G5" s="485"/>
    </row>
    <row r="6" spans="1:7" ht="17.100000000000001" customHeight="1">
      <c r="A6" s="486"/>
      <c r="B6" s="487" t="s">
        <v>593</v>
      </c>
      <c r="C6" s="488"/>
      <c r="D6" s="489">
        <v>10854274</v>
      </c>
      <c r="E6" s="490">
        <v>8681406</v>
      </c>
      <c r="F6" s="490">
        <v>1156049</v>
      </c>
      <c r="G6" s="490">
        <v>1016819</v>
      </c>
    </row>
    <row r="7" spans="1:7" ht="17.100000000000001" customHeight="1">
      <c r="A7" s="486"/>
      <c r="B7" s="487" t="s">
        <v>817</v>
      </c>
      <c r="C7" s="488"/>
      <c r="D7" s="489">
        <v>11281494</v>
      </c>
      <c r="E7" s="490">
        <v>7059995</v>
      </c>
      <c r="F7" s="490">
        <v>3554349</v>
      </c>
      <c r="G7" s="490">
        <v>667150</v>
      </c>
    </row>
    <row r="8" spans="1:7" ht="17.100000000000001" customHeight="1">
      <c r="A8" s="486"/>
      <c r="B8" s="487" t="s">
        <v>14</v>
      </c>
      <c r="C8" s="488"/>
      <c r="D8" s="489">
        <v>11968089</v>
      </c>
      <c r="E8" s="491">
        <v>6357350</v>
      </c>
      <c r="F8" s="491">
        <v>5297702</v>
      </c>
      <c r="G8" s="491">
        <v>313037</v>
      </c>
    </row>
    <row r="9" spans="1:7" ht="4.7" customHeight="1" thickBot="1">
      <c r="A9" s="492"/>
      <c r="B9" s="492"/>
      <c r="C9" s="493"/>
      <c r="D9" s="492"/>
      <c r="E9" s="494"/>
      <c r="F9" s="494"/>
      <c r="G9" s="494"/>
    </row>
    <row r="10" spans="1:7" ht="11.25" thickTop="1">
      <c r="A10" s="495" t="s">
        <v>802</v>
      </c>
      <c r="E10" s="496"/>
      <c r="F10" s="496"/>
      <c r="G10" s="496"/>
    </row>
    <row r="11" spans="1:7">
      <c r="E11" s="322"/>
      <c r="F11" s="322"/>
      <c r="G11" s="322"/>
    </row>
    <row r="12" spans="1:7" ht="13.5">
      <c r="D12" s="323"/>
    </row>
    <row r="15" spans="1:7">
      <c r="E15" s="324"/>
    </row>
  </sheetData>
  <mergeCells count="3">
    <mergeCell ref="B3:B4"/>
    <mergeCell ref="D3:D4"/>
    <mergeCell ref="E3:G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&amp;L&amp;9電話加入数・契約数&amp;R&amp;F (&amp;A)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1"/>
  <sheetViews>
    <sheetView zoomScaleNormal="100" zoomScaleSheetLayoutView="175" workbookViewId="0"/>
  </sheetViews>
  <sheetFormatPr defaultRowHeight="9.75"/>
  <cols>
    <col min="1" max="1" width="1" style="1" customWidth="1"/>
    <col min="2" max="2" width="21.59765625" style="1" customWidth="1"/>
    <col min="3" max="3" width="2.3984375" style="1" customWidth="1"/>
    <col min="4" max="6" width="21.59765625" style="1" customWidth="1"/>
    <col min="7" max="7" width="1" style="1" customWidth="1"/>
    <col min="8" max="255" width="9.59765625" style="1"/>
    <col min="256" max="256" width="1" style="1" customWidth="1"/>
    <col min="257" max="257" width="12" style="1" customWidth="1"/>
    <col min="258" max="258" width="1" style="1" customWidth="1"/>
    <col min="259" max="262" width="15.3984375" style="1" customWidth="1"/>
    <col min="263" max="263" width="1" style="1" customWidth="1"/>
    <col min="264" max="511" width="9.59765625" style="1"/>
    <col min="512" max="512" width="1" style="1" customWidth="1"/>
    <col min="513" max="513" width="12" style="1" customWidth="1"/>
    <col min="514" max="514" width="1" style="1" customWidth="1"/>
    <col min="515" max="518" width="15.3984375" style="1" customWidth="1"/>
    <col min="519" max="519" width="1" style="1" customWidth="1"/>
    <col min="520" max="767" width="9.59765625" style="1"/>
    <col min="768" max="768" width="1" style="1" customWidth="1"/>
    <col min="769" max="769" width="12" style="1" customWidth="1"/>
    <col min="770" max="770" width="1" style="1" customWidth="1"/>
    <col min="771" max="774" width="15.3984375" style="1" customWidth="1"/>
    <col min="775" max="775" width="1" style="1" customWidth="1"/>
    <col min="776" max="1023" width="9.59765625" style="1"/>
    <col min="1024" max="1024" width="1" style="1" customWidth="1"/>
    <col min="1025" max="1025" width="12" style="1" customWidth="1"/>
    <col min="1026" max="1026" width="1" style="1" customWidth="1"/>
    <col min="1027" max="1030" width="15.3984375" style="1" customWidth="1"/>
    <col min="1031" max="1031" width="1" style="1" customWidth="1"/>
    <col min="1032" max="1279" width="9.59765625" style="1"/>
    <col min="1280" max="1280" width="1" style="1" customWidth="1"/>
    <col min="1281" max="1281" width="12" style="1" customWidth="1"/>
    <col min="1282" max="1282" width="1" style="1" customWidth="1"/>
    <col min="1283" max="1286" width="15.3984375" style="1" customWidth="1"/>
    <col min="1287" max="1287" width="1" style="1" customWidth="1"/>
    <col min="1288" max="1535" width="9.59765625" style="1"/>
    <col min="1536" max="1536" width="1" style="1" customWidth="1"/>
    <col min="1537" max="1537" width="12" style="1" customWidth="1"/>
    <col min="1538" max="1538" width="1" style="1" customWidth="1"/>
    <col min="1539" max="1542" width="15.3984375" style="1" customWidth="1"/>
    <col min="1543" max="1543" width="1" style="1" customWidth="1"/>
    <col min="1544" max="1791" width="9.59765625" style="1"/>
    <col min="1792" max="1792" width="1" style="1" customWidth="1"/>
    <col min="1793" max="1793" width="12" style="1" customWidth="1"/>
    <col min="1794" max="1794" width="1" style="1" customWidth="1"/>
    <col min="1795" max="1798" width="15.3984375" style="1" customWidth="1"/>
    <col min="1799" max="1799" width="1" style="1" customWidth="1"/>
    <col min="1800" max="2047" width="9.59765625" style="1"/>
    <col min="2048" max="2048" width="1" style="1" customWidth="1"/>
    <col min="2049" max="2049" width="12" style="1" customWidth="1"/>
    <col min="2050" max="2050" width="1" style="1" customWidth="1"/>
    <col min="2051" max="2054" width="15.3984375" style="1" customWidth="1"/>
    <col min="2055" max="2055" width="1" style="1" customWidth="1"/>
    <col min="2056" max="2303" width="9.59765625" style="1"/>
    <col min="2304" max="2304" width="1" style="1" customWidth="1"/>
    <col min="2305" max="2305" width="12" style="1" customWidth="1"/>
    <col min="2306" max="2306" width="1" style="1" customWidth="1"/>
    <col min="2307" max="2310" width="15.3984375" style="1" customWidth="1"/>
    <col min="2311" max="2311" width="1" style="1" customWidth="1"/>
    <col min="2312" max="2559" width="9.59765625" style="1"/>
    <col min="2560" max="2560" width="1" style="1" customWidth="1"/>
    <col min="2561" max="2561" width="12" style="1" customWidth="1"/>
    <col min="2562" max="2562" width="1" style="1" customWidth="1"/>
    <col min="2563" max="2566" width="15.3984375" style="1" customWidth="1"/>
    <col min="2567" max="2567" width="1" style="1" customWidth="1"/>
    <col min="2568" max="2815" width="9.59765625" style="1"/>
    <col min="2816" max="2816" width="1" style="1" customWidth="1"/>
    <col min="2817" max="2817" width="12" style="1" customWidth="1"/>
    <col min="2818" max="2818" width="1" style="1" customWidth="1"/>
    <col min="2819" max="2822" width="15.3984375" style="1" customWidth="1"/>
    <col min="2823" max="2823" width="1" style="1" customWidth="1"/>
    <col min="2824" max="3071" width="9.59765625" style="1"/>
    <col min="3072" max="3072" width="1" style="1" customWidth="1"/>
    <col min="3073" max="3073" width="12" style="1" customWidth="1"/>
    <col min="3074" max="3074" width="1" style="1" customWidth="1"/>
    <col min="3075" max="3078" width="15.3984375" style="1" customWidth="1"/>
    <col min="3079" max="3079" width="1" style="1" customWidth="1"/>
    <col min="3080" max="3327" width="9.59765625" style="1"/>
    <col min="3328" max="3328" width="1" style="1" customWidth="1"/>
    <col min="3329" max="3329" width="12" style="1" customWidth="1"/>
    <col min="3330" max="3330" width="1" style="1" customWidth="1"/>
    <col min="3331" max="3334" width="15.3984375" style="1" customWidth="1"/>
    <col min="3335" max="3335" width="1" style="1" customWidth="1"/>
    <col min="3336" max="3583" width="9.59765625" style="1"/>
    <col min="3584" max="3584" width="1" style="1" customWidth="1"/>
    <col min="3585" max="3585" width="12" style="1" customWidth="1"/>
    <col min="3586" max="3586" width="1" style="1" customWidth="1"/>
    <col min="3587" max="3590" width="15.3984375" style="1" customWidth="1"/>
    <col min="3591" max="3591" width="1" style="1" customWidth="1"/>
    <col min="3592" max="3839" width="9.59765625" style="1"/>
    <col min="3840" max="3840" width="1" style="1" customWidth="1"/>
    <col min="3841" max="3841" width="12" style="1" customWidth="1"/>
    <col min="3842" max="3842" width="1" style="1" customWidth="1"/>
    <col min="3843" max="3846" width="15.3984375" style="1" customWidth="1"/>
    <col min="3847" max="3847" width="1" style="1" customWidth="1"/>
    <col min="3848" max="4095" width="9.59765625" style="1"/>
    <col min="4096" max="4096" width="1" style="1" customWidth="1"/>
    <col min="4097" max="4097" width="12" style="1" customWidth="1"/>
    <col min="4098" max="4098" width="1" style="1" customWidth="1"/>
    <col min="4099" max="4102" width="15.3984375" style="1" customWidth="1"/>
    <col min="4103" max="4103" width="1" style="1" customWidth="1"/>
    <col min="4104" max="4351" width="9.59765625" style="1"/>
    <col min="4352" max="4352" width="1" style="1" customWidth="1"/>
    <col min="4353" max="4353" width="12" style="1" customWidth="1"/>
    <col min="4354" max="4354" width="1" style="1" customWidth="1"/>
    <col min="4355" max="4358" width="15.3984375" style="1" customWidth="1"/>
    <col min="4359" max="4359" width="1" style="1" customWidth="1"/>
    <col min="4360" max="4607" width="9.59765625" style="1"/>
    <col min="4608" max="4608" width="1" style="1" customWidth="1"/>
    <col min="4609" max="4609" width="12" style="1" customWidth="1"/>
    <col min="4610" max="4610" width="1" style="1" customWidth="1"/>
    <col min="4611" max="4614" width="15.3984375" style="1" customWidth="1"/>
    <col min="4615" max="4615" width="1" style="1" customWidth="1"/>
    <col min="4616" max="4863" width="9.59765625" style="1"/>
    <col min="4864" max="4864" width="1" style="1" customWidth="1"/>
    <col min="4865" max="4865" width="12" style="1" customWidth="1"/>
    <col min="4866" max="4866" width="1" style="1" customWidth="1"/>
    <col min="4867" max="4870" width="15.3984375" style="1" customWidth="1"/>
    <col min="4871" max="4871" width="1" style="1" customWidth="1"/>
    <col min="4872" max="5119" width="9.59765625" style="1"/>
    <col min="5120" max="5120" width="1" style="1" customWidth="1"/>
    <col min="5121" max="5121" width="12" style="1" customWidth="1"/>
    <col min="5122" max="5122" width="1" style="1" customWidth="1"/>
    <col min="5123" max="5126" width="15.3984375" style="1" customWidth="1"/>
    <col min="5127" max="5127" width="1" style="1" customWidth="1"/>
    <col min="5128" max="5375" width="9.59765625" style="1"/>
    <col min="5376" max="5376" width="1" style="1" customWidth="1"/>
    <col min="5377" max="5377" width="12" style="1" customWidth="1"/>
    <col min="5378" max="5378" width="1" style="1" customWidth="1"/>
    <col min="5379" max="5382" width="15.3984375" style="1" customWidth="1"/>
    <col min="5383" max="5383" width="1" style="1" customWidth="1"/>
    <col min="5384" max="5631" width="9.59765625" style="1"/>
    <col min="5632" max="5632" width="1" style="1" customWidth="1"/>
    <col min="5633" max="5633" width="12" style="1" customWidth="1"/>
    <col min="5634" max="5634" width="1" style="1" customWidth="1"/>
    <col min="5635" max="5638" width="15.3984375" style="1" customWidth="1"/>
    <col min="5639" max="5639" width="1" style="1" customWidth="1"/>
    <col min="5640" max="5887" width="9.59765625" style="1"/>
    <col min="5888" max="5888" width="1" style="1" customWidth="1"/>
    <col min="5889" max="5889" width="12" style="1" customWidth="1"/>
    <col min="5890" max="5890" width="1" style="1" customWidth="1"/>
    <col min="5891" max="5894" width="15.3984375" style="1" customWidth="1"/>
    <col min="5895" max="5895" width="1" style="1" customWidth="1"/>
    <col min="5896" max="6143" width="9.59765625" style="1"/>
    <col min="6144" max="6144" width="1" style="1" customWidth="1"/>
    <col min="6145" max="6145" width="12" style="1" customWidth="1"/>
    <col min="6146" max="6146" width="1" style="1" customWidth="1"/>
    <col min="6147" max="6150" width="15.3984375" style="1" customWidth="1"/>
    <col min="6151" max="6151" width="1" style="1" customWidth="1"/>
    <col min="6152" max="6399" width="9.59765625" style="1"/>
    <col min="6400" max="6400" width="1" style="1" customWidth="1"/>
    <col min="6401" max="6401" width="12" style="1" customWidth="1"/>
    <col min="6402" max="6402" width="1" style="1" customWidth="1"/>
    <col min="6403" max="6406" width="15.3984375" style="1" customWidth="1"/>
    <col min="6407" max="6407" width="1" style="1" customWidth="1"/>
    <col min="6408" max="6655" width="9.59765625" style="1"/>
    <col min="6656" max="6656" width="1" style="1" customWidth="1"/>
    <col min="6657" max="6657" width="12" style="1" customWidth="1"/>
    <col min="6658" max="6658" width="1" style="1" customWidth="1"/>
    <col min="6659" max="6662" width="15.3984375" style="1" customWidth="1"/>
    <col min="6663" max="6663" width="1" style="1" customWidth="1"/>
    <col min="6664" max="6911" width="9.59765625" style="1"/>
    <col min="6912" max="6912" width="1" style="1" customWidth="1"/>
    <col min="6913" max="6913" width="12" style="1" customWidth="1"/>
    <col min="6914" max="6914" width="1" style="1" customWidth="1"/>
    <col min="6915" max="6918" width="15.3984375" style="1" customWidth="1"/>
    <col min="6919" max="6919" width="1" style="1" customWidth="1"/>
    <col min="6920" max="7167" width="9.59765625" style="1"/>
    <col min="7168" max="7168" width="1" style="1" customWidth="1"/>
    <col min="7169" max="7169" width="12" style="1" customWidth="1"/>
    <col min="7170" max="7170" width="1" style="1" customWidth="1"/>
    <col min="7171" max="7174" width="15.3984375" style="1" customWidth="1"/>
    <col min="7175" max="7175" width="1" style="1" customWidth="1"/>
    <col min="7176" max="7423" width="9.59765625" style="1"/>
    <col min="7424" max="7424" width="1" style="1" customWidth="1"/>
    <col min="7425" max="7425" width="12" style="1" customWidth="1"/>
    <col min="7426" max="7426" width="1" style="1" customWidth="1"/>
    <col min="7427" max="7430" width="15.3984375" style="1" customWidth="1"/>
    <col min="7431" max="7431" width="1" style="1" customWidth="1"/>
    <col min="7432" max="7679" width="9.59765625" style="1"/>
    <col min="7680" max="7680" width="1" style="1" customWidth="1"/>
    <col min="7681" max="7681" width="12" style="1" customWidth="1"/>
    <col min="7682" max="7682" width="1" style="1" customWidth="1"/>
    <col min="7683" max="7686" width="15.3984375" style="1" customWidth="1"/>
    <col min="7687" max="7687" width="1" style="1" customWidth="1"/>
    <col min="7688" max="7935" width="9.59765625" style="1"/>
    <col min="7936" max="7936" width="1" style="1" customWidth="1"/>
    <col min="7937" max="7937" width="12" style="1" customWidth="1"/>
    <col min="7938" max="7938" width="1" style="1" customWidth="1"/>
    <col min="7939" max="7942" width="15.3984375" style="1" customWidth="1"/>
    <col min="7943" max="7943" width="1" style="1" customWidth="1"/>
    <col min="7944" max="8191" width="9.59765625" style="1"/>
    <col min="8192" max="8192" width="1" style="1" customWidth="1"/>
    <col min="8193" max="8193" width="12" style="1" customWidth="1"/>
    <col min="8194" max="8194" width="1" style="1" customWidth="1"/>
    <col min="8195" max="8198" width="15.3984375" style="1" customWidth="1"/>
    <col min="8199" max="8199" width="1" style="1" customWidth="1"/>
    <col min="8200" max="8447" width="9.59765625" style="1"/>
    <col min="8448" max="8448" width="1" style="1" customWidth="1"/>
    <col min="8449" max="8449" width="12" style="1" customWidth="1"/>
    <col min="8450" max="8450" width="1" style="1" customWidth="1"/>
    <col min="8451" max="8454" width="15.3984375" style="1" customWidth="1"/>
    <col min="8455" max="8455" width="1" style="1" customWidth="1"/>
    <col min="8456" max="8703" width="9.59765625" style="1"/>
    <col min="8704" max="8704" width="1" style="1" customWidth="1"/>
    <col min="8705" max="8705" width="12" style="1" customWidth="1"/>
    <col min="8706" max="8706" width="1" style="1" customWidth="1"/>
    <col min="8707" max="8710" width="15.3984375" style="1" customWidth="1"/>
    <col min="8711" max="8711" width="1" style="1" customWidth="1"/>
    <col min="8712" max="8959" width="9.59765625" style="1"/>
    <col min="8960" max="8960" width="1" style="1" customWidth="1"/>
    <col min="8961" max="8961" width="12" style="1" customWidth="1"/>
    <col min="8962" max="8962" width="1" style="1" customWidth="1"/>
    <col min="8963" max="8966" width="15.3984375" style="1" customWidth="1"/>
    <col min="8967" max="8967" width="1" style="1" customWidth="1"/>
    <col min="8968" max="9215" width="9.59765625" style="1"/>
    <col min="9216" max="9216" width="1" style="1" customWidth="1"/>
    <col min="9217" max="9217" width="12" style="1" customWidth="1"/>
    <col min="9218" max="9218" width="1" style="1" customWidth="1"/>
    <col min="9219" max="9222" width="15.3984375" style="1" customWidth="1"/>
    <col min="9223" max="9223" width="1" style="1" customWidth="1"/>
    <col min="9224" max="9471" width="9.59765625" style="1"/>
    <col min="9472" max="9472" width="1" style="1" customWidth="1"/>
    <col min="9473" max="9473" width="12" style="1" customWidth="1"/>
    <col min="9474" max="9474" width="1" style="1" customWidth="1"/>
    <col min="9475" max="9478" width="15.3984375" style="1" customWidth="1"/>
    <col min="9479" max="9479" width="1" style="1" customWidth="1"/>
    <col min="9480" max="9727" width="9.59765625" style="1"/>
    <col min="9728" max="9728" width="1" style="1" customWidth="1"/>
    <col min="9729" max="9729" width="12" style="1" customWidth="1"/>
    <col min="9730" max="9730" width="1" style="1" customWidth="1"/>
    <col min="9731" max="9734" width="15.3984375" style="1" customWidth="1"/>
    <col min="9735" max="9735" width="1" style="1" customWidth="1"/>
    <col min="9736" max="9983" width="9.59765625" style="1"/>
    <col min="9984" max="9984" width="1" style="1" customWidth="1"/>
    <col min="9985" max="9985" width="12" style="1" customWidth="1"/>
    <col min="9986" max="9986" width="1" style="1" customWidth="1"/>
    <col min="9987" max="9990" width="15.3984375" style="1" customWidth="1"/>
    <col min="9991" max="9991" width="1" style="1" customWidth="1"/>
    <col min="9992" max="10239" width="9.59765625" style="1"/>
    <col min="10240" max="10240" width="1" style="1" customWidth="1"/>
    <col min="10241" max="10241" width="12" style="1" customWidth="1"/>
    <col min="10242" max="10242" width="1" style="1" customWidth="1"/>
    <col min="10243" max="10246" width="15.3984375" style="1" customWidth="1"/>
    <col min="10247" max="10247" width="1" style="1" customWidth="1"/>
    <col min="10248" max="10495" width="9.59765625" style="1"/>
    <col min="10496" max="10496" width="1" style="1" customWidth="1"/>
    <col min="10497" max="10497" width="12" style="1" customWidth="1"/>
    <col min="10498" max="10498" width="1" style="1" customWidth="1"/>
    <col min="10499" max="10502" width="15.3984375" style="1" customWidth="1"/>
    <col min="10503" max="10503" width="1" style="1" customWidth="1"/>
    <col min="10504" max="10751" width="9.59765625" style="1"/>
    <col min="10752" max="10752" width="1" style="1" customWidth="1"/>
    <col min="10753" max="10753" width="12" style="1" customWidth="1"/>
    <col min="10754" max="10754" width="1" style="1" customWidth="1"/>
    <col min="10755" max="10758" width="15.3984375" style="1" customWidth="1"/>
    <col min="10759" max="10759" width="1" style="1" customWidth="1"/>
    <col min="10760" max="11007" width="9.59765625" style="1"/>
    <col min="11008" max="11008" width="1" style="1" customWidth="1"/>
    <col min="11009" max="11009" width="12" style="1" customWidth="1"/>
    <col min="11010" max="11010" width="1" style="1" customWidth="1"/>
    <col min="11011" max="11014" width="15.3984375" style="1" customWidth="1"/>
    <col min="11015" max="11015" width="1" style="1" customWidth="1"/>
    <col min="11016" max="11263" width="9.59765625" style="1"/>
    <col min="11264" max="11264" width="1" style="1" customWidth="1"/>
    <col min="11265" max="11265" width="12" style="1" customWidth="1"/>
    <col min="11266" max="11266" width="1" style="1" customWidth="1"/>
    <col min="11267" max="11270" width="15.3984375" style="1" customWidth="1"/>
    <col min="11271" max="11271" width="1" style="1" customWidth="1"/>
    <col min="11272" max="11519" width="9.59765625" style="1"/>
    <col min="11520" max="11520" width="1" style="1" customWidth="1"/>
    <col min="11521" max="11521" width="12" style="1" customWidth="1"/>
    <col min="11522" max="11522" width="1" style="1" customWidth="1"/>
    <col min="11523" max="11526" width="15.3984375" style="1" customWidth="1"/>
    <col min="11527" max="11527" width="1" style="1" customWidth="1"/>
    <col min="11528" max="11775" width="9.59765625" style="1"/>
    <col min="11776" max="11776" width="1" style="1" customWidth="1"/>
    <col min="11777" max="11777" width="12" style="1" customWidth="1"/>
    <col min="11778" max="11778" width="1" style="1" customWidth="1"/>
    <col min="11779" max="11782" width="15.3984375" style="1" customWidth="1"/>
    <col min="11783" max="11783" width="1" style="1" customWidth="1"/>
    <col min="11784" max="12031" width="9.59765625" style="1"/>
    <col min="12032" max="12032" width="1" style="1" customWidth="1"/>
    <col min="12033" max="12033" width="12" style="1" customWidth="1"/>
    <col min="12034" max="12034" width="1" style="1" customWidth="1"/>
    <col min="12035" max="12038" width="15.3984375" style="1" customWidth="1"/>
    <col min="12039" max="12039" width="1" style="1" customWidth="1"/>
    <col min="12040" max="12287" width="9.59765625" style="1"/>
    <col min="12288" max="12288" width="1" style="1" customWidth="1"/>
    <col min="12289" max="12289" width="12" style="1" customWidth="1"/>
    <col min="12290" max="12290" width="1" style="1" customWidth="1"/>
    <col min="12291" max="12294" width="15.3984375" style="1" customWidth="1"/>
    <col min="12295" max="12295" width="1" style="1" customWidth="1"/>
    <col min="12296" max="12543" width="9.59765625" style="1"/>
    <col min="12544" max="12544" width="1" style="1" customWidth="1"/>
    <col min="12545" max="12545" width="12" style="1" customWidth="1"/>
    <col min="12546" max="12546" width="1" style="1" customWidth="1"/>
    <col min="12547" max="12550" width="15.3984375" style="1" customWidth="1"/>
    <col min="12551" max="12551" width="1" style="1" customWidth="1"/>
    <col min="12552" max="12799" width="9.59765625" style="1"/>
    <col min="12800" max="12800" width="1" style="1" customWidth="1"/>
    <col min="12801" max="12801" width="12" style="1" customWidth="1"/>
    <col min="12802" max="12802" width="1" style="1" customWidth="1"/>
    <col min="12803" max="12806" width="15.3984375" style="1" customWidth="1"/>
    <col min="12807" max="12807" width="1" style="1" customWidth="1"/>
    <col min="12808" max="13055" width="9.59765625" style="1"/>
    <col min="13056" max="13056" width="1" style="1" customWidth="1"/>
    <col min="13057" max="13057" width="12" style="1" customWidth="1"/>
    <col min="13058" max="13058" width="1" style="1" customWidth="1"/>
    <col min="13059" max="13062" width="15.3984375" style="1" customWidth="1"/>
    <col min="13063" max="13063" width="1" style="1" customWidth="1"/>
    <col min="13064" max="13311" width="9.59765625" style="1"/>
    <col min="13312" max="13312" width="1" style="1" customWidth="1"/>
    <col min="13313" max="13313" width="12" style="1" customWidth="1"/>
    <col min="13314" max="13314" width="1" style="1" customWidth="1"/>
    <col min="13315" max="13318" width="15.3984375" style="1" customWidth="1"/>
    <col min="13319" max="13319" width="1" style="1" customWidth="1"/>
    <col min="13320" max="13567" width="9.59765625" style="1"/>
    <col min="13568" max="13568" width="1" style="1" customWidth="1"/>
    <col min="13569" max="13569" width="12" style="1" customWidth="1"/>
    <col min="13570" max="13570" width="1" style="1" customWidth="1"/>
    <col min="13571" max="13574" width="15.3984375" style="1" customWidth="1"/>
    <col min="13575" max="13575" width="1" style="1" customWidth="1"/>
    <col min="13576" max="13823" width="9.59765625" style="1"/>
    <col min="13824" max="13824" width="1" style="1" customWidth="1"/>
    <col min="13825" max="13825" width="12" style="1" customWidth="1"/>
    <col min="13826" max="13826" width="1" style="1" customWidth="1"/>
    <col min="13827" max="13830" width="15.3984375" style="1" customWidth="1"/>
    <col min="13831" max="13831" width="1" style="1" customWidth="1"/>
    <col min="13832" max="14079" width="9.59765625" style="1"/>
    <col min="14080" max="14080" width="1" style="1" customWidth="1"/>
    <col min="14081" max="14081" width="12" style="1" customWidth="1"/>
    <col min="14082" max="14082" width="1" style="1" customWidth="1"/>
    <col min="14083" max="14086" width="15.3984375" style="1" customWidth="1"/>
    <col min="14087" max="14087" width="1" style="1" customWidth="1"/>
    <col min="14088" max="14335" width="9.59765625" style="1"/>
    <col min="14336" max="14336" width="1" style="1" customWidth="1"/>
    <col min="14337" max="14337" width="12" style="1" customWidth="1"/>
    <col min="14338" max="14338" width="1" style="1" customWidth="1"/>
    <col min="14339" max="14342" width="15.3984375" style="1" customWidth="1"/>
    <col min="14343" max="14343" width="1" style="1" customWidth="1"/>
    <col min="14344" max="14591" width="9.59765625" style="1"/>
    <col min="14592" max="14592" width="1" style="1" customWidth="1"/>
    <col min="14593" max="14593" width="12" style="1" customWidth="1"/>
    <col min="14594" max="14594" width="1" style="1" customWidth="1"/>
    <col min="14595" max="14598" width="15.3984375" style="1" customWidth="1"/>
    <col min="14599" max="14599" width="1" style="1" customWidth="1"/>
    <col min="14600" max="14847" width="9.59765625" style="1"/>
    <col min="14848" max="14848" width="1" style="1" customWidth="1"/>
    <col min="14849" max="14849" width="12" style="1" customWidth="1"/>
    <col min="14850" max="14850" width="1" style="1" customWidth="1"/>
    <col min="14851" max="14854" width="15.3984375" style="1" customWidth="1"/>
    <col min="14855" max="14855" width="1" style="1" customWidth="1"/>
    <col min="14856" max="15103" width="9.59765625" style="1"/>
    <col min="15104" max="15104" width="1" style="1" customWidth="1"/>
    <col min="15105" max="15105" width="12" style="1" customWidth="1"/>
    <col min="15106" max="15106" width="1" style="1" customWidth="1"/>
    <col min="15107" max="15110" width="15.3984375" style="1" customWidth="1"/>
    <col min="15111" max="15111" width="1" style="1" customWidth="1"/>
    <col min="15112" max="15359" width="9.59765625" style="1"/>
    <col min="15360" max="15360" width="1" style="1" customWidth="1"/>
    <col min="15361" max="15361" width="12" style="1" customWidth="1"/>
    <col min="15362" max="15362" width="1" style="1" customWidth="1"/>
    <col min="15363" max="15366" width="15.3984375" style="1" customWidth="1"/>
    <col min="15367" max="15367" width="1" style="1" customWidth="1"/>
    <col min="15368" max="15615" width="9.59765625" style="1"/>
    <col min="15616" max="15616" width="1" style="1" customWidth="1"/>
    <col min="15617" max="15617" width="12" style="1" customWidth="1"/>
    <col min="15618" max="15618" width="1" style="1" customWidth="1"/>
    <col min="15619" max="15622" width="15.3984375" style="1" customWidth="1"/>
    <col min="15623" max="15623" width="1" style="1" customWidth="1"/>
    <col min="15624" max="15871" width="9.59765625" style="1"/>
    <col min="15872" max="15872" width="1" style="1" customWidth="1"/>
    <col min="15873" max="15873" width="12" style="1" customWidth="1"/>
    <col min="15874" max="15874" width="1" style="1" customWidth="1"/>
    <col min="15875" max="15878" width="15.3984375" style="1" customWidth="1"/>
    <col min="15879" max="15879" width="1" style="1" customWidth="1"/>
    <col min="15880" max="16127" width="9.59765625" style="1"/>
    <col min="16128" max="16128" width="1" style="1" customWidth="1"/>
    <col min="16129" max="16129" width="12" style="1" customWidth="1"/>
    <col min="16130" max="16130" width="1" style="1" customWidth="1"/>
    <col min="16131" max="16134" width="15.3984375" style="1" customWidth="1"/>
    <col min="16135" max="16135" width="1" style="1" customWidth="1"/>
    <col min="16136" max="16384" width="9.59765625" style="1"/>
  </cols>
  <sheetData>
    <row r="1" spans="1:7" ht="14.25" customHeight="1" thickBot="1">
      <c r="B1" s="42"/>
      <c r="C1" s="42"/>
      <c r="D1" s="42"/>
      <c r="E1" s="42"/>
      <c r="F1" s="4" t="s">
        <v>461</v>
      </c>
    </row>
    <row r="2" spans="1:7" ht="18" customHeight="1" thickTop="1">
      <c r="A2" s="5"/>
      <c r="B2" s="502" t="s">
        <v>229</v>
      </c>
      <c r="C2" s="247"/>
      <c r="D2" s="537" t="s">
        <v>462</v>
      </c>
      <c r="E2" s="573" t="s">
        <v>463</v>
      </c>
      <c r="F2" s="575" t="s">
        <v>464</v>
      </c>
      <c r="G2" s="7"/>
    </row>
    <row r="3" spans="1:7" ht="18" customHeight="1">
      <c r="A3" s="148"/>
      <c r="B3" s="503"/>
      <c r="C3" s="91"/>
      <c r="D3" s="539"/>
      <c r="E3" s="574"/>
      <c r="F3" s="576"/>
      <c r="G3" s="7"/>
    </row>
    <row r="4" spans="1:7" ht="3.75" customHeight="1">
      <c r="A4" s="7"/>
      <c r="B4" s="253"/>
      <c r="C4" s="8"/>
      <c r="D4" s="253"/>
      <c r="E4" s="192"/>
      <c r="F4" s="253"/>
      <c r="G4" s="7"/>
    </row>
    <row r="5" spans="1:7" ht="18" customHeight="1">
      <c r="A5" s="23"/>
      <c r="B5" s="69" t="s">
        <v>64</v>
      </c>
      <c r="C5" s="24"/>
      <c r="D5" s="188" t="s">
        <v>465</v>
      </c>
      <c r="E5" s="240" t="s">
        <v>466</v>
      </c>
      <c r="F5" s="240" t="s">
        <v>467</v>
      </c>
      <c r="G5" s="137"/>
    </row>
    <row r="6" spans="1:7" ht="18" customHeight="1">
      <c r="A6" s="122"/>
      <c r="B6" s="69" t="s">
        <v>65</v>
      </c>
      <c r="C6" s="24"/>
      <c r="D6" s="188" t="s">
        <v>468</v>
      </c>
      <c r="E6" s="240" t="s">
        <v>469</v>
      </c>
      <c r="F6" s="240" t="s">
        <v>467</v>
      </c>
      <c r="G6" s="137"/>
    </row>
    <row r="7" spans="1:7" ht="18" customHeight="1">
      <c r="A7" s="122"/>
      <c r="B7" s="69" t="s">
        <v>66</v>
      </c>
      <c r="C7" s="24"/>
      <c r="D7" s="188" t="s">
        <v>470</v>
      </c>
      <c r="E7" s="240" t="s">
        <v>471</v>
      </c>
      <c r="F7" s="240" t="s">
        <v>472</v>
      </c>
      <c r="G7" s="137"/>
    </row>
    <row r="8" spans="1:7" ht="3.75" customHeight="1" thickBot="1">
      <c r="A8" s="144"/>
      <c r="B8" s="99"/>
      <c r="C8" s="100"/>
      <c r="D8" s="99"/>
      <c r="E8" s="99"/>
      <c r="F8" s="99"/>
      <c r="G8" s="122"/>
    </row>
    <row r="9" spans="1:7" ht="15" customHeight="1" thickTop="1">
      <c r="B9" s="2" t="s">
        <v>473</v>
      </c>
      <c r="C9" s="42"/>
      <c r="D9" s="42"/>
      <c r="E9" s="42"/>
      <c r="F9" s="42"/>
    </row>
    <row r="11" spans="1:7" ht="14.25">
      <c r="B11" s="156"/>
      <c r="D11" s="245"/>
    </row>
  </sheetData>
  <mergeCells count="4">
    <mergeCell ref="B2:B3"/>
    <mergeCell ref="D2:D3"/>
    <mergeCell ref="E2:E3"/>
    <mergeCell ref="F2:F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50" orientation="portrait" r:id="rId1"/>
  <headerFooter>
    <oddHeader>&amp;L&amp;9郵便局数&amp;R&amp;9&amp;F(&amp;A)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M59"/>
  <sheetViews>
    <sheetView zoomScaleNormal="100" workbookViewId="0"/>
  </sheetViews>
  <sheetFormatPr defaultRowHeight="9.75"/>
  <cols>
    <col min="1" max="1" width="1" style="16" customWidth="1"/>
    <col min="2" max="2" width="2.796875" style="16" customWidth="1"/>
    <col min="3" max="3" width="20.796875" style="16" bestFit="1" customWidth="1"/>
    <col min="4" max="4" width="3.796875" style="16" customWidth="1"/>
    <col min="5" max="5" width="1" style="16" customWidth="1"/>
    <col min="6" max="6" width="12.19921875" style="16" bestFit="1" customWidth="1"/>
    <col min="7" max="7" width="1.19921875" style="16" customWidth="1"/>
    <col min="8" max="8" width="30.796875" style="16" bestFit="1" customWidth="1"/>
    <col min="9" max="9" width="1.796875" style="16" customWidth="1"/>
    <col min="10" max="12" width="14.19921875" style="16" customWidth="1"/>
    <col min="13" max="256" width="9.59765625" style="16"/>
    <col min="257" max="257" width="1" style="16" customWidth="1"/>
    <col min="258" max="258" width="2" style="16" customWidth="1"/>
    <col min="259" max="259" width="18" style="16" customWidth="1"/>
    <col min="260" max="261" width="1" style="16" customWidth="1"/>
    <col min="262" max="262" width="9.59765625" style="16"/>
    <col min="263" max="263" width="2" style="16" customWidth="1"/>
    <col min="264" max="264" width="16.19921875" style="16" customWidth="1"/>
    <col min="265" max="265" width="1" style="16" customWidth="1"/>
    <col min="266" max="268" width="10" style="16" customWidth="1"/>
    <col min="269" max="512" width="9.59765625" style="16"/>
    <col min="513" max="513" width="1" style="16" customWidth="1"/>
    <col min="514" max="514" width="2" style="16" customWidth="1"/>
    <col min="515" max="515" width="18" style="16" customWidth="1"/>
    <col min="516" max="517" width="1" style="16" customWidth="1"/>
    <col min="518" max="518" width="9.59765625" style="16"/>
    <col min="519" max="519" width="2" style="16" customWidth="1"/>
    <col min="520" max="520" width="16.19921875" style="16" customWidth="1"/>
    <col min="521" max="521" width="1" style="16" customWidth="1"/>
    <col min="522" max="524" width="10" style="16" customWidth="1"/>
    <col min="525" max="768" width="9.59765625" style="16"/>
    <col min="769" max="769" width="1" style="16" customWidth="1"/>
    <col min="770" max="770" width="2" style="16" customWidth="1"/>
    <col min="771" max="771" width="18" style="16" customWidth="1"/>
    <col min="772" max="773" width="1" style="16" customWidth="1"/>
    <col min="774" max="774" width="9.59765625" style="16"/>
    <col min="775" max="775" width="2" style="16" customWidth="1"/>
    <col min="776" max="776" width="16.19921875" style="16" customWidth="1"/>
    <col min="777" max="777" width="1" style="16" customWidth="1"/>
    <col min="778" max="780" width="10" style="16" customWidth="1"/>
    <col min="781" max="1024" width="9.59765625" style="16"/>
    <col min="1025" max="1025" width="1" style="16" customWidth="1"/>
    <col min="1026" max="1026" width="2" style="16" customWidth="1"/>
    <col min="1027" max="1027" width="18" style="16" customWidth="1"/>
    <col min="1028" max="1029" width="1" style="16" customWidth="1"/>
    <col min="1030" max="1030" width="9.59765625" style="16"/>
    <col min="1031" max="1031" width="2" style="16" customWidth="1"/>
    <col min="1032" max="1032" width="16.19921875" style="16" customWidth="1"/>
    <col min="1033" max="1033" width="1" style="16" customWidth="1"/>
    <col min="1034" max="1036" width="10" style="16" customWidth="1"/>
    <col min="1037" max="1280" width="9.59765625" style="16"/>
    <col min="1281" max="1281" width="1" style="16" customWidth="1"/>
    <col min="1282" max="1282" width="2" style="16" customWidth="1"/>
    <col min="1283" max="1283" width="18" style="16" customWidth="1"/>
    <col min="1284" max="1285" width="1" style="16" customWidth="1"/>
    <col min="1286" max="1286" width="9.59765625" style="16"/>
    <col min="1287" max="1287" width="2" style="16" customWidth="1"/>
    <col min="1288" max="1288" width="16.19921875" style="16" customWidth="1"/>
    <col min="1289" max="1289" width="1" style="16" customWidth="1"/>
    <col min="1290" max="1292" width="10" style="16" customWidth="1"/>
    <col min="1293" max="1536" width="9.59765625" style="16"/>
    <col min="1537" max="1537" width="1" style="16" customWidth="1"/>
    <col min="1538" max="1538" width="2" style="16" customWidth="1"/>
    <col min="1539" max="1539" width="18" style="16" customWidth="1"/>
    <col min="1540" max="1541" width="1" style="16" customWidth="1"/>
    <col min="1542" max="1542" width="9.59765625" style="16"/>
    <col min="1543" max="1543" width="2" style="16" customWidth="1"/>
    <col min="1544" max="1544" width="16.19921875" style="16" customWidth="1"/>
    <col min="1545" max="1545" width="1" style="16" customWidth="1"/>
    <col min="1546" max="1548" width="10" style="16" customWidth="1"/>
    <col min="1549" max="1792" width="9.59765625" style="16"/>
    <col min="1793" max="1793" width="1" style="16" customWidth="1"/>
    <col min="1794" max="1794" width="2" style="16" customWidth="1"/>
    <col min="1795" max="1795" width="18" style="16" customWidth="1"/>
    <col min="1796" max="1797" width="1" style="16" customWidth="1"/>
    <col min="1798" max="1798" width="9.59765625" style="16"/>
    <col min="1799" max="1799" width="2" style="16" customWidth="1"/>
    <col min="1800" max="1800" width="16.19921875" style="16" customWidth="1"/>
    <col min="1801" max="1801" width="1" style="16" customWidth="1"/>
    <col min="1802" max="1804" width="10" style="16" customWidth="1"/>
    <col min="1805" max="2048" width="9.59765625" style="16"/>
    <col min="2049" max="2049" width="1" style="16" customWidth="1"/>
    <col min="2050" max="2050" width="2" style="16" customWidth="1"/>
    <col min="2051" max="2051" width="18" style="16" customWidth="1"/>
    <col min="2052" max="2053" width="1" style="16" customWidth="1"/>
    <col min="2054" max="2054" width="9.59765625" style="16"/>
    <col min="2055" max="2055" width="2" style="16" customWidth="1"/>
    <col min="2056" max="2056" width="16.19921875" style="16" customWidth="1"/>
    <col min="2057" max="2057" width="1" style="16" customWidth="1"/>
    <col min="2058" max="2060" width="10" style="16" customWidth="1"/>
    <col min="2061" max="2304" width="9.59765625" style="16"/>
    <col min="2305" max="2305" width="1" style="16" customWidth="1"/>
    <col min="2306" max="2306" width="2" style="16" customWidth="1"/>
    <col min="2307" max="2307" width="18" style="16" customWidth="1"/>
    <col min="2308" max="2309" width="1" style="16" customWidth="1"/>
    <col min="2310" max="2310" width="9.59765625" style="16"/>
    <col min="2311" max="2311" width="2" style="16" customWidth="1"/>
    <col min="2312" max="2312" width="16.19921875" style="16" customWidth="1"/>
    <col min="2313" max="2313" width="1" style="16" customWidth="1"/>
    <col min="2314" max="2316" width="10" style="16" customWidth="1"/>
    <col min="2317" max="2560" width="9.59765625" style="16"/>
    <col min="2561" max="2561" width="1" style="16" customWidth="1"/>
    <col min="2562" max="2562" width="2" style="16" customWidth="1"/>
    <col min="2563" max="2563" width="18" style="16" customWidth="1"/>
    <col min="2564" max="2565" width="1" style="16" customWidth="1"/>
    <col min="2566" max="2566" width="9.59765625" style="16"/>
    <col min="2567" max="2567" width="2" style="16" customWidth="1"/>
    <col min="2568" max="2568" width="16.19921875" style="16" customWidth="1"/>
    <col min="2569" max="2569" width="1" style="16" customWidth="1"/>
    <col min="2570" max="2572" width="10" style="16" customWidth="1"/>
    <col min="2573" max="2816" width="9.59765625" style="16"/>
    <col min="2817" max="2817" width="1" style="16" customWidth="1"/>
    <col min="2818" max="2818" width="2" style="16" customWidth="1"/>
    <col min="2819" max="2819" width="18" style="16" customWidth="1"/>
    <col min="2820" max="2821" width="1" style="16" customWidth="1"/>
    <col min="2822" max="2822" width="9.59765625" style="16"/>
    <col min="2823" max="2823" width="2" style="16" customWidth="1"/>
    <col min="2824" max="2824" width="16.19921875" style="16" customWidth="1"/>
    <col min="2825" max="2825" width="1" style="16" customWidth="1"/>
    <col min="2826" max="2828" width="10" style="16" customWidth="1"/>
    <col min="2829" max="3072" width="9.59765625" style="16"/>
    <col min="3073" max="3073" width="1" style="16" customWidth="1"/>
    <col min="3074" max="3074" width="2" style="16" customWidth="1"/>
    <col min="3075" max="3075" width="18" style="16" customWidth="1"/>
    <col min="3076" max="3077" width="1" style="16" customWidth="1"/>
    <col min="3078" max="3078" width="9.59765625" style="16"/>
    <col min="3079" max="3079" width="2" style="16" customWidth="1"/>
    <col min="3080" max="3080" width="16.19921875" style="16" customWidth="1"/>
    <col min="3081" max="3081" width="1" style="16" customWidth="1"/>
    <col min="3082" max="3084" width="10" style="16" customWidth="1"/>
    <col min="3085" max="3328" width="9.59765625" style="16"/>
    <col min="3329" max="3329" width="1" style="16" customWidth="1"/>
    <col min="3330" max="3330" width="2" style="16" customWidth="1"/>
    <col min="3331" max="3331" width="18" style="16" customWidth="1"/>
    <col min="3332" max="3333" width="1" style="16" customWidth="1"/>
    <col min="3334" max="3334" width="9.59765625" style="16"/>
    <col min="3335" max="3335" width="2" style="16" customWidth="1"/>
    <col min="3336" max="3336" width="16.19921875" style="16" customWidth="1"/>
    <col min="3337" max="3337" width="1" style="16" customWidth="1"/>
    <col min="3338" max="3340" width="10" style="16" customWidth="1"/>
    <col min="3341" max="3584" width="9.59765625" style="16"/>
    <col min="3585" max="3585" width="1" style="16" customWidth="1"/>
    <col min="3586" max="3586" width="2" style="16" customWidth="1"/>
    <col min="3587" max="3587" width="18" style="16" customWidth="1"/>
    <col min="3588" max="3589" width="1" style="16" customWidth="1"/>
    <col min="3590" max="3590" width="9.59765625" style="16"/>
    <col min="3591" max="3591" width="2" style="16" customWidth="1"/>
    <col min="3592" max="3592" width="16.19921875" style="16" customWidth="1"/>
    <col min="3593" max="3593" width="1" style="16" customWidth="1"/>
    <col min="3594" max="3596" width="10" style="16" customWidth="1"/>
    <col min="3597" max="3840" width="9.59765625" style="16"/>
    <col min="3841" max="3841" width="1" style="16" customWidth="1"/>
    <col min="3842" max="3842" width="2" style="16" customWidth="1"/>
    <col min="3843" max="3843" width="18" style="16" customWidth="1"/>
    <col min="3844" max="3845" width="1" style="16" customWidth="1"/>
    <col min="3846" max="3846" width="9.59765625" style="16"/>
    <col min="3847" max="3847" width="2" style="16" customWidth="1"/>
    <col min="3848" max="3848" width="16.19921875" style="16" customWidth="1"/>
    <col min="3849" max="3849" width="1" style="16" customWidth="1"/>
    <col min="3850" max="3852" width="10" style="16" customWidth="1"/>
    <col min="3853" max="4096" width="9.59765625" style="16"/>
    <col min="4097" max="4097" width="1" style="16" customWidth="1"/>
    <col min="4098" max="4098" width="2" style="16" customWidth="1"/>
    <col min="4099" max="4099" width="18" style="16" customWidth="1"/>
    <col min="4100" max="4101" width="1" style="16" customWidth="1"/>
    <col min="4102" max="4102" width="9.59765625" style="16"/>
    <col min="4103" max="4103" width="2" style="16" customWidth="1"/>
    <col min="4104" max="4104" width="16.19921875" style="16" customWidth="1"/>
    <col min="4105" max="4105" width="1" style="16" customWidth="1"/>
    <col min="4106" max="4108" width="10" style="16" customWidth="1"/>
    <col min="4109" max="4352" width="9.59765625" style="16"/>
    <col min="4353" max="4353" width="1" style="16" customWidth="1"/>
    <col min="4354" max="4354" width="2" style="16" customWidth="1"/>
    <col min="4355" max="4355" width="18" style="16" customWidth="1"/>
    <col min="4356" max="4357" width="1" style="16" customWidth="1"/>
    <col min="4358" max="4358" width="9.59765625" style="16"/>
    <col min="4359" max="4359" width="2" style="16" customWidth="1"/>
    <col min="4360" max="4360" width="16.19921875" style="16" customWidth="1"/>
    <col min="4361" max="4361" width="1" style="16" customWidth="1"/>
    <col min="4362" max="4364" width="10" style="16" customWidth="1"/>
    <col min="4365" max="4608" width="9.59765625" style="16"/>
    <col min="4609" max="4609" width="1" style="16" customWidth="1"/>
    <col min="4610" max="4610" width="2" style="16" customWidth="1"/>
    <col min="4611" max="4611" width="18" style="16" customWidth="1"/>
    <col min="4612" max="4613" width="1" style="16" customWidth="1"/>
    <col min="4614" max="4614" width="9.59765625" style="16"/>
    <col min="4615" max="4615" width="2" style="16" customWidth="1"/>
    <col min="4616" max="4616" width="16.19921875" style="16" customWidth="1"/>
    <col min="4617" max="4617" width="1" style="16" customWidth="1"/>
    <col min="4618" max="4620" width="10" style="16" customWidth="1"/>
    <col min="4621" max="4864" width="9.59765625" style="16"/>
    <col min="4865" max="4865" width="1" style="16" customWidth="1"/>
    <col min="4866" max="4866" width="2" style="16" customWidth="1"/>
    <col min="4867" max="4867" width="18" style="16" customWidth="1"/>
    <col min="4868" max="4869" width="1" style="16" customWidth="1"/>
    <col min="4870" max="4870" width="9.59765625" style="16"/>
    <col min="4871" max="4871" width="2" style="16" customWidth="1"/>
    <col min="4872" max="4872" width="16.19921875" style="16" customWidth="1"/>
    <col min="4873" max="4873" width="1" style="16" customWidth="1"/>
    <col min="4874" max="4876" width="10" style="16" customWidth="1"/>
    <col min="4877" max="5120" width="9.59765625" style="16"/>
    <col min="5121" max="5121" width="1" style="16" customWidth="1"/>
    <col min="5122" max="5122" width="2" style="16" customWidth="1"/>
    <col min="5123" max="5123" width="18" style="16" customWidth="1"/>
    <col min="5124" max="5125" width="1" style="16" customWidth="1"/>
    <col min="5126" max="5126" width="9.59765625" style="16"/>
    <col min="5127" max="5127" width="2" style="16" customWidth="1"/>
    <col min="5128" max="5128" width="16.19921875" style="16" customWidth="1"/>
    <col min="5129" max="5129" width="1" style="16" customWidth="1"/>
    <col min="5130" max="5132" width="10" style="16" customWidth="1"/>
    <col min="5133" max="5376" width="9.59765625" style="16"/>
    <col min="5377" max="5377" width="1" style="16" customWidth="1"/>
    <col min="5378" max="5378" width="2" style="16" customWidth="1"/>
    <col min="5379" max="5379" width="18" style="16" customWidth="1"/>
    <col min="5380" max="5381" width="1" style="16" customWidth="1"/>
    <col min="5382" max="5382" width="9.59765625" style="16"/>
    <col min="5383" max="5383" width="2" style="16" customWidth="1"/>
    <col min="5384" max="5384" width="16.19921875" style="16" customWidth="1"/>
    <col min="5385" max="5385" width="1" style="16" customWidth="1"/>
    <col min="5386" max="5388" width="10" style="16" customWidth="1"/>
    <col min="5389" max="5632" width="9.59765625" style="16"/>
    <col min="5633" max="5633" width="1" style="16" customWidth="1"/>
    <col min="5634" max="5634" width="2" style="16" customWidth="1"/>
    <col min="5635" max="5635" width="18" style="16" customWidth="1"/>
    <col min="5636" max="5637" width="1" style="16" customWidth="1"/>
    <col min="5638" max="5638" width="9.59765625" style="16"/>
    <col min="5639" max="5639" width="2" style="16" customWidth="1"/>
    <col min="5640" max="5640" width="16.19921875" style="16" customWidth="1"/>
    <col min="5641" max="5641" width="1" style="16" customWidth="1"/>
    <col min="5642" max="5644" width="10" style="16" customWidth="1"/>
    <col min="5645" max="5888" width="9.59765625" style="16"/>
    <col min="5889" max="5889" width="1" style="16" customWidth="1"/>
    <col min="5890" max="5890" width="2" style="16" customWidth="1"/>
    <col min="5891" max="5891" width="18" style="16" customWidth="1"/>
    <col min="5892" max="5893" width="1" style="16" customWidth="1"/>
    <col min="5894" max="5894" width="9.59765625" style="16"/>
    <col min="5895" max="5895" width="2" style="16" customWidth="1"/>
    <col min="5896" max="5896" width="16.19921875" style="16" customWidth="1"/>
    <col min="5897" max="5897" width="1" style="16" customWidth="1"/>
    <col min="5898" max="5900" width="10" style="16" customWidth="1"/>
    <col min="5901" max="6144" width="9.59765625" style="16"/>
    <col min="6145" max="6145" width="1" style="16" customWidth="1"/>
    <col min="6146" max="6146" width="2" style="16" customWidth="1"/>
    <col min="6147" max="6147" width="18" style="16" customWidth="1"/>
    <col min="6148" max="6149" width="1" style="16" customWidth="1"/>
    <col min="6150" max="6150" width="9.59765625" style="16"/>
    <col min="6151" max="6151" width="2" style="16" customWidth="1"/>
    <col min="6152" max="6152" width="16.19921875" style="16" customWidth="1"/>
    <col min="6153" max="6153" width="1" style="16" customWidth="1"/>
    <col min="6154" max="6156" width="10" style="16" customWidth="1"/>
    <col min="6157" max="6400" width="9.59765625" style="16"/>
    <col min="6401" max="6401" width="1" style="16" customWidth="1"/>
    <col min="6402" max="6402" width="2" style="16" customWidth="1"/>
    <col min="6403" max="6403" width="18" style="16" customWidth="1"/>
    <col min="6404" max="6405" width="1" style="16" customWidth="1"/>
    <col min="6406" max="6406" width="9.59765625" style="16"/>
    <col min="6407" max="6407" width="2" style="16" customWidth="1"/>
    <col min="6408" max="6408" width="16.19921875" style="16" customWidth="1"/>
    <col min="6409" max="6409" width="1" style="16" customWidth="1"/>
    <col min="6410" max="6412" width="10" style="16" customWidth="1"/>
    <col min="6413" max="6656" width="9.59765625" style="16"/>
    <col min="6657" max="6657" width="1" style="16" customWidth="1"/>
    <col min="6658" max="6658" width="2" style="16" customWidth="1"/>
    <col min="6659" max="6659" width="18" style="16" customWidth="1"/>
    <col min="6660" max="6661" width="1" style="16" customWidth="1"/>
    <col min="6662" max="6662" width="9.59765625" style="16"/>
    <col min="6663" max="6663" width="2" style="16" customWidth="1"/>
    <col min="6664" max="6664" width="16.19921875" style="16" customWidth="1"/>
    <col min="6665" max="6665" width="1" style="16" customWidth="1"/>
    <col min="6666" max="6668" width="10" style="16" customWidth="1"/>
    <col min="6669" max="6912" width="9.59765625" style="16"/>
    <col min="6913" max="6913" width="1" style="16" customWidth="1"/>
    <col min="6914" max="6914" width="2" style="16" customWidth="1"/>
    <col min="6915" max="6915" width="18" style="16" customWidth="1"/>
    <col min="6916" max="6917" width="1" style="16" customWidth="1"/>
    <col min="6918" max="6918" width="9.59765625" style="16"/>
    <col min="6919" max="6919" width="2" style="16" customWidth="1"/>
    <col min="6920" max="6920" width="16.19921875" style="16" customWidth="1"/>
    <col min="6921" max="6921" width="1" style="16" customWidth="1"/>
    <col min="6922" max="6924" width="10" style="16" customWidth="1"/>
    <col min="6925" max="7168" width="9.59765625" style="16"/>
    <col min="7169" max="7169" width="1" style="16" customWidth="1"/>
    <col min="7170" max="7170" width="2" style="16" customWidth="1"/>
    <col min="7171" max="7171" width="18" style="16" customWidth="1"/>
    <col min="7172" max="7173" width="1" style="16" customWidth="1"/>
    <col min="7174" max="7174" width="9.59765625" style="16"/>
    <col min="7175" max="7175" width="2" style="16" customWidth="1"/>
    <col min="7176" max="7176" width="16.19921875" style="16" customWidth="1"/>
    <col min="7177" max="7177" width="1" style="16" customWidth="1"/>
    <col min="7178" max="7180" width="10" style="16" customWidth="1"/>
    <col min="7181" max="7424" width="9.59765625" style="16"/>
    <col min="7425" max="7425" width="1" style="16" customWidth="1"/>
    <col min="7426" max="7426" width="2" style="16" customWidth="1"/>
    <col min="7427" max="7427" width="18" style="16" customWidth="1"/>
    <col min="7428" max="7429" width="1" style="16" customWidth="1"/>
    <col min="7430" max="7430" width="9.59765625" style="16"/>
    <col min="7431" max="7431" width="2" style="16" customWidth="1"/>
    <col min="7432" max="7432" width="16.19921875" style="16" customWidth="1"/>
    <col min="7433" max="7433" width="1" style="16" customWidth="1"/>
    <col min="7434" max="7436" width="10" style="16" customWidth="1"/>
    <col min="7437" max="7680" width="9.59765625" style="16"/>
    <col min="7681" max="7681" width="1" style="16" customWidth="1"/>
    <col min="7682" max="7682" width="2" style="16" customWidth="1"/>
    <col min="7683" max="7683" width="18" style="16" customWidth="1"/>
    <col min="7684" max="7685" width="1" style="16" customWidth="1"/>
    <col min="7686" max="7686" width="9.59765625" style="16"/>
    <col min="7687" max="7687" width="2" style="16" customWidth="1"/>
    <col min="7688" max="7688" width="16.19921875" style="16" customWidth="1"/>
    <col min="7689" max="7689" width="1" style="16" customWidth="1"/>
    <col min="7690" max="7692" width="10" style="16" customWidth="1"/>
    <col min="7693" max="7936" width="9.59765625" style="16"/>
    <col min="7937" max="7937" width="1" style="16" customWidth="1"/>
    <col min="7938" max="7938" width="2" style="16" customWidth="1"/>
    <col min="7939" max="7939" width="18" style="16" customWidth="1"/>
    <col min="7940" max="7941" width="1" style="16" customWidth="1"/>
    <col min="7942" max="7942" width="9.59765625" style="16"/>
    <col min="7943" max="7943" width="2" style="16" customWidth="1"/>
    <col min="7944" max="7944" width="16.19921875" style="16" customWidth="1"/>
    <col min="7945" max="7945" width="1" style="16" customWidth="1"/>
    <col min="7946" max="7948" width="10" style="16" customWidth="1"/>
    <col min="7949" max="8192" width="9.59765625" style="16"/>
    <col min="8193" max="8193" width="1" style="16" customWidth="1"/>
    <col min="8194" max="8194" width="2" style="16" customWidth="1"/>
    <col min="8195" max="8195" width="18" style="16" customWidth="1"/>
    <col min="8196" max="8197" width="1" style="16" customWidth="1"/>
    <col min="8198" max="8198" width="9.59765625" style="16"/>
    <col min="8199" max="8199" width="2" style="16" customWidth="1"/>
    <col min="8200" max="8200" width="16.19921875" style="16" customWidth="1"/>
    <col min="8201" max="8201" width="1" style="16" customWidth="1"/>
    <col min="8202" max="8204" width="10" style="16" customWidth="1"/>
    <col min="8205" max="8448" width="9.59765625" style="16"/>
    <col min="8449" max="8449" width="1" style="16" customWidth="1"/>
    <col min="8450" max="8450" width="2" style="16" customWidth="1"/>
    <col min="8451" max="8451" width="18" style="16" customWidth="1"/>
    <col min="8452" max="8453" width="1" style="16" customWidth="1"/>
    <col min="8454" max="8454" width="9.59765625" style="16"/>
    <col min="8455" max="8455" width="2" style="16" customWidth="1"/>
    <col min="8456" max="8456" width="16.19921875" style="16" customWidth="1"/>
    <col min="8457" max="8457" width="1" style="16" customWidth="1"/>
    <col min="8458" max="8460" width="10" style="16" customWidth="1"/>
    <col min="8461" max="8704" width="9.59765625" style="16"/>
    <col min="8705" max="8705" width="1" style="16" customWidth="1"/>
    <col min="8706" max="8706" width="2" style="16" customWidth="1"/>
    <col min="8707" max="8707" width="18" style="16" customWidth="1"/>
    <col min="8708" max="8709" width="1" style="16" customWidth="1"/>
    <col min="8710" max="8710" width="9.59765625" style="16"/>
    <col min="8711" max="8711" width="2" style="16" customWidth="1"/>
    <col min="8712" max="8712" width="16.19921875" style="16" customWidth="1"/>
    <col min="8713" max="8713" width="1" style="16" customWidth="1"/>
    <col min="8714" max="8716" width="10" style="16" customWidth="1"/>
    <col min="8717" max="8960" width="9.59765625" style="16"/>
    <col min="8961" max="8961" width="1" style="16" customWidth="1"/>
    <col min="8962" max="8962" width="2" style="16" customWidth="1"/>
    <col min="8963" max="8963" width="18" style="16" customWidth="1"/>
    <col min="8964" max="8965" width="1" style="16" customWidth="1"/>
    <col min="8966" max="8966" width="9.59765625" style="16"/>
    <col min="8967" max="8967" width="2" style="16" customWidth="1"/>
    <col min="8968" max="8968" width="16.19921875" style="16" customWidth="1"/>
    <col min="8969" max="8969" width="1" style="16" customWidth="1"/>
    <col min="8970" max="8972" width="10" style="16" customWidth="1"/>
    <col min="8973" max="9216" width="9.59765625" style="16"/>
    <col min="9217" max="9217" width="1" style="16" customWidth="1"/>
    <col min="9218" max="9218" width="2" style="16" customWidth="1"/>
    <col min="9219" max="9219" width="18" style="16" customWidth="1"/>
    <col min="9220" max="9221" width="1" style="16" customWidth="1"/>
    <col min="9222" max="9222" width="9.59765625" style="16"/>
    <col min="9223" max="9223" width="2" style="16" customWidth="1"/>
    <col min="9224" max="9224" width="16.19921875" style="16" customWidth="1"/>
    <col min="9225" max="9225" width="1" style="16" customWidth="1"/>
    <col min="9226" max="9228" width="10" style="16" customWidth="1"/>
    <col min="9229" max="9472" width="9.59765625" style="16"/>
    <col min="9473" max="9473" width="1" style="16" customWidth="1"/>
    <col min="9474" max="9474" width="2" style="16" customWidth="1"/>
    <col min="9475" max="9475" width="18" style="16" customWidth="1"/>
    <col min="9476" max="9477" width="1" style="16" customWidth="1"/>
    <col min="9478" max="9478" width="9.59765625" style="16"/>
    <col min="9479" max="9479" width="2" style="16" customWidth="1"/>
    <col min="9480" max="9480" width="16.19921875" style="16" customWidth="1"/>
    <col min="9481" max="9481" width="1" style="16" customWidth="1"/>
    <col min="9482" max="9484" width="10" style="16" customWidth="1"/>
    <col min="9485" max="9728" width="9.59765625" style="16"/>
    <col min="9729" max="9729" width="1" style="16" customWidth="1"/>
    <col min="9730" max="9730" width="2" style="16" customWidth="1"/>
    <col min="9731" max="9731" width="18" style="16" customWidth="1"/>
    <col min="9732" max="9733" width="1" style="16" customWidth="1"/>
    <col min="9734" max="9734" width="9.59765625" style="16"/>
    <col min="9735" max="9735" width="2" style="16" customWidth="1"/>
    <col min="9736" max="9736" width="16.19921875" style="16" customWidth="1"/>
    <col min="9737" max="9737" width="1" style="16" customWidth="1"/>
    <col min="9738" max="9740" width="10" style="16" customWidth="1"/>
    <col min="9741" max="9984" width="9.59765625" style="16"/>
    <col min="9985" max="9985" width="1" style="16" customWidth="1"/>
    <col min="9986" max="9986" width="2" style="16" customWidth="1"/>
    <col min="9987" max="9987" width="18" style="16" customWidth="1"/>
    <col min="9988" max="9989" width="1" style="16" customWidth="1"/>
    <col min="9990" max="9990" width="9.59765625" style="16"/>
    <col min="9991" max="9991" width="2" style="16" customWidth="1"/>
    <col min="9992" max="9992" width="16.19921875" style="16" customWidth="1"/>
    <col min="9993" max="9993" width="1" style="16" customWidth="1"/>
    <col min="9994" max="9996" width="10" style="16" customWidth="1"/>
    <col min="9997" max="10240" width="9.59765625" style="16"/>
    <col min="10241" max="10241" width="1" style="16" customWidth="1"/>
    <col min="10242" max="10242" width="2" style="16" customWidth="1"/>
    <col min="10243" max="10243" width="18" style="16" customWidth="1"/>
    <col min="10244" max="10245" width="1" style="16" customWidth="1"/>
    <col min="10246" max="10246" width="9.59765625" style="16"/>
    <col min="10247" max="10247" width="2" style="16" customWidth="1"/>
    <col min="10248" max="10248" width="16.19921875" style="16" customWidth="1"/>
    <col min="10249" max="10249" width="1" style="16" customWidth="1"/>
    <col min="10250" max="10252" width="10" style="16" customWidth="1"/>
    <col min="10253" max="10496" width="9.59765625" style="16"/>
    <col min="10497" max="10497" width="1" style="16" customWidth="1"/>
    <col min="10498" max="10498" width="2" style="16" customWidth="1"/>
    <col min="10499" max="10499" width="18" style="16" customWidth="1"/>
    <col min="10500" max="10501" width="1" style="16" customWidth="1"/>
    <col min="10502" max="10502" width="9.59765625" style="16"/>
    <col min="10503" max="10503" width="2" style="16" customWidth="1"/>
    <col min="10504" max="10504" width="16.19921875" style="16" customWidth="1"/>
    <col min="10505" max="10505" width="1" style="16" customWidth="1"/>
    <col min="10506" max="10508" width="10" style="16" customWidth="1"/>
    <col min="10509" max="10752" width="9.59765625" style="16"/>
    <col min="10753" max="10753" width="1" style="16" customWidth="1"/>
    <col min="10754" max="10754" width="2" style="16" customWidth="1"/>
    <col min="10755" max="10755" width="18" style="16" customWidth="1"/>
    <col min="10756" max="10757" width="1" style="16" customWidth="1"/>
    <col min="10758" max="10758" width="9.59765625" style="16"/>
    <col min="10759" max="10759" width="2" style="16" customWidth="1"/>
    <col min="10760" max="10760" width="16.19921875" style="16" customWidth="1"/>
    <col min="10761" max="10761" width="1" style="16" customWidth="1"/>
    <col min="10762" max="10764" width="10" style="16" customWidth="1"/>
    <col min="10765" max="11008" width="9.59765625" style="16"/>
    <col min="11009" max="11009" width="1" style="16" customWidth="1"/>
    <col min="11010" max="11010" width="2" style="16" customWidth="1"/>
    <col min="11011" max="11011" width="18" style="16" customWidth="1"/>
    <col min="11012" max="11013" width="1" style="16" customWidth="1"/>
    <col min="11014" max="11014" width="9.59765625" style="16"/>
    <col min="11015" max="11015" width="2" style="16" customWidth="1"/>
    <col min="11016" max="11016" width="16.19921875" style="16" customWidth="1"/>
    <col min="11017" max="11017" width="1" style="16" customWidth="1"/>
    <col min="11018" max="11020" width="10" style="16" customWidth="1"/>
    <col min="11021" max="11264" width="9.59765625" style="16"/>
    <col min="11265" max="11265" width="1" style="16" customWidth="1"/>
    <col min="11266" max="11266" width="2" style="16" customWidth="1"/>
    <col min="11267" max="11267" width="18" style="16" customWidth="1"/>
    <col min="11268" max="11269" width="1" style="16" customWidth="1"/>
    <col min="11270" max="11270" width="9.59765625" style="16"/>
    <col min="11271" max="11271" width="2" style="16" customWidth="1"/>
    <col min="11272" max="11272" width="16.19921875" style="16" customWidth="1"/>
    <col min="11273" max="11273" width="1" style="16" customWidth="1"/>
    <col min="11274" max="11276" width="10" style="16" customWidth="1"/>
    <col min="11277" max="11520" width="9.59765625" style="16"/>
    <col min="11521" max="11521" width="1" style="16" customWidth="1"/>
    <col min="11522" max="11522" width="2" style="16" customWidth="1"/>
    <col min="11523" max="11523" width="18" style="16" customWidth="1"/>
    <col min="11524" max="11525" width="1" style="16" customWidth="1"/>
    <col min="11526" max="11526" width="9.59765625" style="16"/>
    <col min="11527" max="11527" width="2" style="16" customWidth="1"/>
    <col min="11528" max="11528" width="16.19921875" style="16" customWidth="1"/>
    <col min="11529" max="11529" width="1" style="16" customWidth="1"/>
    <col min="11530" max="11532" width="10" style="16" customWidth="1"/>
    <col min="11533" max="11776" width="9.59765625" style="16"/>
    <col min="11777" max="11777" width="1" style="16" customWidth="1"/>
    <col min="11778" max="11778" width="2" style="16" customWidth="1"/>
    <col min="11779" max="11779" width="18" style="16" customWidth="1"/>
    <col min="11780" max="11781" width="1" style="16" customWidth="1"/>
    <col min="11782" max="11782" width="9.59765625" style="16"/>
    <col min="11783" max="11783" width="2" style="16" customWidth="1"/>
    <col min="11784" max="11784" width="16.19921875" style="16" customWidth="1"/>
    <col min="11785" max="11785" width="1" style="16" customWidth="1"/>
    <col min="11786" max="11788" width="10" style="16" customWidth="1"/>
    <col min="11789" max="12032" width="9.59765625" style="16"/>
    <col min="12033" max="12033" width="1" style="16" customWidth="1"/>
    <col min="12034" max="12034" width="2" style="16" customWidth="1"/>
    <col min="12035" max="12035" width="18" style="16" customWidth="1"/>
    <col min="12036" max="12037" width="1" style="16" customWidth="1"/>
    <col min="12038" max="12038" width="9.59765625" style="16"/>
    <col min="12039" max="12039" width="2" style="16" customWidth="1"/>
    <col min="12040" max="12040" width="16.19921875" style="16" customWidth="1"/>
    <col min="12041" max="12041" width="1" style="16" customWidth="1"/>
    <col min="12042" max="12044" width="10" style="16" customWidth="1"/>
    <col min="12045" max="12288" width="9.59765625" style="16"/>
    <col min="12289" max="12289" width="1" style="16" customWidth="1"/>
    <col min="12290" max="12290" width="2" style="16" customWidth="1"/>
    <col min="12291" max="12291" width="18" style="16" customWidth="1"/>
    <col min="12292" max="12293" width="1" style="16" customWidth="1"/>
    <col min="12294" max="12294" width="9.59765625" style="16"/>
    <col min="12295" max="12295" width="2" style="16" customWidth="1"/>
    <col min="12296" max="12296" width="16.19921875" style="16" customWidth="1"/>
    <col min="12297" max="12297" width="1" style="16" customWidth="1"/>
    <col min="12298" max="12300" width="10" style="16" customWidth="1"/>
    <col min="12301" max="12544" width="9.59765625" style="16"/>
    <col min="12545" max="12545" width="1" style="16" customWidth="1"/>
    <col min="12546" max="12546" width="2" style="16" customWidth="1"/>
    <col min="12547" max="12547" width="18" style="16" customWidth="1"/>
    <col min="12548" max="12549" width="1" style="16" customWidth="1"/>
    <col min="12550" max="12550" width="9.59765625" style="16"/>
    <col min="12551" max="12551" width="2" style="16" customWidth="1"/>
    <col min="12552" max="12552" width="16.19921875" style="16" customWidth="1"/>
    <col min="12553" max="12553" width="1" style="16" customWidth="1"/>
    <col min="12554" max="12556" width="10" style="16" customWidth="1"/>
    <col min="12557" max="12800" width="9.59765625" style="16"/>
    <col min="12801" max="12801" width="1" style="16" customWidth="1"/>
    <col min="12802" max="12802" width="2" style="16" customWidth="1"/>
    <col min="12803" max="12803" width="18" style="16" customWidth="1"/>
    <col min="12804" max="12805" width="1" style="16" customWidth="1"/>
    <col min="12806" max="12806" width="9.59765625" style="16"/>
    <col min="12807" max="12807" width="2" style="16" customWidth="1"/>
    <col min="12808" max="12808" width="16.19921875" style="16" customWidth="1"/>
    <col min="12809" max="12809" width="1" style="16" customWidth="1"/>
    <col min="12810" max="12812" width="10" style="16" customWidth="1"/>
    <col min="12813" max="13056" width="9.59765625" style="16"/>
    <col min="13057" max="13057" width="1" style="16" customWidth="1"/>
    <col min="13058" max="13058" width="2" style="16" customWidth="1"/>
    <col min="13059" max="13059" width="18" style="16" customWidth="1"/>
    <col min="13060" max="13061" width="1" style="16" customWidth="1"/>
    <col min="13062" max="13062" width="9.59765625" style="16"/>
    <col min="13063" max="13063" width="2" style="16" customWidth="1"/>
    <col min="13064" max="13064" width="16.19921875" style="16" customWidth="1"/>
    <col min="13065" max="13065" width="1" style="16" customWidth="1"/>
    <col min="13066" max="13068" width="10" style="16" customWidth="1"/>
    <col min="13069" max="13312" width="9.59765625" style="16"/>
    <col min="13313" max="13313" width="1" style="16" customWidth="1"/>
    <col min="13314" max="13314" width="2" style="16" customWidth="1"/>
    <col min="13315" max="13315" width="18" style="16" customWidth="1"/>
    <col min="13316" max="13317" width="1" style="16" customWidth="1"/>
    <col min="13318" max="13318" width="9.59765625" style="16"/>
    <col min="13319" max="13319" width="2" style="16" customWidth="1"/>
    <col min="13320" max="13320" width="16.19921875" style="16" customWidth="1"/>
    <col min="13321" max="13321" width="1" style="16" customWidth="1"/>
    <col min="13322" max="13324" width="10" style="16" customWidth="1"/>
    <col min="13325" max="13568" width="9.59765625" style="16"/>
    <col min="13569" max="13569" width="1" style="16" customWidth="1"/>
    <col min="13570" max="13570" width="2" style="16" customWidth="1"/>
    <col min="13571" max="13571" width="18" style="16" customWidth="1"/>
    <col min="13572" max="13573" width="1" style="16" customWidth="1"/>
    <col min="13574" max="13574" width="9.59765625" style="16"/>
    <col min="13575" max="13575" width="2" style="16" customWidth="1"/>
    <col min="13576" max="13576" width="16.19921875" style="16" customWidth="1"/>
    <col min="13577" max="13577" width="1" style="16" customWidth="1"/>
    <col min="13578" max="13580" width="10" style="16" customWidth="1"/>
    <col min="13581" max="13824" width="9.59765625" style="16"/>
    <col min="13825" max="13825" width="1" style="16" customWidth="1"/>
    <col min="13826" max="13826" width="2" style="16" customWidth="1"/>
    <col min="13827" max="13827" width="18" style="16" customWidth="1"/>
    <col min="13828" max="13829" width="1" style="16" customWidth="1"/>
    <col min="13830" max="13830" width="9.59765625" style="16"/>
    <col min="13831" max="13831" width="2" style="16" customWidth="1"/>
    <col min="13832" max="13832" width="16.19921875" style="16" customWidth="1"/>
    <col min="13833" max="13833" width="1" style="16" customWidth="1"/>
    <col min="13834" max="13836" width="10" style="16" customWidth="1"/>
    <col min="13837" max="14080" width="9.59765625" style="16"/>
    <col min="14081" max="14081" width="1" style="16" customWidth="1"/>
    <col min="14082" max="14082" width="2" style="16" customWidth="1"/>
    <col min="14083" max="14083" width="18" style="16" customWidth="1"/>
    <col min="14084" max="14085" width="1" style="16" customWidth="1"/>
    <col min="14086" max="14086" width="9.59765625" style="16"/>
    <col min="14087" max="14087" width="2" style="16" customWidth="1"/>
    <col min="14088" max="14088" width="16.19921875" style="16" customWidth="1"/>
    <col min="14089" max="14089" width="1" style="16" customWidth="1"/>
    <col min="14090" max="14092" width="10" style="16" customWidth="1"/>
    <col min="14093" max="14336" width="9.59765625" style="16"/>
    <col min="14337" max="14337" width="1" style="16" customWidth="1"/>
    <col min="14338" max="14338" width="2" style="16" customWidth="1"/>
    <col min="14339" max="14339" width="18" style="16" customWidth="1"/>
    <col min="14340" max="14341" width="1" style="16" customWidth="1"/>
    <col min="14342" max="14342" width="9.59765625" style="16"/>
    <col min="14343" max="14343" width="2" style="16" customWidth="1"/>
    <col min="14344" max="14344" width="16.19921875" style="16" customWidth="1"/>
    <col min="14345" max="14345" width="1" style="16" customWidth="1"/>
    <col min="14346" max="14348" width="10" style="16" customWidth="1"/>
    <col min="14349" max="14592" width="9.59765625" style="16"/>
    <col min="14593" max="14593" width="1" style="16" customWidth="1"/>
    <col min="14594" max="14594" width="2" style="16" customWidth="1"/>
    <col min="14595" max="14595" width="18" style="16" customWidth="1"/>
    <col min="14596" max="14597" width="1" style="16" customWidth="1"/>
    <col min="14598" max="14598" width="9.59765625" style="16"/>
    <col min="14599" max="14599" width="2" style="16" customWidth="1"/>
    <col min="14600" max="14600" width="16.19921875" style="16" customWidth="1"/>
    <col min="14601" max="14601" width="1" style="16" customWidth="1"/>
    <col min="14602" max="14604" width="10" style="16" customWidth="1"/>
    <col min="14605" max="14848" width="9.59765625" style="16"/>
    <col min="14849" max="14849" width="1" style="16" customWidth="1"/>
    <col min="14850" max="14850" width="2" style="16" customWidth="1"/>
    <col min="14851" max="14851" width="18" style="16" customWidth="1"/>
    <col min="14852" max="14853" width="1" style="16" customWidth="1"/>
    <col min="14854" max="14854" width="9.59765625" style="16"/>
    <col min="14855" max="14855" width="2" style="16" customWidth="1"/>
    <col min="14856" max="14856" width="16.19921875" style="16" customWidth="1"/>
    <col min="14857" max="14857" width="1" style="16" customWidth="1"/>
    <col min="14858" max="14860" width="10" style="16" customWidth="1"/>
    <col min="14861" max="15104" width="9.59765625" style="16"/>
    <col min="15105" max="15105" width="1" style="16" customWidth="1"/>
    <col min="15106" max="15106" width="2" style="16" customWidth="1"/>
    <col min="15107" max="15107" width="18" style="16" customWidth="1"/>
    <col min="15108" max="15109" width="1" style="16" customWidth="1"/>
    <col min="15110" max="15110" width="9.59765625" style="16"/>
    <col min="15111" max="15111" width="2" style="16" customWidth="1"/>
    <col min="15112" max="15112" width="16.19921875" style="16" customWidth="1"/>
    <col min="15113" max="15113" width="1" style="16" customWidth="1"/>
    <col min="15114" max="15116" width="10" style="16" customWidth="1"/>
    <col min="15117" max="15360" width="9.59765625" style="16"/>
    <col min="15361" max="15361" width="1" style="16" customWidth="1"/>
    <col min="15362" max="15362" width="2" style="16" customWidth="1"/>
    <col min="15363" max="15363" width="18" style="16" customWidth="1"/>
    <col min="15364" max="15365" width="1" style="16" customWidth="1"/>
    <col min="15366" max="15366" width="9.59765625" style="16"/>
    <col min="15367" max="15367" width="2" style="16" customWidth="1"/>
    <col min="15368" max="15368" width="16.19921875" style="16" customWidth="1"/>
    <col min="15369" max="15369" width="1" style="16" customWidth="1"/>
    <col min="15370" max="15372" width="10" style="16" customWidth="1"/>
    <col min="15373" max="15616" width="9.59765625" style="16"/>
    <col min="15617" max="15617" width="1" style="16" customWidth="1"/>
    <col min="15618" max="15618" width="2" style="16" customWidth="1"/>
    <col min="15619" max="15619" width="18" style="16" customWidth="1"/>
    <col min="15620" max="15621" width="1" style="16" customWidth="1"/>
    <col min="15622" max="15622" width="9.59765625" style="16"/>
    <col min="15623" max="15623" width="2" style="16" customWidth="1"/>
    <col min="15624" max="15624" width="16.19921875" style="16" customWidth="1"/>
    <col min="15625" max="15625" width="1" style="16" customWidth="1"/>
    <col min="15626" max="15628" width="10" style="16" customWidth="1"/>
    <col min="15629" max="15872" width="9.59765625" style="16"/>
    <col min="15873" max="15873" width="1" style="16" customWidth="1"/>
    <col min="15874" max="15874" width="2" style="16" customWidth="1"/>
    <col min="15875" max="15875" width="18" style="16" customWidth="1"/>
    <col min="15876" max="15877" width="1" style="16" customWidth="1"/>
    <col min="15878" max="15878" width="9.59765625" style="16"/>
    <col min="15879" max="15879" width="2" style="16" customWidth="1"/>
    <col min="15880" max="15880" width="16.19921875" style="16" customWidth="1"/>
    <col min="15881" max="15881" width="1" style="16" customWidth="1"/>
    <col min="15882" max="15884" width="10" style="16" customWidth="1"/>
    <col min="15885" max="16128" width="9.59765625" style="16"/>
    <col min="16129" max="16129" width="1" style="16" customWidth="1"/>
    <col min="16130" max="16130" width="2" style="16" customWidth="1"/>
    <col min="16131" max="16131" width="18" style="16" customWidth="1"/>
    <col min="16132" max="16133" width="1" style="16" customWidth="1"/>
    <col min="16134" max="16134" width="9.59765625" style="16"/>
    <col min="16135" max="16135" width="2" style="16" customWidth="1"/>
    <col min="16136" max="16136" width="16.19921875" style="16" customWidth="1"/>
    <col min="16137" max="16137" width="1" style="16" customWidth="1"/>
    <col min="16138" max="16140" width="10" style="16" customWidth="1"/>
    <col min="16141" max="16384" width="9.59765625" style="16"/>
  </cols>
  <sheetData>
    <row r="1" spans="1:13" s="1" customFormat="1" ht="11.25" thickBot="1">
      <c r="L1" s="4" t="s">
        <v>594</v>
      </c>
    </row>
    <row r="2" spans="1:13" s="1" customFormat="1" ht="21.75" thickTop="1">
      <c r="A2" s="247"/>
      <c r="B2" s="577" t="s">
        <v>595</v>
      </c>
      <c r="C2" s="577"/>
      <c r="D2" s="247"/>
      <c r="E2" s="325"/>
      <c r="F2" s="577" t="s">
        <v>596</v>
      </c>
      <c r="G2" s="577"/>
      <c r="H2" s="577"/>
      <c r="I2" s="260"/>
      <c r="J2" s="326" t="s">
        <v>597</v>
      </c>
      <c r="K2" s="275" t="s">
        <v>598</v>
      </c>
      <c r="L2" s="258" t="s">
        <v>599</v>
      </c>
      <c r="M2" s="42"/>
    </row>
    <row r="3" spans="1:13" s="1" customFormat="1" ht="10.5">
      <c r="A3" s="237"/>
      <c r="B3" s="237"/>
      <c r="C3" s="237"/>
      <c r="D3" s="237"/>
      <c r="E3" s="239"/>
      <c r="F3" s="237"/>
      <c r="G3" s="237"/>
      <c r="H3" s="237"/>
      <c r="I3" s="238"/>
      <c r="J3" s="237" t="s">
        <v>600</v>
      </c>
      <c r="K3" s="237" t="s">
        <v>600</v>
      </c>
      <c r="L3" s="237" t="s">
        <v>600</v>
      </c>
      <c r="M3" s="42"/>
    </row>
    <row r="4" spans="1:13" s="329" customFormat="1" ht="22.15" customHeight="1">
      <c r="A4" s="69"/>
      <c r="B4" s="578" t="s">
        <v>601</v>
      </c>
      <c r="C4" s="578"/>
      <c r="D4" s="24"/>
      <c r="E4" s="327"/>
      <c r="F4" s="246"/>
      <c r="G4" s="24"/>
      <c r="H4" s="24"/>
      <c r="I4" s="328"/>
      <c r="J4" s="72"/>
      <c r="K4" s="72"/>
      <c r="L4" s="72"/>
      <c r="M4" s="102"/>
    </row>
    <row r="5" spans="1:13" ht="10.5">
      <c r="A5" s="69"/>
      <c r="B5" s="24" t="s">
        <v>602</v>
      </c>
      <c r="C5" s="24"/>
      <c r="D5" s="24"/>
      <c r="E5" s="327"/>
      <c r="F5" s="246"/>
      <c r="G5" s="24"/>
      <c r="H5" s="24"/>
      <c r="I5" s="70"/>
      <c r="J5" s="72"/>
      <c r="K5" s="72"/>
      <c r="L5" s="72"/>
      <c r="M5" s="102"/>
    </row>
    <row r="6" spans="1:13" ht="10.5">
      <c r="A6" s="69"/>
      <c r="B6" s="24"/>
      <c r="C6" s="246" t="s">
        <v>603</v>
      </c>
      <c r="D6" s="24"/>
      <c r="E6" s="327"/>
      <c r="F6" s="246" t="s">
        <v>604</v>
      </c>
      <c r="G6" s="24"/>
      <c r="H6" s="330" t="s">
        <v>605</v>
      </c>
      <c r="I6" s="70"/>
      <c r="J6" s="72">
        <v>10685</v>
      </c>
      <c r="K6" s="72">
        <v>9711</v>
      </c>
      <c r="L6" s="72">
        <v>974</v>
      </c>
      <c r="M6" s="102"/>
    </row>
    <row r="7" spans="1:13" ht="10.5">
      <c r="A7" s="69"/>
      <c r="B7" s="24"/>
      <c r="C7" s="246" t="s">
        <v>606</v>
      </c>
      <c r="D7" s="24"/>
      <c r="E7" s="327"/>
      <c r="F7" s="246" t="s">
        <v>20</v>
      </c>
      <c r="G7" s="24"/>
      <c r="H7" s="330" t="s">
        <v>607</v>
      </c>
      <c r="I7" s="70"/>
      <c r="J7" s="72">
        <v>29403</v>
      </c>
      <c r="K7" s="72">
        <v>25976</v>
      </c>
      <c r="L7" s="72">
        <v>3427</v>
      </c>
      <c r="M7" s="102"/>
    </row>
    <row r="8" spans="1:13" ht="10.5">
      <c r="A8" s="69"/>
      <c r="B8" s="24"/>
      <c r="C8" s="330" t="s">
        <v>608</v>
      </c>
      <c r="D8" s="24"/>
      <c r="E8" s="327"/>
      <c r="F8" s="330" t="s">
        <v>608</v>
      </c>
      <c r="G8" s="24"/>
      <c r="H8" s="330" t="s">
        <v>609</v>
      </c>
      <c r="I8" s="70"/>
      <c r="J8" s="72">
        <v>21509</v>
      </c>
      <c r="K8" s="72">
        <v>16287</v>
      </c>
      <c r="L8" s="72">
        <v>5222</v>
      </c>
      <c r="M8" s="102"/>
    </row>
    <row r="9" spans="1:13" ht="10.5">
      <c r="A9" s="69"/>
      <c r="B9" s="24"/>
      <c r="C9" s="330" t="s">
        <v>608</v>
      </c>
      <c r="D9" s="24"/>
      <c r="E9" s="327"/>
      <c r="F9" s="246" t="s">
        <v>28</v>
      </c>
      <c r="G9" s="24"/>
      <c r="H9" s="330" t="s">
        <v>610</v>
      </c>
      <c r="I9" s="70"/>
      <c r="J9" s="72">
        <v>28344</v>
      </c>
      <c r="K9" s="72">
        <v>21047</v>
      </c>
      <c r="L9" s="72">
        <v>7297</v>
      </c>
      <c r="M9" s="102"/>
    </row>
    <row r="10" spans="1:13" ht="10.5">
      <c r="A10" s="69"/>
      <c r="B10" s="24"/>
      <c r="C10" s="330"/>
      <c r="D10" s="24"/>
      <c r="E10" s="327"/>
      <c r="F10" s="330"/>
      <c r="G10" s="24"/>
      <c r="H10" s="330"/>
      <c r="I10" s="70"/>
      <c r="J10" s="72"/>
      <c r="K10" s="72"/>
      <c r="L10" s="72"/>
      <c r="M10" s="102"/>
    </row>
    <row r="11" spans="1:13" ht="10.5">
      <c r="A11" s="69"/>
      <c r="B11" s="24"/>
      <c r="C11" s="246" t="s">
        <v>611</v>
      </c>
      <c r="D11" s="24"/>
      <c r="E11" s="327"/>
      <c r="F11" s="246" t="s">
        <v>18</v>
      </c>
      <c r="G11" s="24"/>
      <c r="H11" s="330" t="s">
        <v>612</v>
      </c>
      <c r="I11" s="70"/>
      <c r="J11" s="72">
        <v>22963</v>
      </c>
      <c r="K11" s="72">
        <v>21754</v>
      </c>
      <c r="L11" s="72">
        <v>1209</v>
      </c>
      <c r="M11" s="102"/>
    </row>
    <row r="12" spans="1:13" ht="10.5">
      <c r="A12" s="69"/>
      <c r="B12" s="24"/>
      <c r="C12" s="330" t="s">
        <v>608</v>
      </c>
      <c r="D12" s="24"/>
      <c r="E12" s="327"/>
      <c r="F12" s="246" t="s">
        <v>22</v>
      </c>
      <c r="G12" s="24"/>
      <c r="H12" s="330" t="s">
        <v>613</v>
      </c>
      <c r="I12" s="70"/>
      <c r="J12" s="72">
        <v>27954</v>
      </c>
      <c r="K12" s="72">
        <v>25933</v>
      </c>
      <c r="L12" s="72">
        <v>2021</v>
      </c>
      <c r="M12" s="102"/>
    </row>
    <row r="13" spans="1:13" ht="10.5">
      <c r="A13" s="69"/>
      <c r="B13" s="24"/>
      <c r="C13" s="330" t="s">
        <v>608</v>
      </c>
      <c r="D13" s="24"/>
      <c r="E13" s="327"/>
      <c r="F13" s="246" t="s">
        <v>24</v>
      </c>
      <c r="G13" s="24"/>
      <c r="H13" s="330" t="s">
        <v>614</v>
      </c>
      <c r="I13" s="70"/>
      <c r="J13" s="72">
        <v>28581</v>
      </c>
      <c r="K13" s="72">
        <v>26047</v>
      </c>
      <c r="L13" s="72">
        <v>2534</v>
      </c>
      <c r="M13" s="102"/>
    </row>
    <row r="14" spans="1:13" ht="10.5">
      <c r="A14" s="69"/>
      <c r="B14" s="24"/>
      <c r="C14" s="330" t="s">
        <v>608</v>
      </c>
      <c r="D14" s="24"/>
      <c r="E14" s="327"/>
      <c r="F14" s="246" t="s">
        <v>20</v>
      </c>
      <c r="G14" s="24"/>
      <c r="H14" s="330" t="s">
        <v>615</v>
      </c>
      <c r="I14" s="70"/>
      <c r="J14" s="72">
        <v>31612</v>
      </c>
      <c r="K14" s="72">
        <v>27839</v>
      </c>
      <c r="L14" s="72">
        <v>3773</v>
      </c>
      <c r="M14" s="102"/>
    </row>
    <row r="15" spans="1:13" ht="10.5">
      <c r="A15" s="69"/>
      <c r="B15" s="24"/>
      <c r="C15" s="330"/>
      <c r="D15" s="24"/>
      <c r="E15" s="327"/>
      <c r="F15" s="330"/>
      <c r="G15" s="24"/>
      <c r="H15" s="330"/>
      <c r="I15" s="70"/>
      <c r="J15" s="72"/>
      <c r="K15" s="72"/>
      <c r="L15" s="72"/>
      <c r="M15" s="102"/>
    </row>
    <row r="16" spans="1:13" ht="10.5">
      <c r="A16" s="69"/>
      <c r="B16" s="24"/>
      <c r="C16" s="246" t="s">
        <v>616</v>
      </c>
      <c r="D16" s="24"/>
      <c r="E16" s="327"/>
      <c r="F16" s="246" t="s">
        <v>23</v>
      </c>
      <c r="G16" s="24"/>
      <c r="H16" s="330" t="s">
        <v>617</v>
      </c>
      <c r="I16" s="70"/>
      <c r="J16" s="72">
        <v>21642</v>
      </c>
      <c r="K16" s="72">
        <v>20169</v>
      </c>
      <c r="L16" s="72">
        <v>1473</v>
      </c>
      <c r="M16" s="102"/>
    </row>
    <row r="17" spans="1:13" ht="10.5">
      <c r="A17" s="24"/>
      <c r="B17" s="24"/>
      <c r="C17" s="330" t="s">
        <v>608</v>
      </c>
      <c r="D17" s="24"/>
      <c r="E17" s="327"/>
      <c r="F17" s="246" t="s">
        <v>604</v>
      </c>
      <c r="G17" s="24"/>
      <c r="H17" s="330" t="s">
        <v>618</v>
      </c>
      <c r="I17" s="70"/>
      <c r="J17" s="72">
        <v>11446</v>
      </c>
      <c r="K17" s="72">
        <v>10814</v>
      </c>
      <c r="L17" s="72">
        <v>632</v>
      </c>
      <c r="M17" s="102"/>
    </row>
    <row r="18" spans="1:13" ht="10.5">
      <c r="A18" s="24"/>
      <c r="B18" s="24"/>
      <c r="C18" s="330"/>
      <c r="D18" s="24"/>
      <c r="E18" s="327"/>
      <c r="F18" s="246"/>
      <c r="G18" s="24"/>
      <c r="H18" s="330"/>
      <c r="I18" s="70"/>
      <c r="J18" s="72"/>
      <c r="K18" s="72"/>
      <c r="L18" s="72"/>
      <c r="M18" s="102"/>
    </row>
    <row r="19" spans="1:13" ht="10.5">
      <c r="A19" s="24"/>
      <c r="B19" s="24"/>
      <c r="C19" s="246" t="s">
        <v>619</v>
      </c>
      <c r="D19" s="24"/>
      <c r="E19" s="327"/>
      <c r="F19" s="246" t="s">
        <v>620</v>
      </c>
      <c r="G19" s="24"/>
      <c r="H19" s="330" t="s">
        <v>621</v>
      </c>
      <c r="I19" s="70"/>
      <c r="J19" s="72">
        <v>17602</v>
      </c>
      <c r="K19" s="72">
        <v>14996</v>
      </c>
      <c r="L19" s="72">
        <v>2606</v>
      </c>
      <c r="M19" s="102"/>
    </row>
    <row r="20" spans="1:13" ht="10.5">
      <c r="A20" s="24"/>
      <c r="B20" s="24"/>
      <c r="C20" s="330" t="s">
        <v>608</v>
      </c>
      <c r="D20" s="24"/>
      <c r="E20" s="327"/>
      <c r="F20" s="246" t="s">
        <v>23</v>
      </c>
      <c r="G20" s="24"/>
      <c r="H20" s="330" t="s">
        <v>622</v>
      </c>
      <c r="I20" s="70"/>
      <c r="J20" s="72">
        <v>13174</v>
      </c>
      <c r="K20" s="72">
        <v>11546</v>
      </c>
      <c r="L20" s="72">
        <v>1628</v>
      </c>
      <c r="M20" s="102"/>
    </row>
    <row r="21" spans="1:13" ht="10.5">
      <c r="A21" s="24"/>
      <c r="B21" s="24"/>
      <c r="C21" s="330"/>
      <c r="D21" s="24"/>
      <c r="E21" s="327"/>
      <c r="F21" s="330"/>
      <c r="G21" s="24"/>
      <c r="H21" s="330"/>
      <c r="I21" s="70"/>
      <c r="J21" s="72"/>
      <c r="K21" s="72"/>
      <c r="L21" s="72"/>
      <c r="M21" s="102"/>
    </row>
    <row r="22" spans="1:13" ht="10.5">
      <c r="A22" s="24"/>
      <c r="B22" s="24"/>
      <c r="C22" s="246" t="s">
        <v>623</v>
      </c>
      <c r="D22" s="24"/>
      <c r="E22" s="327"/>
      <c r="F22" s="246" t="s">
        <v>28</v>
      </c>
      <c r="G22" s="24"/>
      <c r="H22" s="330" t="s">
        <v>624</v>
      </c>
      <c r="I22" s="70"/>
      <c r="J22" s="72">
        <v>18147</v>
      </c>
      <c r="K22" s="72">
        <v>16686</v>
      </c>
      <c r="L22" s="72">
        <v>1461</v>
      </c>
      <c r="M22" s="102"/>
    </row>
    <row r="23" spans="1:13" ht="10.5">
      <c r="A23" s="24"/>
      <c r="B23" s="24"/>
      <c r="C23" s="330" t="s">
        <v>608</v>
      </c>
      <c r="D23" s="24"/>
      <c r="E23" s="327"/>
      <c r="F23" s="246" t="s">
        <v>625</v>
      </c>
      <c r="G23" s="24"/>
      <c r="H23" s="330" t="s">
        <v>626</v>
      </c>
      <c r="I23" s="70"/>
      <c r="J23" s="72">
        <v>6688</v>
      </c>
      <c r="K23" s="72">
        <v>6018</v>
      </c>
      <c r="L23" s="72">
        <v>670</v>
      </c>
      <c r="M23" s="102"/>
    </row>
    <row r="24" spans="1:13" ht="10.5">
      <c r="A24" s="24"/>
      <c r="B24" s="24"/>
      <c r="C24" s="330"/>
      <c r="D24" s="24"/>
      <c r="E24" s="327"/>
      <c r="F24" s="330"/>
      <c r="G24" s="24"/>
      <c r="H24" s="330"/>
      <c r="I24" s="70"/>
      <c r="J24" s="72"/>
      <c r="K24" s="72"/>
      <c r="L24" s="72"/>
      <c r="M24" s="102"/>
    </row>
    <row r="25" spans="1:13" ht="10.5">
      <c r="A25" s="24"/>
      <c r="B25" s="24"/>
      <c r="C25" s="246" t="s">
        <v>627</v>
      </c>
      <c r="D25" s="24"/>
      <c r="E25" s="327"/>
      <c r="F25" s="246" t="s">
        <v>22</v>
      </c>
      <c r="G25" s="24"/>
      <c r="H25" s="330" t="s">
        <v>628</v>
      </c>
      <c r="I25" s="70"/>
      <c r="J25" s="72">
        <v>10039</v>
      </c>
      <c r="K25" s="72">
        <v>9265</v>
      </c>
      <c r="L25" s="72">
        <v>774</v>
      </c>
      <c r="M25" s="102"/>
    </row>
    <row r="26" spans="1:13" ht="10.5">
      <c r="A26" s="24"/>
      <c r="B26" s="24"/>
      <c r="C26" s="330" t="s">
        <v>629</v>
      </c>
      <c r="D26" s="24"/>
      <c r="E26" s="327"/>
      <c r="F26" s="330" t="s">
        <v>608</v>
      </c>
      <c r="G26" s="24"/>
      <c r="H26" s="330" t="s">
        <v>630</v>
      </c>
      <c r="I26" s="70"/>
      <c r="J26" s="72">
        <v>13398</v>
      </c>
      <c r="K26" s="72">
        <v>11899</v>
      </c>
      <c r="L26" s="72">
        <v>1499</v>
      </c>
      <c r="M26" s="102"/>
    </row>
    <row r="27" spans="1:13" ht="10.5">
      <c r="A27" s="24"/>
      <c r="B27" s="24"/>
      <c r="C27" s="330" t="s">
        <v>608</v>
      </c>
      <c r="D27" s="24"/>
      <c r="E27" s="327"/>
      <c r="F27" s="246" t="s">
        <v>29</v>
      </c>
      <c r="G27" s="24"/>
      <c r="H27" s="330" t="s">
        <v>631</v>
      </c>
      <c r="I27" s="70"/>
      <c r="J27" s="72">
        <v>11384</v>
      </c>
      <c r="K27" s="72">
        <v>10175</v>
      </c>
      <c r="L27" s="72">
        <v>1209</v>
      </c>
      <c r="M27" s="102"/>
    </row>
    <row r="28" spans="1:13" ht="10.5">
      <c r="A28" s="24"/>
      <c r="B28" s="24"/>
      <c r="C28" s="330" t="s">
        <v>608</v>
      </c>
      <c r="D28" s="24"/>
      <c r="E28" s="327"/>
      <c r="F28" s="330" t="s">
        <v>608</v>
      </c>
      <c r="G28" s="24"/>
      <c r="H28" s="330" t="s">
        <v>632</v>
      </c>
      <c r="I28" s="70"/>
      <c r="J28" s="72">
        <v>13488</v>
      </c>
      <c r="K28" s="72">
        <v>12037</v>
      </c>
      <c r="L28" s="72">
        <v>1451</v>
      </c>
      <c r="M28" s="102"/>
    </row>
    <row r="29" spans="1:13" ht="10.5">
      <c r="A29" s="24"/>
      <c r="B29" s="24" t="s">
        <v>633</v>
      </c>
      <c r="C29" s="246"/>
      <c r="D29" s="24"/>
      <c r="E29" s="327"/>
      <c r="F29" s="330"/>
      <c r="G29" s="24"/>
      <c r="H29" s="330"/>
      <c r="I29" s="70"/>
      <c r="J29" s="72"/>
      <c r="K29" s="72"/>
      <c r="L29" s="72"/>
      <c r="M29" s="102"/>
    </row>
    <row r="30" spans="1:13" ht="10.5">
      <c r="A30" s="24"/>
      <c r="B30" s="24"/>
      <c r="C30" s="246" t="s">
        <v>634</v>
      </c>
      <c r="D30" s="24"/>
      <c r="E30" s="327"/>
      <c r="F30" s="246" t="s">
        <v>33</v>
      </c>
      <c r="G30" s="24"/>
      <c r="H30" s="330" t="s">
        <v>635</v>
      </c>
      <c r="I30" s="70"/>
      <c r="J30" s="72">
        <v>11677</v>
      </c>
      <c r="K30" s="72">
        <v>10334</v>
      </c>
      <c r="L30" s="72">
        <v>1343</v>
      </c>
      <c r="M30" s="102"/>
    </row>
    <row r="31" spans="1:13" ht="10.5">
      <c r="A31" s="24"/>
      <c r="B31" s="24"/>
      <c r="C31" s="330" t="s">
        <v>608</v>
      </c>
      <c r="D31" s="24"/>
      <c r="E31" s="327"/>
      <c r="F31" s="246" t="s">
        <v>636</v>
      </c>
      <c r="G31" s="24"/>
      <c r="H31" s="330" t="s">
        <v>637</v>
      </c>
      <c r="I31" s="70"/>
      <c r="J31" s="72">
        <v>13599</v>
      </c>
      <c r="K31" s="72">
        <v>12023</v>
      </c>
      <c r="L31" s="72">
        <v>1576</v>
      </c>
      <c r="M31" s="102"/>
    </row>
    <row r="32" spans="1:13" ht="10.5">
      <c r="A32" s="24"/>
      <c r="B32" s="24"/>
      <c r="C32" s="246" t="s">
        <v>638</v>
      </c>
      <c r="D32" s="24"/>
      <c r="E32" s="327"/>
      <c r="F32" s="246" t="s">
        <v>21</v>
      </c>
      <c r="G32" s="24"/>
      <c r="H32" s="330" t="s">
        <v>639</v>
      </c>
      <c r="I32" s="70"/>
      <c r="J32" s="72">
        <v>7486</v>
      </c>
      <c r="K32" s="72">
        <v>7122</v>
      </c>
      <c r="L32" s="72">
        <v>364</v>
      </c>
      <c r="M32" s="102"/>
    </row>
    <row r="33" spans="1:13" ht="10.5">
      <c r="A33" s="24"/>
      <c r="B33" s="24"/>
      <c r="C33" s="330"/>
      <c r="D33" s="24"/>
      <c r="E33" s="327"/>
      <c r="F33" s="330"/>
      <c r="G33" s="24"/>
      <c r="H33" s="330"/>
      <c r="I33" s="70"/>
      <c r="J33" s="72"/>
      <c r="K33" s="72"/>
      <c r="L33" s="72"/>
      <c r="M33" s="102"/>
    </row>
    <row r="34" spans="1:13" ht="10.5">
      <c r="A34" s="24"/>
      <c r="B34" s="24"/>
      <c r="C34" s="246" t="s">
        <v>640</v>
      </c>
      <c r="D34" s="24"/>
      <c r="E34" s="327"/>
      <c r="F34" s="246" t="s">
        <v>641</v>
      </c>
      <c r="G34" s="24"/>
      <c r="H34" s="331" t="s">
        <v>642</v>
      </c>
      <c r="I34" s="332"/>
      <c r="J34" s="72">
        <v>14398</v>
      </c>
      <c r="K34" s="72">
        <v>12564</v>
      </c>
      <c r="L34" s="72">
        <v>1834</v>
      </c>
      <c r="M34" s="102"/>
    </row>
    <row r="35" spans="1:13" ht="10.5">
      <c r="A35" s="24"/>
      <c r="B35" s="24"/>
      <c r="C35" s="330" t="s">
        <v>608</v>
      </c>
      <c r="D35" s="24"/>
      <c r="E35" s="327"/>
      <c r="F35" s="330" t="s">
        <v>608</v>
      </c>
      <c r="G35" s="24"/>
      <c r="H35" s="330" t="s">
        <v>643</v>
      </c>
      <c r="I35" s="70"/>
      <c r="J35" s="72">
        <v>11513</v>
      </c>
      <c r="K35" s="72">
        <v>10325</v>
      </c>
      <c r="L35" s="72">
        <v>1188</v>
      </c>
      <c r="M35" s="102"/>
    </row>
    <row r="36" spans="1:13" ht="10.5">
      <c r="A36" s="24"/>
      <c r="B36" s="24"/>
      <c r="C36" s="246" t="s">
        <v>644</v>
      </c>
      <c r="D36" s="24"/>
      <c r="E36" s="327"/>
      <c r="F36" s="246" t="s">
        <v>424</v>
      </c>
      <c r="G36" s="24"/>
      <c r="H36" s="330" t="s">
        <v>645</v>
      </c>
      <c r="I36" s="70"/>
      <c r="J36" s="72">
        <v>11226</v>
      </c>
      <c r="K36" s="72">
        <v>9532</v>
      </c>
      <c r="L36" s="72">
        <v>1694</v>
      </c>
      <c r="M36" s="102"/>
    </row>
    <row r="37" spans="1:13" ht="10.5">
      <c r="A37" s="24"/>
      <c r="B37" s="24"/>
      <c r="C37" s="246" t="s">
        <v>646</v>
      </c>
      <c r="D37" s="24"/>
      <c r="E37" s="327"/>
      <c r="F37" s="246" t="s">
        <v>641</v>
      </c>
      <c r="G37" s="24"/>
      <c r="H37" s="330" t="s">
        <v>647</v>
      </c>
      <c r="I37" s="70"/>
      <c r="J37" s="72">
        <v>5034</v>
      </c>
      <c r="K37" s="72">
        <v>3941</v>
      </c>
      <c r="L37" s="72">
        <v>1093</v>
      </c>
      <c r="M37" s="102"/>
    </row>
    <row r="38" spans="1:13" ht="10.5">
      <c r="A38" s="24"/>
      <c r="B38" s="24"/>
      <c r="C38" s="330" t="s">
        <v>608</v>
      </c>
      <c r="D38" s="24"/>
      <c r="E38" s="327"/>
      <c r="F38" s="330" t="s">
        <v>608</v>
      </c>
      <c r="G38" s="24"/>
      <c r="H38" s="330" t="s">
        <v>648</v>
      </c>
      <c r="I38" s="70"/>
      <c r="J38" s="72">
        <v>14852</v>
      </c>
      <c r="K38" s="72">
        <v>13141</v>
      </c>
      <c r="L38" s="72">
        <v>1711</v>
      </c>
      <c r="M38" s="102"/>
    </row>
    <row r="39" spans="1:13" ht="10.5">
      <c r="A39" s="24"/>
      <c r="B39" s="24"/>
      <c r="C39" s="330"/>
      <c r="D39" s="24"/>
      <c r="E39" s="327"/>
      <c r="F39" s="330"/>
      <c r="G39" s="24"/>
      <c r="H39" s="330"/>
      <c r="I39" s="70"/>
      <c r="J39" s="72"/>
      <c r="K39" s="72"/>
      <c r="L39" s="72"/>
      <c r="M39" s="102"/>
    </row>
    <row r="40" spans="1:13" ht="10.5">
      <c r="A40" s="24"/>
      <c r="B40" s="24"/>
      <c r="C40" s="246" t="s">
        <v>649</v>
      </c>
      <c r="D40" s="24"/>
      <c r="E40" s="327"/>
      <c r="F40" s="246" t="s">
        <v>650</v>
      </c>
      <c r="G40" s="24"/>
      <c r="H40" s="330" t="s">
        <v>651</v>
      </c>
      <c r="I40" s="70"/>
      <c r="J40" s="72">
        <v>12958</v>
      </c>
      <c r="K40" s="72">
        <v>12110</v>
      </c>
      <c r="L40" s="72">
        <v>848</v>
      </c>
      <c r="M40" s="102"/>
    </row>
    <row r="41" spans="1:13" ht="10.5">
      <c r="A41" s="24"/>
      <c r="B41" s="24"/>
      <c r="C41" s="330" t="s">
        <v>608</v>
      </c>
      <c r="D41" s="24"/>
      <c r="E41" s="327"/>
      <c r="F41" s="330" t="s">
        <v>608</v>
      </c>
      <c r="G41" s="24"/>
      <c r="H41" s="330" t="s">
        <v>652</v>
      </c>
      <c r="I41" s="70"/>
      <c r="J41" s="72">
        <v>13578</v>
      </c>
      <c r="K41" s="72">
        <v>12110</v>
      </c>
      <c r="L41" s="72">
        <v>1468</v>
      </c>
      <c r="M41" s="102"/>
    </row>
    <row r="42" spans="1:13" ht="10.5">
      <c r="A42" s="24"/>
      <c r="B42" s="24"/>
      <c r="C42" s="330" t="s">
        <v>608</v>
      </c>
      <c r="D42" s="24"/>
      <c r="E42" s="327"/>
      <c r="F42" s="246" t="s">
        <v>653</v>
      </c>
      <c r="G42" s="24"/>
      <c r="H42" s="330" t="s">
        <v>654</v>
      </c>
      <c r="I42" s="70"/>
      <c r="J42" s="72">
        <v>10245</v>
      </c>
      <c r="K42" s="72">
        <v>8763</v>
      </c>
      <c r="L42" s="72">
        <v>1482</v>
      </c>
      <c r="M42" s="102"/>
    </row>
    <row r="43" spans="1:13" ht="10.5">
      <c r="A43" s="24"/>
      <c r="B43" s="24"/>
      <c r="C43" s="246" t="s">
        <v>655</v>
      </c>
      <c r="D43" s="24"/>
      <c r="E43" s="327"/>
      <c r="F43" s="246" t="s">
        <v>656</v>
      </c>
      <c r="G43" s="24"/>
      <c r="H43" s="330" t="s">
        <v>657</v>
      </c>
      <c r="I43" s="70"/>
      <c r="J43" s="72">
        <v>12150</v>
      </c>
      <c r="K43" s="72">
        <v>11402</v>
      </c>
      <c r="L43" s="72">
        <v>748</v>
      </c>
      <c r="M43" s="102"/>
    </row>
    <row r="44" spans="1:13" ht="10.5">
      <c r="A44" s="24"/>
      <c r="B44" s="24"/>
      <c r="C44" s="330" t="s">
        <v>608</v>
      </c>
      <c r="D44" s="24"/>
      <c r="E44" s="327"/>
      <c r="F44" s="246" t="s">
        <v>658</v>
      </c>
      <c r="G44" s="24"/>
      <c r="H44" s="330" t="s">
        <v>659</v>
      </c>
      <c r="I44" s="70"/>
      <c r="J44" s="72">
        <v>13697</v>
      </c>
      <c r="K44" s="72">
        <v>12501</v>
      </c>
      <c r="L44" s="72">
        <v>1196</v>
      </c>
      <c r="M44" s="102"/>
    </row>
    <row r="45" spans="1:13" ht="10.5">
      <c r="A45" s="24"/>
      <c r="B45" s="24"/>
      <c r="C45" s="330"/>
      <c r="D45" s="24"/>
      <c r="E45" s="327"/>
      <c r="F45" s="330"/>
      <c r="G45" s="24"/>
      <c r="H45" s="330"/>
      <c r="I45" s="70"/>
      <c r="J45" s="72"/>
      <c r="K45" s="72"/>
      <c r="L45" s="72"/>
      <c r="M45" s="102"/>
    </row>
    <row r="46" spans="1:13" ht="10.5">
      <c r="A46" s="24"/>
      <c r="B46" s="24"/>
      <c r="C46" s="246" t="s">
        <v>660</v>
      </c>
      <c r="D46" s="24"/>
      <c r="E46" s="327"/>
      <c r="F46" s="246" t="s">
        <v>661</v>
      </c>
      <c r="G46" s="24"/>
      <c r="H46" s="330" t="s">
        <v>662</v>
      </c>
      <c r="I46" s="70"/>
      <c r="J46" s="72">
        <v>13962</v>
      </c>
      <c r="K46" s="72">
        <v>13249</v>
      </c>
      <c r="L46" s="72">
        <v>713</v>
      </c>
      <c r="M46" s="102"/>
    </row>
    <row r="47" spans="1:13" ht="10.5">
      <c r="A47" s="24"/>
      <c r="B47" s="24"/>
      <c r="C47" s="330" t="s">
        <v>608</v>
      </c>
      <c r="D47" s="24"/>
      <c r="E47" s="327"/>
      <c r="F47" s="246" t="s">
        <v>663</v>
      </c>
      <c r="G47" s="24"/>
      <c r="H47" s="330" t="s">
        <v>664</v>
      </c>
      <c r="I47" s="70"/>
      <c r="J47" s="72">
        <v>10495</v>
      </c>
      <c r="K47" s="72">
        <v>9944</v>
      </c>
      <c r="L47" s="72">
        <v>551</v>
      </c>
      <c r="M47" s="102"/>
    </row>
    <row r="48" spans="1:13" ht="10.5">
      <c r="A48" s="24"/>
      <c r="B48" s="24"/>
      <c r="C48" s="246" t="s">
        <v>665</v>
      </c>
      <c r="D48" s="24"/>
      <c r="E48" s="327"/>
      <c r="F48" s="246" t="s">
        <v>424</v>
      </c>
      <c r="G48" s="24"/>
      <c r="H48" s="330" t="s">
        <v>666</v>
      </c>
      <c r="I48" s="70"/>
      <c r="J48" s="72">
        <v>9314</v>
      </c>
      <c r="K48" s="72">
        <v>7074</v>
      </c>
      <c r="L48" s="72">
        <v>2240</v>
      </c>
      <c r="M48" s="102"/>
    </row>
    <row r="49" spans="1:13" ht="10.5">
      <c r="A49" s="24"/>
      <c r="B49" s="24"/>
      <c r="C49" s="330" t="s">
        <v>608</v>
      </c>
      <c r="D49" s="24"/>
      <c r="E49" s="327"/>
      <c r="F49" s="246" t="s">
        <v>667</v>
      </c>
      <c r="G49" s="24"/>
      <c r="H49" s="330" t="s">
        <v>668</v>
      </c>
      <c r="I49" s="70"/>
      <c r="J49" s="72">
        <v>13799</v>
      </c>
      <c r="K49" s="72">
        <v>12557</v>
      </c>
      <c r="L49" s="72">
        <v>1242</v>
      </c>
      <c r="M49" s="102"/>
    </row>
    <row r="50" spans="1:13" ht="10.5">
      <c r="A50" s="24"/>
      <c r="B50" s="24"/>
      <c r="C50" s="246" t="s">
        <v>669</v>
      </c>
      <c r="D50" s="24"/>
      <c r="E50" s="327"/>
      <c r="F50" s="246" t="s">
        <v>650</v>
      </c>
      <c r="G50" s="24"/>
      <c r="H50" s="330" t="s">
        <v>670</v>
      </c>
      <c r="I50" s="70"/>
      <c r="J50" s="72">
        <v>8211</v>
      </c>
      <c r="K50" s="72">
        <v>7603</v>
      </c>
      <c r="L50" s="72">
        <v>608</v>
      </c>
      <c r="M50" s="102"/>
    </row>
    <row r="51" spans="1:13" ht="10.5">
      <c r="A51" s="24"/>
      <c r="B51" s="24"/>
      <c r="C51" s="330" t="s">
        <v>608</v>
      </c>
      <c r="D51" s="24"/>
      <c r="E51" s="327"/>
      <c r="F51" s="330" t="s">
        <v>608</v>
      </c>
      <c r="G51" s="24"/>
      <c r="H51" s="330" t="s">
        <v>671</v>
      </c>
      <c r="I51" s="70"/>
      <c r="J51" s="72">
        <v>10384</v>
      </c>
      <c r="K51" s="72">
        <v>9612</v>
      </c>
      <c r="L51" s="72">
        <v>772</v>
      </c>
      <c r="M51" s="102"/>
    </row>
    <row r="52" spans="1:13" ht="10.5">
      <c r="A52" s="24"/>
      <c r="B52" s="24"/>
      <c r="C52" s="246" t="s">
        <v>672</v>
      </c>
      <c r="D52" s="24"/>
      <c r="E52" s="327"/>
      <c r="F52" s="246" t="s">
        <v>673</v>
      </c>
      <c r="G52" s="24"/>
      <c r="H52" s="330" t="s">
        <v>674</v>
      </c>
      <c r="I52" s="70"/>
      <c r="J52" s="72">
        <v>10188</v>
      </c>
      <c r="K52" s="72">
        <v>8580</v>
      </c>
      <c r="L52" s="72">
        <v>1608</v>
      </c>
      <c r="M52" s="102"/>
    </row>
    <row r="53" spans="1:13" ht="10.5">
      <c r="A53" s="24"/>
      <c r="B53" s="24" t="s">
        <v>675</v>
      </c>
      <c r="C53" s="246"/>
      <c r="D53" s="24"/>
      <c r="E53" s="327"/>
      <c r="F53" s="330"/>
      <c r="G53" s="24"/>
      <c r="H53" s="330"/>
      <c r="I53" s="70"/>
      <c r="J53" s="72"/>
      <c r="K53" s="72"/>
      <c r="L53" s="72"/>
      <c r="M53" s="102"/>
    </row>
    <row r="54" spans="1:13" ht="10.5">
      <c r="A54" s="24"/>
      <c r="B54" s="24"/>
      <c r="C54" s="246" t="s">
        <v>676</v>
      </c>
      <c r="D54" s="24"/>
      <c r="E54" s="327"/>
      <c r="F54" s="246" t="s">
        <v>677</v>
      </c>
      <c r="G54" s="24"/>
      <c r="H54" s="330" t="s">
        <v>678</v>
      </c>
      <c r="I54" s="70"/>
      <c r="J54" s="72">
        <v>8139</v>
      </c>
      <c r="K54" s="72">
        <v>7754</v>
      </c>
      <c r="L54" s="72">
        <v>385</v>
      </c>
      <c r="M54" s="102"/>
    </row>
    <row r="55" spans="1:13" ht="11.25" thickBot="1">
      <c r="A55" s="101"/>
      <c r="B55" s="101"/>
      <c r="C55" s="101"/>
      <c r="D55" s="333"/>
      <c r="E55" s="101"/>
      <c r="F55" s="101"/>
      <c r="G55" s="101"/>
      <c r="H55" s="101"/>
      <c r="I55" s="333"/>
      <c r="J55" s="101"/>
      <c r="K55" s="101"/>
      <c r="L55" s="101"/>
      <c r="M55" s="102"/>
    </row>
    <row r="56" spans="1:13" ht="11.25" thickTop="1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</row>
    <row r="57" spans="1:13" s="1" customFormat="1" ht="10.5">
      <c r="A57" s="42" t="s">
        <v>679</v>
      </c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</row>
    <row r="58" spans="1:13" ht="10.5">
      <c r="A58" s="42" t="s">
        <v>680</v>
      </c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</row>
    <row r="59" spans="1:13" ht="10.5">
      <c r="A59" s="42" t="s">
        <v>681</v>
      </c>
    </row>
  </sheetData>
  <mergeCells count="3">
    <mergeCell ref="B2:C2"/>
    <mergeCell ref="F2:H2"/>
    <mergeCell ref="B4:C4"/>
  </mergeCells>
  <phoneticPr fontId="3"/>
  <pageMargins left="0.7" right="0.7" top="0.75" bottom="0.75" header="0.3" footer="0.3"/>
  <pageSetup paperSize="9" orientation="portrait" r:id="rId1"/>
  <headerFooter>
    <oddHeader>&amp;L&amp;9自動車類交通量&amp;R&amp;9&amp;F（&amp;A）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L51"/>
  <sheetViews>
    <sheetView zoomScaleNormal="100" workbookViewId="0"/>
  </sheetViews>
  <sheetFormatPr defaultRowHeight="9.75"/>
  <cols>
    <col min="1" max="1" width="1" style="1" customWidth="1"/>
    <col min="2" max="2" width="15.3984375" style="1" bestFit="1" customWidth="1"/>
    <col min="3" max="3" width="1" style="16" customWidth="1"/>
    <col min="4" max="6" width="15.19921875" style="36" bestFit="1" customWidth="1"/>
    <col min="7" max="7" width="13.3984375" style="36" bestFit="1" customWidth="1"/>
    <col min="8" max="8" width="15.19921875" style="36" bestFit="1" customWidth="1"/>
    <col min="9" max="10" width="11.3984375" style="36" bestFit="1" customWidth="1"/>
    <col min="11" max="11" width="12.3984375" style="16" bestFit="1" customWidth="1"/>
    <col min="12" max="256" width="9.59765625" style="16"/>
    <col min="257" max="257" width="1" style="16" customWidth="1"/>
    <col min="258" max="258" width="15.3984375" style="16" bestFit="1" customWidth="1"/>
    <col min="259" max="259" width="1" style="16" customWidth="1"/>
    <col min="260" max="262" width="15" style="16" bestFit="1" customWidth="1"/>
    <col min="263" max="263" width="12.19921875" style="16" bestFit="1" customWidth="1"/>
    <col min="264" max="264" width="15" style="16" bestFit="1" customWidth="1"/>
    <col min="265" max="266" width="10.796875" style="16" bestFit="1" customWidth="1"/>
    <col min="267" max="267" width="12.3984375" style="16" bestFit="1" customWidth="1"/>
    <col min="268" max="512" width="9.59765625" style="16"/>
    <col min="513" max="513" width="1" style="16" customWidth="1"/>
    <col min="514" max="514" width="15.3984375" style="16" bestFit="1" customWidth="1"/>
    <col min="515" max="515" width="1" style="16" customWidth="1"/>
    <col min="516" max="518" width="15" style="16" bestFit="1" customWidth="1"/>
    <col min="519" max="519" width="12.19921875" style="16" bestFit="1" customWidth="1"/>
    <col min="520" max="520" width="15" style="16" bestFit="1" customWidth="1"/>
    <col min="521" max="522" width="10.796875" style="16" bestFit="1" customWidth="1"/>
    <col min="523" max="523" width="12.3984375" style="16" bestFit="1" customWidth="1"/>
    <col min="524" max="768" width="9.59765625" style="16"/>
    <col min="769" max="769" width="1" style="16" customWidth="1"/>
    <col min="770" max="770" width="15.3984375" style="16" bestFit="1" customWidth="1"/>
    <col min="771" max="771" width="1" style="16" customWidth="1"/>
    <col min="772" max="774" width="15" style="16" bestFit="1" customWidth="1"/>
    <col min="775" max="775" width="12.19921875" style="16" bestFit="1" customWidth="1"/>
    <col min="776" max="776" width="15" style="16" bestFit="1" customWidth="1"/>
    <col min="777" max="778" width="10.796875" style="16" bestFit="1" customWidth="1"/>
    <col min="779" max="779" width="12.3984375" style="16" bestFit="1" customWidth="1"/>
    <col min="780" max="1024" width="9.59765625" style="16"/>
    <col min="1025" max="1025" width="1" style="16" customWidth="1"/>
    <col min="1026" max="1026" width="15.3984375" style="16" bestFit="1" customWidth="1"/>
    <col min="1027" max="1027" width="1" style="16" customWidth="1"/>
    <col min="1028" max="1030" width="15" style="16" bestFit="1" customWidth="1"/>
    <col min="1031" max="1031" width="12.19921875" style="16" bestFit="1" customWidth="1"/>
    <col min="1032" max="1032" width="15" style="16" bestFit="1" customWidth="1"/>
    <col min="1033" max="1034" width="10.796875" style="16" bestFit="1" customWidth="1"/>
    <col min="1035" max="1035" width="12.3984375" style="16" bestFit="1" customWidth="1"/>
    <col min="1036" max="1280" width="9.59765625" style="16"/>
    <col min="1281" max="1281" width="1" style="16" customWidth="1"/>
    <col min="1282" max="1282" width="15.3984375" style="16" bestFit="1" customWidth="1"/>
    <col min="1283" max="1283" width="1" style="16" customWidth="1"/>
    <col min="1284" max="1286" width="15" style="16" bestFit="1" customWidth="1"/>
    <col min="1287" max="1287" width="12.19921875" style="16" bestFit="1" customWidth="1"/>
    <col min="1288" max="1288" width="15" style="16" bestFit="1" customWidth="1"/>
    <col min="1289" max="1290" width="10.796875" style="16" bestFit="1" customWidth="1"/>
    <col min="1291" max="1291" width="12.3984375" style="16" bestFit="1" customWidth="1"/>
    <col min="1292" max="1536" width="9.59765625" style="16"/>
    <col min="1537" max="1537" width="1" style="16" customWidth="1"/>
    <col min="1538" max="1538" width="15.3984375" style="16" bestFit="1" customWidth="1"/>
    <col min="1539" max="1539" width="1" style="16" customWidth="1"/>
    <col min="1540" max="1542" width="15" style="16" bestFit="1" customWidth="1"/>
    <col min="1543" max="1543" width="12.19921875" style="16" bestFit="1" customWidth="1"/>
    <col min="1544" max="1544" width="15" style="16" bestFit="1" customWidth="1"/>
    <col min="1545" max="1546" width="10.796875" style="16" bestFit="1" customWidth="1"/>
    <col min="1547" max="1547" width="12.3984375" style="16" bestFit="1" customWidth="1"/>
    <col min="1548" max="1792" width="9.59765625" style="16"/>
    <col min="1793" max="1793" width="1" style="16" customWidth="1"/>
    <col min="1794" max="1794" width="15.3984375" style="16" bestFit="1" customWidth="1"/>
    <col min="1795" max="1795" width="1" style="16" customWidth="1"/>
    <col min="1796" max="1798" width="15" style="16" bestFit="1" customWidth="1"/>
    <col min="1799" max="1799" width="12.19921875" style="16" bestFit="1" customWidth="1"/>
    <col min="1800" max="1800" width="15" style="16" bestFit="1" customWidth="1"/>
    <col min="1801" max="1802" width="10.796875" style="16" bestFit="1" customWidth="1"/>
    <col min="1803" max="1803" width="12.3984375" style="16" bestFit="1" customWidth="1"/>
    <col min="1804" max="2048" width="9.59765625" style="16"/>
    <col min="2049" max="2049" width="1" style="16" customWidth="1"/>
    <col min="2050" max="2050" width="15.3984375" style="16" bestFit="1" customWidth="1"/>
    <col min="2051" max="2051" width="1" style="16" customWidth="1"/>
    <col min="2052" max="2054" width="15" style="16" bestFit="1" customWidth="1"/>
    <col min="2055" max="2055" width="12.19921875" style="16" bestFit="1" customWidth="1"/>
    <col min="2056" max="2056" width="15" style="16" bestFit="1" customWidth="1"/>
    <col min="2057" max="2058" width="10.796875" style="16" bestFit="1" customWidth="1"/>
    <col min="2059" max="2059" width="12.3984375" style="16" bestFit="1" customWidth="1"/>
    <col min="2060" max="2304" width="9.59765625" style="16"/>
    <col min="2305" max="2305" width="1" style="16" customWidth="1"/>
    <col min="2306" max="2306" width="15.3984375" style="16" bestFit="1" customWidth="1"/>
    <col min="2307" max="2307" width="1" style="16" customWidth="1"/>
    <col min="2308" max="2310" width="15" style="16" bestFit="1" customWidth="1"/>
    <col min="2311" max="2311" width="12.19921875" style="16" bestFit="1" customWidth="1"/>
    <col min="2312" max="2312" width="15" style="16" bestFit="1" customWidth="1"/>
    <col min="2313" max="2314" width="10.796875" style="16" bestFit="1" customWidth="1"/>
    <col min="2315" max="2315" width="12.3984375" style="16" bestFit="1" customWidth="1"/>
    <col min="2316" max="2560" width="9.59765625" style="16"/>
    <col min="2561" max="2561" width="1" style="16" customWidth="1"/>
    <col min="2562" max="2562" width="15.3984375" style="16" bestFit="1" customWidth="1"/>
    <col min="2563" max="2563" width="1" style="16" customWidth="1"/>
    <col min="2564" max="2566" width="15" style="16" bestFit="1" customWidth="1"/>
    <col min="2567" max="2567" width="12.19921875" style="16" bestFit="1" customWidth="1"/>
    <col min="2568" max="2568" width="15" style="16" bestFit="1" customWidth="1"/>
    <col min="2569" max="2570" width="10.796875" style="16" bestFit="1" customWidth="1"/>
    <col min="2571" max="2571" width="12.3984375" style="16" bestFit="1" customWidth="1"/>
    <col min="2572" max="2816" width="9.59765625" style="16"/>
    <col min="2817" max="2817" width="1" style="16" customWidth="1"/>
    <col min="2818" max="2818" width="15.3984375" style="16" bestFit="1" customWidth="1"/>
    <col min="2819" max="2819" width="1" style="16" customWidth="1"/>
    <col min="2820" max="2822" width="15" style="16" bestFit="1" customWidth="1"/>
    <col min="2823" max="2823" width="12.19921875" style="16" bestFit="1" customWidth="1"/>
    <col min="2824" max="2824" width="15" style="16" bestFit="1" customWidth="1"/>
    <col min="2825" max="2826" width="10.796875" style="16" bestFit="1" customWidth="1"/>
    <col min="2827" max="2827" width="12.3984375" style="16" bestFit="1" customWidth="1"/>
    <col min="2828" max="3072" width="9.59765625" style="16"/>
    <col min="3073" max="3073" width="1" style="16" customWidth="1"/>
    <col min="3074" max="3074" width="15.3984375" style="16" bestFit="1" customWidth="1"/>
    <col min="3075" max="3075" width="1" style="16" customWidth="1"/>
    <col min="3076" max="3078" width="15" style="16" bestFit="1" customWidth="1"/>
    <col min="3079" max="3079" width="12.19921875" style="16" bestFit="1" customWidth="1"/>
    <col min="3080" max="3080" width="15" style="16" bestFit="1" customWidth="1"/>
    <col min="3081" max="3082" width="10.796875" style="16" bestFit="1" customWidth="1"/>
    <col min="3083" max="3083" width="12.3984375" style="16" bestFit="1" customWidth="1"/>
    <col min="3084" max="3328" width="9.59765625" style="16"/>
    <col min="3329" max="3329" width="1" style="16" customWidth="1"/>
    <col min="3330" max="3330" width="15.3984375" style="16" bestFit="1" customWidth="1"/>
    <col min="3331" max="3331" width="1" style="16" customWidth="1"/>
    <col min="3332" max="3334" width="15" style="16" bestFit="1" customWidth="1"/>
    <col min="3335" max="3335" width="12.19921875" style="16" bestFit="1" customWidth="1"/>
    <col min="3336" max="3336" width="15" style="16" bestFit="1" customWidth="1"/>
    <col min="3337" max="3338" width="10.796875" style="16" bestFit="1" customWidth="1"/>
    <col min="3339" max="3339" width="12.3984375" style="16" bestFit="1" customWidth="1"/>
    <col min="3340" max="3584" width="9.59765625" style="16"/>
    <col min="3585" max="3585" width="1" style="16" customWidth="1"/>
    <col min="3586" max="3586" width="15.3984375" style="16" bestFit="1" customWidth="1"/>
    <col min="3587" max="3587" width="1" style="16" customWidth="1"/>
    <col min="3588" max="3590" width="15" style="16" bestFit="1" customWidth="1"/>
    <col min="3591" max="3591" width="12.19921875" style="16" bestFit="1" customWidth="1"/>
    <col min="3592" max="3592" width="15" style="16" bestFit="1" customWidth="1"/>
    <col min="3593" max="3594" width="10.796875" style="16" bestFit="1" customWidth="1"/>
    <col min="3595" max="3595" width="12.3984375" style="16" bestFit="1" customWidth="1"/>
    <col min="3596" max="3840" width="9.59765625" style="16"/>
    <col min="3841" max="3841" width="1" style="16" customWidth="1"/>
    <col min="3842" max="3842" width="15.3984375" style="16" bestFit="1" customWidth="1"/>
    <col min="3843" max="3843" width="1" style="16" customWidth="1"/>
    <col min="3844" max="3846" width="15" style="16" bestFit="1" customWidth="1"/>
    <col min="3847" max="3847" width="12.19921875" style="16" bestFit="1" customWidth="1"/>
    <col min="3848" max="3848" width="15" style="16" bestFit="1" customWidth="1"/>
    <col min="3849" max="3850" width="10.796875" style="16" bestFit="1" customWidth="1"/>
    <col min="3851" max="3851" width="12.3984375" style="16" bestFit="1" customWidth="1"/>
    <col min="3852" max="4096" width="9.59765625" style="16"/>
    <col min="4097" max="4097" width="1" style="16" customWidth="1"/>
    <col min="4098" max="4098" width="15.3984375" style="16" bestFit="1" customWidth="1"/>
    <col min="4099" max="4099" width="1" style="16" customWidth="1"/>
    <col min="4100" max="4102" width="15" style="16" bestFit="1" customWidth="1"/>
    <col min="4103" max="4103" width="12.19921875" style="16" bestFit="1" customWidth="1"/>
    <col min="4104" max="4104" width="15" style="16" bestFit="1" customWidth="1"/>
    <col min="4105" max="4106" width="10.796875" style="16" bestFit="1" customWidth="1"/>
    <col min="4107" max="4107" width="12.3984375" style="16" bestFit="1" customWidth="1"/>
    <col min="4108" max="4352" width="9.59765625" style="16"/>
    <col min="4353" max="4353" width="1" style="16" customWidth="1"/>
    <col min="4354" max="4354" width="15.3984375" style="16" bestFit="1" customWidth="1"/>
    <col min="4355" max="4355" width="1" style="16" customWidth="1"/>
    <col min="4356" max="4358" width="15" style="16" bestFit="1" customWidth="1"/>
    <col min="4359" max="4359" width="12.19921875" style="16" bestFit="1" customWidth="1"/>
    <col min="4360" max="4360" width="15" style="16" bestFit="1" customWidth="1"/>
    <col min="4361" max="4362" width="10.796875" style="16" bestFit="1" customWidth="1"/>
    <col min="4363" max="4363" width="12.3984375" style="16" bestFit="1" customWidth="1"/>
    <col min="4364" max="4608" width="9.59765625" style="16"/>
    <col min="4609" max="4609" width="1" style="16" customWidth="1"/>
    <col min="4610" max="4610" width="15.3984375" style="16" bestFit="1" customWidth="1"/>
    <col min="4611" max="4611" width="1" style="16" customWidth="1"/>
    <col min="4612" max="4614" width="15" style="16" bestFit="1" customWidth="1"/>
    <col min="4615" max="4615" width="12.19921875" style="16" bestFit="1" customWidth="1"/>
    <col min="4616" max="4616" width="15" style="16" bestFit="1" customWidth="1"/>
    <col min="4617" max="4618" width="10.796875" style="16" bestFit="1" customWidth="1"/>
    <col min="4619" max="4619" width="12.3984375" style="16" bestFit="1" customWidth="1"/>
    <col min="4620" max="4864" width="9.59765625" style="16"/>
    <col min="4865" max="4865" width="1" style="16" customWidth="1"/>
    <col min="4866" max="4866" width="15.3984375" style="16" bestFit="1" customWidth="1"/>
    <col min="4867" max="4867" width="1" style="16" customWidth="1"/>
    <col min="4868" max="4870" width="15" style="16" bestFit="1" customWidth="1"/>
    <col min="4871" max="4871" width="12.19921875" style="16" bestFit="1" customWidth="1"/>
    <col min="4872" max="4872" width="15" style="16" bestFit="1" customWidth="1"/>
    <col min="4873" max="4874" width="10.796875" style="16" bestFit="1" customWidth="1"/>
    <col min="4875" max="4875" width="12.3984375" style="16" bestFit="1" customWidth="1"/>
    <col min="4876" max="5120" width="9.59765625" style="16"/>
    <col min="5121" max="5121" width="1" style="16" customWidth="1"/>
    <col min="5122" max="5122" width="15.3984375" style="16" bestFit="1" customWidth="1"/>
    <col min="5123" max="5123" width="1" style="16" customWidth="1"/>
    <col min="5124" max="5126" width="15" style="16" bestFit="1" customWidth="1"/>
    <col min="5127" max="5127" width="12.19921875" style="16" bestFit="1" customWidth="1"/>
    <col min="5128" max="5128" width="15" style="16" bestFit="1" customWidth="1"/>
    <col min="5129" max="5130" width="10.796875" style="16" bestFit="1" customWidth="1"/>
    <col min="5131" max="5131" width="12.3984375" style="16" bestFit="1" customWidth="1"/>
    <col min="5132" max="5376" width="9.59765625" style="16"/>
    <col min="5377" max="5377" width="1" style="16" customWidth="1"/>
    <col min="5378" max="5378" width="15.3984375" style="16" bestFit="1" customWidth="1"/>
    <col min="5379" max="5379" width="1" style="16" customWidth="1"/>
    <col min="5380" max="5382" width="15" style="16" bestFit="1" customWidth="1"/>
    <col min="5383" max="5383" width="12.19921875" style="16" bestFit="1" customWidth="1"/>
    <col min="5384" max="5384" width="15" style="16" bestFit="1" customWidth="1"/>
    <col min="5385" max="5386" width="10.796875" style="16" bestFit="1" customWidth="1"/>
    <col min="5387" max="5387" width="12.3984375" style="16" bestFit="1" customWidth="1"/>
    <col min="5388" max="5632" width="9.59765625" style="16"/>
    <col min="5633" max="5633" width="1" style="16" customWidth="1"/>
    <col min="5634" max="5634" width="15.3984375" style="16" bestFit="1" customWidth="1"/>
    <col min="5635" max="5635" width="1" style="16" customWidth="1"/>
    <col min="5636" max="5638" width="15" style="16" bestFit="1" customWidth="1"/>
    <col min="5639" max="5639" width="12.19921875" style="16" bestFit="1" customWidth="1"/>
    <col min="5640" max="5640" width="15" style="16" bestFit="1" customWidth="1"/>
    <col min="5641" max="5642" width="10.796875" style="16" bestFit="1" customWidth="1"/>
    <col min="5643" max="5643" width="12.3984375" style="16" bestFit="1" customWidth="1"/>
    <col min="5644" max="5888" width="9.59765625" style="16"/>
    <col min="5889" max="5889" width="1" style="16" customWidth="1"/>
    <col min="5890" max="5890" width="15.3984375" style="16" bestFit="1" customWidth="1"/>
    <col min="5891" max="5891" width="1" style="16" customWidth="1"/>
    <col min="5892" max="5894" width="15" style="16" bestFit="1" customWidth="1"/>
    <col min="5895" max="5895" width="12.19921875" style="16" bestFit="1" customWidth="1"/>
    <col min="5896" max="5896" width="15" style="16" bestFit="1" customWidth="1"/>
    <col min="5897" max="5898" width="10.796875" style="16" bestFit="1" customWidth="1"/>
    <col min="5899" max="5899" width="12.3984375" style="16" bestFit="1" customWidth="1"/>
    <col min="5900" max="6144" width="9.59765625" style="16"/>
    <col min="6145" max="6145" width="1" style="16" customWidth="1"/>
    <col min="6146" max="6146" width="15.3984375" style="16" bestFit="1" customWidth="1"/>
    <col min="6147" max="6147" width="1" style="16" customWidth="1"/>
    <col min="6148" max="6150" width="15" style="16" bestFit="1" customWidth="1"/>
    <col min="6151" max="6151" width="12.19921875" style="16" bestFit="1" customWidth="1"/>
    <col min="6152" max="6152" width="15" style="16" bestFit="1" customWidth="1"/>
    <col min="6153" max="6154" width="10.796875" style="16" bestFit="1" customWidth="1"/>
    <col min="6155" max="6155" width="12.3984375" style="16" bestFit="1" customWidth="1"/>
    <col min="6156" max="6400" width="9.59765625" style="16"/>
    <col min="6401" max="6401" width="1" style="16" customWidth="1"/>
    <col min="6402" max="6402" width="15.3984375" style="16" bestFit="1" customWidth="1"/>
    <col min="6403" max="6403" width="1" style="16" customWidth="1"/>
    <col min="6404" max="6406" width="15" style="16" bestFit="1" customWidth="1"/>
    <col min="6407" max="6407" width="12.19921875" style="16" bestFit="1" customWidth="1"/>
    <col min="6408" max="6408" width="15" style="16" bestFit="1" customWidth="1"/>
    <col min="6409" max="6410" width="10.796875" style="16" bestFit="1" customWidth="1"/>
    <col min="6411" max="6411" width="12.3984375" style="16" bestFit="1" customWidth="1"/>
    <col min="6412" max="6656" width="9.59765625" style="16"/>
    <col min="6657" max="6657" width="1" style="16" customWidth="1"/>
    <col min="6658" max="6658" width="15.3984375" style="16" bestFit="1" customWidth="1"/>
    <col min="6659" max="6659" width="1" style="16" customWidth="1"/>
    <col min="6660" max="6662" width="15" style="16" bestFit="1" customWidth="1"/>
    <col min="6663" max="6663" width="12.19921875" style="16" bestFit="1" customWidth="1"/>
    <col min="6664" max="6664" width="15" style="16" bestFit="1" customWidth="1"/>
    <col min="6665" max="6666" width="10.796875" style="16" bestFit="1" customWidth="1"/>
    <col min="6667" max="6667" width="12.3984375" style="16" bestFit="1" customWidth="1"/>
    <col min="6668" max="6912" width="9.59765625" style="16"/>
    <col min="6913" max="6913" width="1" style="16" customWidth="1"/>
    <col min="6914" max="6914" width="15.3984375" style="16" bestFit="1" customWidth="1"/>
    <col min="6915" max="6915" width="1" style="16" customWidth="1"/>
    <col min="6916" max="6918" width="15" style="16" bestFit="1" customWidth="1"/>
    <col min="6919" max="6919" width="12.19921875" style="16" bestFit="1" customWidth="1"/>
    <col min="6920" max="6920" width="15" style="16" bestFit="1" customWidth="1"/>
    <col min="6921" max="6922" width="10.796875" style="16" bestFit="1" customWidth="1"/>
    <col min="6923" max="6923" width="12.3984375" style="16" bestFit="1" customWidth="1"/>
    <col min="6924" max="7168" width="9.59765625" style="16"/>
    <col min="7169" max="7169" width="1" style="16" customWidth="1"/>
    <col min="7170" max="7170" width="15.3984375" style="16" bestFit="1" customWidth="1"/>
    <col min="7171" max="7171" width="1" style="16" customWidth="1"/>
    <col min="7172" max="7174" width="15" style="16" bestFit="1" customWidth="1"/>
    <col min="7175" max="7175" width="12.19921875" style="16" bestFit="1" customWidth="1"/>
    <col min="7176" max="7176" width="15" style="16" bestFit="1" customWidth="1"/>
    <col min="7177" max="7178" width="10.796875" style="16" bestFit="1" customWidth="1"/>
    <col min="7179" max="7179" width="12.3984375" style="16" bestFit="1" customWidth="1"/>
    <col min="7180" max="7424" width="9.59765625" style="16"/>
    <col min="7425" max="7425" width="1" style="16" customWidth="1"/>
    <col min="7426" max="7426" width="15.3984375" style="16" bestFit="1" customWidth="1"/>
    <col min="7427" max="7427" width="1" style="16" customWidth="1"/>
    <col min="7428" max="7430" width="15" style="16" bestFit="1" customWidth="1"/>
    <col min="7431" max="7431" width="12.19921875" style="16" bestFit="1" customWidth="1"/>
    <col min="7432" max="7432" width="15" style="16" bestFit="1" customWidth="1"/>
    <col min="7433" max="7434" width="10.796875" style="16" bestFit="1" customWidth="1"/>
    <col min="7435" max="7435" width="12.3984375" style="16" bestFit="1" customWidth="1"/>
    <col min="7436" max="7680" width="9.59765625" style="16"/>
    <col min="7681" max="7681" width="1" style="16" customWidth="1"/>
    <col min="7682" max="7682" width="15.3984375" style="16" bestFit="1" customWidth="1"/>
    <col min="7683" max="7683" width="1" style="16" customWidth="1"/>
    <col min="7684" max="7686" width="15" style="16" bestFit="1" customWidth="1"/>
    <col min="7687" max="7687" width="12.19921875" style="16" bestFit="1" customWidth="1"/>
    <col min="7688" max="7688" width="15" style="16" bestFit="1" customWidth="1"/>
    <col min="7689" max="7690" width="10.796875" style="16" bestFit="1" customWidth="1"/>
    <col min="7691" max="7691" width="12.3984375" style="16" bestFit="1" customWidth="1"/>
    <col min="7692" max="7936" width="9.59765625" style="16"/>
    <col min="7937" max="7937" width="1" style="16" customWidth="1"/>
    <col min="7938" max="7938" width="15.3984375" style="16" bestFit="1" customWidth="1"/>
    <col min="7939" max="7939" width="1" style="16" customWidth="1"/>
    <col min="7940" max="7942" width="15" style="16" bestFit="1" customWidth="1"/>
    <col min="7943" max="7943" width="12.19921875" style="16" bestFit="1" customWidth="1"/>
    <col min="7944" max="7944" width="15" style="16" bestFit="1" customWidth="1"/>
    <col min="7945" max="7946" width="10.796875" style="16" bestFit="1" customWidth="1"/>
    <col min="7947" max="7947" width="12.3984375" style="16" bestFit="1" customWidth="1"/>
    <col min="7948" max="8192" width="9.59765625" style="16"/>
    <col min="8193" max="8193" width="1" style="16" customWidth="1"/>
    <col min="8194" max="8194" width="15.3984375" style="16" bestFit="1" customWidth="1"/>
    <col min="8195" max="8195" width="1" style="16" customWidth="1"/>
    <col min="8196" max="8198" width="15" style="16" bestFit="1" customWidth="1"/>
    <col min="8199" max="8199" width="12.19921875" style="16" bestFit="1" customWidth="1"/>
    <col min="8200" max="8200" width="15" style="16" bestFit="1" customWidth="1"/>
    <col min="8201" max="8202" width="10.796875" style="16" bestFit="1" customWidth="1"/>
    <col min="8203" max="8203" width="12.3984375" style="16" bestFit="1" customWidth="1"/>
    <col min="8204" max="8448" width="9.59765625" style="16"/>
    <col min="8449" max="8449" width="1" style="16" customWidth="1"/>
    <col min="8450" max="8450" width="15.3984375" style="16" bestFit="1" customWidth="1"/>
    <col min="8451" max="8451" width="1" style="16" customWidth="1"/>
    <col min="8452" max="8454" width="15" style="16" bestFit="1" customWidth="1"/>
    <col min="8455" max="8455" width="12.19921875" style="16" bestFit="1" customWidth="1"/>
    <col min="8456" max="8456" width="15" style="16" bestFit="1" customWidth="1"/>
    <col min="8457" max="8458" width="10.796875" style="16" bestFit="1" customWidth="1"/>
    <col min="8459" max="8459" width="12.3984375" style="16" bestFit="1" customWidth="1"/>
    <col min="8460" max="8704" width="9.59765625" style="16"/>
    <col min="8705" max="8705" width="1" style="16" customWidth="1"/>
    <col min="8706" max="8706" width="15.3984375" style="16" bestFit="1" customWidth="1"/>
    <col min="8707" max="8707" width="1" style="16" customWidth="1"/>
    <col min="8708" max="8710" width="15" style="16" bestFit="1" customWidth="1"/>
    <col min="8711" max="8711" width="12.19921875" style="16" bestFit="1" customWidth="1"/>
    <col min="8712" max="8712" width="15" style="16" bestFit="1" customWidth="1"/>
    <col min="8713" max="8714" width="10.796875" style="16" bestFit="1" customWidth="1"/>
    <col min="8715" max="8715" width="12.3984375" style="16" bestFit="1" customWidth="1"/>
    <col min="8716" max="8960" width="9.59765625" style="16"/>
    <col min="8961" max="8961" width="1" style="16" customWidth="1"/>
    <col min="8962" max="8962" width="15.3984375" style="16" bestFit="1" customWidth="1"/>
    <col min="8963" max="8963" width="1" style="16" customWidth="1"/>
    <col min="8964" max="8966" width="15" style="16" bestFit="1" customWidth="1"/>
    <col min="8967" max="8967" width="12.19921875" style="16" bestFit="1" customWidth="1"/>
    <col min="8968" max="8968" width="15" style="16" bestFit="1" customWidth="1"/>
    <col min="8969" max="8970" width="10.796875" style="16" bestFit="1" customWidth="1"/>
    <col min="8971" max="8971" width="12.3984375" style="16" bestFit="1" customWidth="1"/>
    <col min="8972" max="9216" width="9.59765625" style="16"/>
    <col min="9217" max="9217" width="1" style="16" customWidth="1"/>
    <col min="9218" max="9218" width="15.3984375" style="16" bestFit="1" customWidth="1"/>
    <col min="9219" max="9219" width="1" style="16" customWidth="1"/>
    <col min="9220" max="9222" width="15" style="16" bestFit="1" customWidth="1"/>
    <col min="9223" max="9223" width="12.19921875" style="16" bestFit="1" customWidth="1"/>
    <col min="9224" max="9224" width="15" style="16" bestFit="1" customWidth="1"/>
    <col min="9225" max="9226" width="10.796875" style="16" bestFit="1" customWidth="1"/>
    <col min="9227" max="9227" width="12.3984375" style="16" bestFit="1" customWidth="1"/>
    <col min="9228" max="9472" width="9.59765625" style="16"/>
    <col min="9473" max="9473" width="1" style="16" customWidth="1"/>
    <col min="9474" max="9474" width="15.3984375" style="16" bestFit="1" customWidth="1"/>
    <col min="9475" max="9475" width="1" style="16" customWidth="1"/>
    <col min="9476" max="9478" width="15" style="16" bestFit="1" customWidth="1"/>
    <col min="9479" max="9479" width="12.19921875" style="16" bestFit="1" customWidth="1"/>
    <col min="9480" max="9480" width="15" style="16" bestFit="1" customWidth="1"/>
    <col min="9481" max="9482" width="10.796875" style="16" bestFit="1" customWidth="1"/>
    <col min="9483" max="9483" width="12.3984375" style="16" bestFit="1" customWidth="1"/>
    <col min="9484" max="9728" width="9.59765625" style="16"/>
    <col min="9729" max="9729" width="1" style="16" customWidth="1"/>
    <col min="9730" max="9730" width="15.3984375" style="16" bestFit="1" customWidth="1"/>
    <col min="9731" max="9731" width="1" style="16" customWidth="1"/>
    <col min="9732" max="9734" width="15" style="16" bestFit="1" customWidth="1"/>
    <col min="9735" max="9735" width="12.19921875" style="16" bestFit="1" customWidth="1"/>
    <col min="9736" max="9736" width="15" style="16" bestFit="1" customWidth="1"/>
    <col min="9737" max="9738" width="10.796875" style="16" bestFit="1" customWidth="1"/>
    <col min="9739" max="9739" width="12.3984375" style="16" bestFit="1" customWidth="1"/>
    <col min="9740" max="9984" width="9.59765625" style="16"/>
    <col min="9985" max="9985" width="1" style="16" customWidth="1"/>
    <col min="9986" max="9986" width="15.3984375" style="16" bestFit="1" customWidth="1"/>
    <col min="9987" max="9987" width="1" style="16" customWidth="1"/>
    <col min="9988" max="9990" width="15" style="16" bestFit="1" customWidth="1"/>
    <col min="9991" max="9991" width="12.19921875" style="16" bestFit="1" customWidth="1"/>
    <col min="9992" max="9992" width="15" style="16" bestFit="1" customWidth="1"/>
    <col min="9993" max="9994" width="10.796875" style="16" bestFit="1" customWidth="1"/>
    <col min="9995" max="9995" width="12.3984375" style="16" bestFit="1" customWidth="1"/>
    <col min="9996" max="10240" width="9.59765625" style="16"/>
    <col min="10241" max="10241" width="1" style="16" customWidth="1"/>
    <col min="10242" max="10242" width="15.3984375" style="16" bestFit="1" customWidth="1"/>
    <col min="10243" max="10243" width="1" style="16" customWidth="1"/>
    <col min="10244" max="10246" width="15" style="16" bestFit="1" customWidth="1"/>
    <col min="10247" max="10247" width="12.19921875" style="16" bestFit="1" customWidth="1"/>
    <col min="10248" max="10248" width="15" style="16" bestFit="1" customWidth="1"/>
    <col min="10249" max="10250" width="10.796875" style="16" bestFit="1" customWidth="1"/>
    <col min="10251" max="10251" width="12.3984375" style="16" bestFit="1" customWidth="1"/>
    <col min="10252" max="10496" width="9.59765625" style="16"/>
    <col min="10497" max="10497" width="1" style="16" customWidth="1"/>
    <col min="10498" max="10498" width="15.3984375" style="16" bestFit="1" customWidth="1"/>
    <col min="10499" max="10499" width="1" style="16" customWidth="1"/>
    <col min="10500" max="10502" width="15" style="16" bestFit="1" customWidth="1"/>
    <col min="10503" max="10503" width="12.19921875" style="16" bestFit="1" customWidth="1"/>
    <col min="10504" max="10504" width="15" style="16" bestFit="1" customWidth="1"/>
    <col min="10505" max="10506" width="10.796875" style="16" bestFit="1" customWidth="1"/>
    <col min="10507" max="10507" width="12.3984375" style="16" bestFit="1" customWidth="1"/>
    <col min="10508" max="10752" width="9.59765625" style="16"/>
    <col min="10753" max="10753" width="1" style="16" customWidth="1"/>
    <col min="10754" max="10754" width="15.3984375" style="16" bestFit="1" customWidth="1"/>
    <col min="10755" max="10755" width="1" style="16" customWidth="1"/>
    <col min="10756" max="10758" width="15" style="16" bestFit="1" customWidth="1"/>
    <col min="10759" max="10759" width="12.19921875" style="16" bestFit="1" customWidth="1"/>
    <col min="10760" max="10760" width="15" style="16" bestFit="1" customWidth="1"/>
    <col min="10761" max="10762" width="10.796875" style="16" bestFit="1" customWidth="1"/>
    <col min="10763" max="10763" width="12.3984375" style="16" bestFit="1" customWidth="1"/>
    <col min="10764" max="11008" width="9.59765625" style="16"/>
    <col min="11009" max="11009" width="1" style="16" customWidth="1"/>
    <col min="11010" max="11010" width="15.3984375" style="16" bestFit="1" customWidth="1"/>
    <col min="11011" max="11011" width="1" style="16" customWidth="1"/>
    <col min="11012" max="11014" width="15" style="16" bestFit="1" customWidth="1"/>
    <col min="11015" max="11015" width="12.19921875" style="16" bestFit="1" customWidth="1"/>
    <col min="11016" max="11016" width="15" style="16" bestFit="1" customWidth="1"/>
    <col min="11017" max="11018" width="10.796875" style="16" bestFit="1" customWidth="1"/>
    <col min="11019" max="11019" width="12.3984375" style="16" bestFit="1" customWidth="1"/>
    <col min="11020" max="11264" width="9.59765625" style="16"/>
    <col min="11265" max="11265" width="1" style="16" customWidth="1"/>
    <col min="11266" max="11266" width="15.3984375" style="16" bestFit="1" customWidth="1"/>
    <col min="11267" max="11267" width="1" style="16" customWidth="1"/>
    <col min="11268" max="11270" width="15" style="16" bestFit="1" customWidth="1"/>
    <col min="11271" max="11271" width="12.19921875" style="16" bestFit="1" customWidth="1"/>
    <col min="11272" max="11272" width="15" style="16" bestFit="1" customWidth="1"/>
    <col min="11273" max="11274" width="10.796875" style="16" bestFit="1" customWidth="1"/>
    <col min="11275" max="11275" width="12.3984375" style="16" bestFit="1" customWidth="1"/>
    <col min="11276" max="11520" width="9.59765625" style="16"/>
    <col min="11521" max="11521" width="1" style="16" customWidth="1"/>
    <col min="11522" max="11522" width="15.3984375" style="16" bestFit="1" customWidth="1"/>
    <col min="11523" max="11523" width="1" style="16" customWidth="1"/>
    <col min="11524" max="11526" width="15" style="16" bestFit="1" customWidth="1"/>
    <col min="11527" max="11527" width="12.19921875" style="16" bestFit="1" customWidth="1"/>
    <col min="11528" max="11528" width="15" style="16" bestFit="1" customWidth="1"/>
    <col min="11529" max="11530" width="10.796875" style="16" bestFit="1" customWidth="1"/>
    <col min="11531" max="11531" width="12.3984375" style="16" bestFit="1" customWidth="1"/>
    <col min="11532" max="11776" width="9.59765625" style="16"/>
    <col min="11777" max="11777" width="1" style="16" customWidth="1"/>
    <col min="11778" max="11778" width="15.3984375" style="16" bestFit="1" customWidth="1"/>
    <col min="11779" max="11779" width="1" style="16" customWidth="1"/>
    <col min="11780" max="11782" width="15" style="16" bestFit="1" customWidth="1"/>
    <col min="11783" max="11783" width="12.19921875" style="16" bestFit="1" customWidth="1"/>
    <col min="11784" max="11784" width="15" style="16" bestFit="1" customWidth="1"/>
    <col min="11785" max="11786" width="10.796875" style="16" bestFit="1" customWidth="1"/>
    <col min="11787" max="11787" width="12.3984375" style="16" bestFit="1" customWidth="1"/>
    <col min="11788" max="12032" width="9.59765625" style="16"/>
    <col min="12033" max="12033" width="1" style="16" customWidth="1"/>
    <col min="12034" max="12034" width="15.3984375" style="16" bestFit="1" customWidth="1"/>
    <col min="12035" max="12035" width="1" style="16" customWidth="1"/>
    <col min="12036" max="12038" width="15" style="16" bestFit="1" customWidth="1"/>
    <col min="12039" max="12039" width="12.19921875" style="16" bestFit="1" customWidth="1"/>
    <col min="12040" max="12040" width="15" style="16" bestFit="1" customWidth="1"/>
    <col min="12041" max="12042" width="10.796875" style="16" bestFit="1" customWidth="1"/>
    <col min="12043" max="12043" width="12.3984375" style="16" bestFit="1" customWidth="1"/>
    <col min="12044" max="12288" width="9.59765625" style="16"/>
    <col min="12289" max="12289" width="1" style="16" customWidth="1"/>
    <col min="12290" max="12290" width="15.3984375" style="16" bestFit="1" customWidth="1"/>
    <col min="12291" max="12291" width="1" style="16" customWidth="1"/>
    <col min="12292" max="12294" width="15" style="16" bestFit="1" customWidth="1"/>
    <col min="12295" max="12295" width="12.19921875" style="16" bestFit="1" customWidth="1"/>
    <col min="12296" max="12296" width="15" style="16" bestFit="1" customWidth="1"/>
    <col min="12297" max="12298" width="10.796875" style="16" bestFit="1" customWidth="1"/>
    <col min="12299" max="12299" width="12.3984375" style="16" bestFit="1" customWidth="1"/>
    <col min="12300" max="12544" width="9.59765625" style="16"/>
    <col min="12545" max="12545" width="1" style="16" customWidth="1"/>
    <col min="12546" max="12546" width="15.3984375" style="16" bestFit="1" customWidth="1"/>
    <col min="12547" max="12547" width="1" style="16" customWidth="1"/>
    <col min="12548" max="12550" width="15" style="16" bestFit="1" customWidth="1"/>
    <col min="12551" max="12551" width="12.19921875" style="16" bestFit="1" customWidth="1"/>
    <col min="12552" max="12552" width="15" style="16" bestFit="1" customWidth="1"/>
    <col min="12553" max="12554" width="10.796875" style="16" bestFit="1" customWidth="1"/>
    <col min="12555" max="12555" width="12.3984375" style="16" bestFit="1" customWidth="1"/>
    <col min="12556" max="12800" width="9.59765625" style="16"/>
    <col min="12801" max="12801" width="1" style="16" customWidth="1"/>
    <col min="12802" max="12802" width="15.3984375" style="16" bestFit="1" customWidth="1"/>
    <col min="12803" max="12803" width="1" style="16" customWidth="1"/>
    <col min="12804" max="12806" width="15" style="16" bestFit="1" customWidth="1"/>
    <col min="12807" max="12807" width="12.19921875" style="16" bestFit="1" customWidth="1"/>
    <col min="12808" max="12808" width="15" style="16" bestFit="1" customWidth="1"/>
    <col min="12809" max="12810" width="10.796875" style="16" bestFit="1" customWidth="1"/>
    <col min="12811" max="12811" width="12.3984375" style="16" bestFit="1" customWidth="1"/>
    <col min="12812" max="13056" width="9.59765625" style="16"/>
    <col min="13057" max="13057" width="1" style="16" customWidth="1"/>
    <col min="13058" max="13058" width="15.3984375" style="16" bestFit="1" customWidth="1"/>
    <col min="13059" max="13059" width="1" style="16" customWidth="1"/>
    <col min="13060" max="13062" width="15" style="16" bestFit="1" customWidth="1"/>
    <col min="13063" max="13063" width="12.19921875" style="16" bestFit="1" customWidth="1"/>
    <col min="13064" max="13064" width="15" style="16" bestFit="1" customWidth="1"/>
    <col min="13065" max="13066" width="10.796875" style="16" bestFit="1" customWidth="1"/>
    <col min="13067" max="13067" width="12.3984375" style="16" bestFit="1" customWidth="1"/>
    <col min="13068" max="13312" width="9.59765625" style="16"/>
    <col min="13313" max="13313" width="1" style="16" customWidth="1"/>
    <col min="13314" max="13314" width="15.3984375" style="16" bestFit="1" customWidth="1"/>
    <col min="13315" max="13315" width="1" style="16" customWidth="1"/>
    <col min="13316" max="13318" width="15" style="16" bestFit="1" customWidth="1"/>
    <col min="13319" max="13319" width="12.19921875" style="16" bestFit="1" customWidth="1"/>
    <col min="13320" max="13320" width="15" style="16" bestFit="1" customWidth="1"/>
    <col min="13321" max="13322" width="10.796875" style="16" bestFit="1" customWidth="1"/>
    <col min="13323" max="13323" width="12.3984375" style="16" bestFit="1" customWidth="1"/>
    <col min="13324" max="13568" width="9.59765625" style="16"/>
    <col min="13569" max="13569" width="1" style="16" customWidth="1"/>
    <col min="13570" max="13570" width="15.3984375" style="16" bestFit="1" customWidth="1"/>
    <col min="13571" max="13571" width="1" style="16" customWidth="1"/>
    <col min="13572" max="13574" width="15" style="16" bestFit="1" customWidth="1"/>
    <col min="13575" max="13575" width="12.19921875" style="16" bestFit="1" customWidth="1"/>
    <col min="13576" max="13576" width="15" style="16" bestFit="1" customWidth="1"/>
    <col min="13577" max="13578" width="10.796875" style="16" bestFit="1" customWidth="1"/>
    <col min="13579" max="13579" width="12.3984375" style="16" bestFit="1" customWidth="1"/>
    <col min="13580" max="13824" width="9.59765625" style="16"/>
    <col min="13825" max="13825" width="1" style="16" customWidth="1"/>
    <col min="13826" max="13826" width="15.3984375" style="16" bestFit="1" customWidth="1"/>
    <col min="13827" max="13827" width="1" style="16" customWidth="1"/>
    <col min="13828" max="13830" width="15" style="16" bestFit="1" customWidth="1"/>
    <col min="13831" max="13831" width="12.19921875" style="16" bestFit="1" customWidth="1"/>
    <col min="13832" max="13832" width="15" style="16" bestFit="1" customWidth="1"/>
    <col min="13833" max="13834" width="10.796875" style="16" bestFit="1" customWidth="1"/>
    <col min="13835" max="13835" width="12.3984375" style="16" bestFit="1" customWidth="1"/>
    <col min="13836" max="14080" width="9.59765625" style="16"/>
    <col min="14081" max="14081" width="1" style="16" customWidth="1"/>
    <col min="14082" max="14082" width="15.3984375" style="16" bestFit="1" customWidth="1"/>
    <col min="14083" max="14083" width="1" style="16" customWidth="1"/>
    <col min="14084" max="14086" width="15" style="16" bestFit="1" customWidth="1"/>
    <col min="14087" max="14087" width="12.19921875" style="16" bestFit="1" customWidth="1"/>
    <col min="14088" max="14088" width="15" style="16" bestFit="1" customWidth="1"/>
    <col min="14089" max="14090" width="10.796875" style="16" bestFit="1" customWidth="1"/>
    <col min="14091" max="14091" width="12.3984375" style="16" bestFit="1" customWidth="1"/>
    <col min="14092" max="14336" width="9.59765625" style="16"/>
    <col min="14337" max="14337" width="1" style="16" customWidth="1"/>
    <col min="14338" max="14338" width="15.3984375" style="16" bestFit="1" customWidth="1"/>
    <col min="14339" max="14339" width="1" style="16" customWidth="1"/>
    <col min="14340" max="14342" width="15" style="16" bestFit="1" customWidth="1"/>
    <col min="14343" max="14343" width="12.19921875" style="16" bestFit="1" customWidth="1"/>
    <col min="14344" max="14344" width="15" style="16" bestFit="1" customWidth="1"/>
    <col min="14345" max="14346" width="10.796875" style="16" bestFit="1" customWidth="1"/>
    <col min="14347" max="14347" width="12.3984375" style="16" bestFit="1" customWidth="1"/>
    <col min="14348" max="14592" width="9.59765625" style="16"/>
    <col min="14593" max="14593" width="1" style="16" customWidth="1"/>
    <col min="14594" max="14594" width="15.3984375" style="16" bestFit="1" customWidth="1"/>
    <col min="14595" max="14595" width="1" style="16" customWidth="1"/>
    <col min="14596" max="14598" width="15" style="16" bestFit="1" customWidth="1"/>
    <col min="14599" max="14599" width="12.19921875" style="16" bestFit="1" customWidth="1"/>
    <col min="14600" max="14600" width="15" style="16" bestFit="1" customWidth="1"/>
    <col min="14601" max="14602" width="10.796875" style="16" bestFit="1" customWidth="1"/>
    <col min="14603" max="14603" width="12.3984375" style="16" bestFit="1" customWidth="1"/>
    <col min="14604" max="14848" width="9.59765625" style="16"/>
    <col min="14849" max="14849" width="1" style="16" customWidth="1"/>
    <col min="14850" max="14850" width="15.3984375" style="16" bestFit="1" customWidth="1"/>
    <col min="14851" max="14851" width="1" style="16" customWidth="1"/>
    <col min="14852" max="14854" width="15" style="16" bestFit="1" customWidth="1"/>
    <col min="14855" max="14855" width="12.19921875" style="16" bestFit="1" customWidth="1"/>
    <col min="14856" max="14856" width="15" style="16" bestFit="1" customWidth="1"/>
    <col min="14857" max="14858" width="10.796875" style="16" bestFit="1" customWidth="1"/>
    <col min="14859" max="14859" width="12.3984375" style="16" bestFit="1" customWidth="1"/>
    <col min="14860" max="15104" width="9.59765625" style="16"/>
    <col min="15105" max="15105" width="1" style="16" customWidth="1"/>
    <col min="15106" max="15106" width="15.3984375" style="16" bestFit="1" customWidth="1"/>
    <col min="15107" max="15107" width="1" style="16" customWidth="1"/>
    <col min="15108" max="15110" width="15" style="16" bestFit="1" customWidth="1"/>
    <col min="15111" max="15111" width="12.19921875" style="16" bestFit="1" customWidth="1"/>
    <col min="15112" max="15112" width="15" style="16" bestFit="1" customWidth="1"/>
    <col min="15113" max="15114" width="10.796875" style="16" bestFit="1" customWidth="1"/>
    <col min="15115" max="15115" width="12.3984375" style="16" bestFit="1" customWidth="1"/>
    <col min="15116" max="15360" width="9.59765625" style="16"/>
    <col min="15361" max="15361" width="1" style="16" customWidth="1"/>
    <col min="15362" max="15362" width="15.3984375" style="16" bestFit="1" customWidth="1"/>
    <col min="15363" max="15363" width="1" style="16" customWidth="1"/>
    <col min="15364" max="15366" width="15" style="16" bestFit="1" customWidth="1"/>
    <col min="15367" max="15367" width="12.19921875" style="16" bestFit="1" customWidth="1"/>
    <col min="15368" max="15368" width="15" style="16" bestFit="1" customWidth="1"/>
    <col min="15369" max="15370" width="10.796875" style="16" bestFit="1" customWidth="1"/>
    <col min="15371" max="15371" width="12.3984375" style="16" bestFit="1" customWidth="1"/>
    <col min="15372" max="15616" width="9.59765625" style="16"/>
    <col min="15617" max="15617" width="1" style="16" customWidth="1"/>
    <col min="15618" max="15618" width="15.3984375" style="16" bestFit="1" customWidth="1"/>
    <col min="15619" max="15619" width="1" style="16" customWidth="1"/>
    <col min="15620" max="15622" width="15" style="16" bestFit="1" customWidth="1"/>
    <col min="15623" max="15623" width="12.19921875" style="16" bestFit="1" customWidth="1"/>
    <col min="15624" max="15624" width="15" style="16" bestFit="1" customWidth="1"/>
    <col min="15625" max="15626" width="10.796875" style="16" bestFit="1" customWidth="1"/>
    <col min="15627" max="15627" width="12.3984375" style="16" bestFit="1" customWidth="1"/>
    <col min="15628" max="15872" width="9.59765625" style="16"/>
    <col min="15873" max="15873" width="1" style="16" customWidth="1"/>
    <col min="15874" max="15874" width="15.3984375" style="16" bestFit="1" customWidth="1"/>
    <col min="15875" max="15875" width="1" style="16" customWidth="1"/>
    <col min="15876" max="15878" width="15" style="16" bestFit="1" customWidth="1"/>
    <col min="15879" max="15879" width="12.19921875" style="16" bestFit="1" customWidth="1"/>
    <col min="15880" max="15880" width="15" style="16" bestFit="1" customWidth="1"/>
    <col min="15881" max="15882" width="10.796875" style="16" bestFit="1" customWidth="1"/>
    <col min="15883" max="15883" width="12.3984375" style="16" bestFit="1" customWidth="1"/>
    <col min="15884" max="16128" width="9.59765625" style="16"/>
    <col min="16129" max="16129" width="1" style="16" customWidth="1"/>
    <col min="16130" max="16130" width="15.3984375" style="16" bestFit="1" customWidth="1"/>
    <col min="16131" max="16131" width="1" style="16" customWidth="1"/>
    <col min="16132" max="16134" width="15" style="16" bestFit="1" customWidth="1"/>
    <col min="16135" max="16135" width="12.19921875" style="16" bestFit="1" customWidth="1"/>
    <col min="16136" max="16136" width="15" style="16" bestFit="1" customWidth="1"/>
    <col min="16137" max="16138" width="10.796875" style="16" bestFit="1" customWidth="1"/>
    <col min="16139" max="16139" width="12.3984375" style="16" bestFit="1" customWidth="1"/>
    <col min="16140" max="16384" width="9.59765625" style="16"/>
  </cols>
  <sheetData>
    <row r="1" spans="1:12" s="1" customFormat="1" ht="13.7" customHeight="1" thickBot="1">
      <c r="B1" s="2" t="s">
        <v>0</v>
      </c>
      <c r="D1" s="3"/>
      <c r="E1" s="3"/>
      <c r="F1" s="3"/>
      <c r="G1" s="3"/>
      <c r="H1" s="3"/>
      <c r="I1" s="3"/>
      <c r="J1" s="4" t="s">
        <v>1</v>
      </c>
    </row>
    <row r="2" spans="1:12" s="1" customFormat="1" ht="11.25" thickTop="1">
      <c r="A2" s="5"/>
      <c r="B2" s="502" t="s">
        <v>2</v>
      </c>
      <c r="C2" s="6"/>
      <c r="D2" s="579" t="s">
        <v>3</v>
      </c>
      <c r="E2" s="580"/>
      <c r="F2" s="581"/>
      <c r="G2" s="580" t="s">
        <v>4</v>
      </c>
      <c r="H2" s="580"/>
      <c r="I2" s="580"/>
      <c r="J2" s="552"/>
    </row>
    <row r="3" spans="1:12" s="1" customFormat="1" ht="21">
      <c r="A3" s="7"/>
      <c r="B3" s="503"/>
      <c r="C3" s="8"/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2" ht="3.2" customHeight="1">
      <c r="A4" s="12"/>
      <c r="B4" s="12"/>
      <c r="C4" s="13"/>
      <c r="D4" s="14"/>
      <c r="E4" s="15"/>
      <c r="F4" s="15"/>
      <c r="G4" s="15"/>
      <c r="H4" s="15"/>
      <c r="I4" s="15"/>
      <c r="J4" s="15"/>
    </row>
    <row r="5" spans="1:12" ht="10.5" customHeight="1">
      <c r="A5" s="17"/>
      <c r="B5" s="18" t="s">
        <v>12</v>
      </c>
      <c r="C5" s="19"/>
      <c r="D5" s="20">
        <v>2615.5</v>
      </c>
      <c r="E5" s="21">
        <v>1667.48</v>
      </c>
      <c r="F5" s="21">
        <v>948.02</v>
      </c>
      <c r="G5" s="21">
        <v>203.46</v>
      </c>
      <c r="H5" s="21">
        <v>1399.25</v>
      </c>
      <c r="I5" s="21">
        <v>11.56</v>
      </c>
      <c r="J5" s="21">
        <v>53.21</v>
      </c>
      <c r="K5" s="22"/>
    </row>
    <row r="6" spans="1:12" ht="10.5" customHeight="1">
      <c r="A6" s="17"/>
      <c r="B6" s="18" t="s">
        <v>13</v>
      </c>
      <c r="C6" s="19"/>
      <c r="D6" s="20">
        <v>2615.83</v>
      </c>
      <c r="E6" s="21">
        <v>1671.63</v>
      </c>
      <c r="F6" s="21">
        <v>944.19999999999982</v>
      </c>
      <c r="G6" s="21">
        <v>203.56</v>
      </c>
      <c r="H6" s="21">
        <v>1402.58</v>
      </c>
      <c r="I6" s="21">
        <v>12.1</v>
      </c>
      <c r="J6" s="21">
        <v>53.4</v>
      </c>
      <c r="K6" s="22"/>
    </row>
    <row r="7" spans="1:12" ht="10.5" customHeight="1">
      <c r="A7" s="17"/>
      <c r="B7" s="18" t="s">
        <v>14</v>
      </c>
      <c r="C7" s="19"/>
      <c r="D7" s="20">
        <v>2617.64</v>
      </c>
      <c r="E7" s="21">
        <v>1675.23</v>
      </c>
      <c r="F7" s="21">
        <f>D7-E7</f>
        <v>942.40999999999985</v>
      </c>
      <c r="G7" s="21">
        <v>203.55</v>
      </c>
      <c r="H7" s="21">
        <v>1406.51</v>
      </c>
      <c r="I7" s="21">
        <v>11.85</v>
      </c>
      <c r="J7" s="21">
        <v>53.32</v>
      </c>
      <c r="K7" s="22"/>
    </row>
    <row r="8" spans="1:12" ht="9" customHeight="1">
      <c r="A8" s="23"/>
      <c r="B8" s="24"/>
      <c r="C8" s="23"/>
      <c r="D8" s="25"/>
      <c r="E8" s="26"/>
      <c r="F8" s="26"/>
      <c r="G8" s="26"/>
      <c r="H8" s="26"/>
      <c r="I8" s="26"/>
      <c r="J8" s="26"/>
      <c r="L8" s="27"/>
    </row>
    <row r="9" spans="1:12" ht="10.5" customHeight="1">
      <c r="A9" s="23"/>
      <c r="B9" s="147" t="s">
        <v>15</v>
      </c>
      <c r="C9" s="23"/>
      <c r="D9" s="38">
        <v>807.85</v>
      </c>
      <c r="E9" s="39">
        <v>524.91</v>
      </c>
      <c r="F9" s="39">
        <f>D9-E9</f>
        <v>282.94000000000005</v>
      </c>
      <c r="G9" s="39">
        <v>107.56</v>
      </c>
      <c r="H9" s="39">
        <v>383.21</v>
      </c>
      <c r="I9" s="39">
        <v>0.69</v>
      </c>
      <c r="J9" s="39">
        <v>33.450000000000003</v>
      </c>
      <c r="K9" s="30"/>
    </row>
    <row r="10" spans="1:12" ht="10.5" customHeight="1">
      <c r="A10" s="23"/>
      <c r="B10" s="147" t="s">
        <v>16</v>
      </c>
      <c r="C10" s="23"/>
      <c r="D10" s="38">
        <v>305.56</v>
      </c>
      <c r="E10" s="39">
        <v>219.18</v>
      </c>
      <c r="F10" s="39">
        <f>D10-E10</f>
        <v>86.38</v>
      </c>
      <c r="G10" s="39">
        <v>20.69</v>
      </c>
      <c r="H10" s="39">
        <v>191.56</v>
      </c>
      <c r="I10" s="39">
        <v>3.66</v>
      </c>
      <c r="J10" s="39">
        <v>3.28</v>
      </c>
    </row>
    <row r="11" spans="1:12" ht="10.5" customHeight="1">
      <c r="A11" s="23"/>
      <c r="B11" s="147" t="s">
        <v>17</v>
      </c>
      <c r="C11" s="23"/>
      <c r="D11" s="38">
        <v>178.67</v>
      </c>
      <c r="E11" s="39">
        <v>136.22</v>
      </c>
      <c r="F11" s="39">
        <f>D11-E11</f>
        <v>42.449999999999989</v>
      </c>
      <c r="G11" s="39">
        <v>9.73</v>
      </c>
      <c r="H11" s="39">
        <v>124.68</v>
      </c>
      <c r="I11" s="39">
        <v>1.48</v>
      </c>
      <c r="J11" s="39">
        <v>0.33</v>
      </c>
      <c r="K11" s="31"/>
      <c r="L11" s="31"/>
    </row>
    <row r="12" spans="1:12" ht="10.5" customHeight="1">
      <c r="A12" s="23"/>
      <c r="B12" s="147" t="s">
        <v>18</v>
      </c>
      <c r="C12" s="23"/>
      <c r="D12" s="38">
        <v>176.42</v>
      </c>
      <c r="E12" s="39">
        <v>106.43</v>
      </c>
      <c r="F12" s="39">
        <f>D12-E12</f>
        <v>69.989999999999981</v>
      </c>
      <c r="G12" s="39">
        <v>14.29</v>
      </c>
      <c r="H12" s="39">
        <v>92.14</v>
      </c>
      <c r="I12" s="39" t="s">
        <v>19</v>
      </c>
      <c r="J12" s="39" t="s">
        <v>19</v>
      </c>
    </row>
    <row r="13" spans="1:12" ht="10.5" customHeight="1">
      <c r="A13" s="23"/>
      <c r="B13" s="147" t="s">
        <v>20</v>
      </c>
      <c r="C13" s="23"/>
      <c r="D13" s="38">
        <v>114.66</v>
      </c>
      <c r="E13" s="39">
        <v>72.23</v>
      </c>
      <c r="F13" s="39">
        <f>D13-E13</f>
        <v>42.429999999999993</v>
      </c>
      <c r="G13" s="39" t="s">
        <v>19</v>
      </c>
      <c r="H13" s="39">
        <v>71.78</v>
      </c>
      <c r="I13" s="39" t="s">
        <v>19</v>
      </c>
      <c r="J13" s="39">
        <v>0.45</v>
      </c>
    </row>
    <row r="14" spans="1:12" ht="7.5" customHeight="1">
      <c r="A14" s="23"/>
      <c r="B14" s="147"/>
      <c r="C14" s="23"/>
      <c r="D14" s="38"/>
      <c r="E14" s="39"/>
      <c r="F14" s="39"/>
      <c r="G14" s="39"/>
      <c r="H14" s="39"/>
      <c r="I14" s="39"/>
      <c r="J14" s="39"/>
    </row>
    <row r="15" spans="1:12" ht="10.5">
      <c r="A15" s="23"/>
      <c r="B15" s="147" t="s">
        <v>21</v>
      </c>
      <c r="C15" s="23"/>
      <c r="D15" s="38">
        <v>55.97</v>
      </c>
      <c r="E15" s="39">
        <v>19.559999999999999</v>
      </c>
      <c r="F15" s="39">
        <f>D15-E15</f>
        <v>36.409999999999997</v>
      </c>
      <c r="G15" s="39" t="s">
        <v>19</v>
      </c>
      <c r="H15" s="39">
        <v>19.559999999999999</v>
      </c>
      <c r="I15" s="39" t="s">
        <v>19</v>
      </c>
      <c r="J15" s="39" t="s">
        <v>19</v>
      </c>
    </row>
    <row r="16" spans="1:12" ht="10.5" customHeight="1">
      <c r="A16" s="23"/>
      <c r="B16" s="147" t="s">
        <v>22</v>
      </c>
      <c r="C16" s="23"/>
      <c r="D16" s="38">
        <v>162.5</v>
      </c>
      <c r="E16" s="39">
        <v>126.11</v>
      </c>
      <c r="F16" s="39">
        <f>D16-E16</f>
        <v>36.39</v>
      </c>
      <c r="G16" s="39">
        <v>0.1</v>
      </c>
      <c r="H16" s="39">
        <v>119.44</v>
      </c>
      <c r="I16" s="39">
        <v>2.94</v>
      </c>
      <c r="J16" s="39">
        <v>3.63</v>
      </c>
    </row>
    <row r="17" spans="1:10" ht="10.5" customHeight="1">
      <c r="A17" s="23"/>
      <c r="B17" s="147" t="s">
        <v>23</v>
      </c>
      <c r="C17" s="23"/>
      <c r="D17" s="38">
        <v>77.27</v>
      </c>
      <c r="E17" s="39">
        <v>52.64</v>
      </c>
      <c r="F17" s="39">
        <f>D17-E17</f>
        <v>24.629999999999995</v>
      </c>
      <c r="G17" s="39">
        <v>9.9</v>
      </c>
      <c r="H17" s="39">
        <v>42.74</v>
      </c>
      <c r="I17" s="39" t="s">
        <v>19</v>
      </c>
      <c r="J17" s="39" t="s">
        <v>19</v>
      </c>
    </row>
    <row r="18" spans="1:10" ht="10.5" customHeight="1">
      <c r="A18" s="23"/>
      <c r="B18" s="147" t="s">
        <v>24</v>
      </c>
      <c r="C18" s="23"/>
      <c r="D18" s="38">
        <v>63.07</v>
      </c>
      <c r="E18" s="39">
        <v>37.03</v>
      </c>
      <c r="F18" s="39">
        <f>D18-E18</f>
        <v>26.04</v>
      </c>
      <c r="G18" s="39">
        <v>4.34</v>
      </c>
      <c r="H18" s="39">
        <v>32.299999999999997</v>
      </c>
      <c r="I18" s="39">
        <v>0.39</v>
      </c>
      <c r="J18" s="39" t="s">
        <v>19</v>
      </c>
    </row>
    <row r="19" spans="1:10" ht="10.5" customHeight="1">
      <c r="A19" s="23"/>
      <c r="B19" s="147" t="s">
        <v>25</v>
      </c>
      <c r="C19" s="23"/>
      <c r="D19" s="38">
        <v>33.909999999999997</v>
      </c>
      <c r="E19" s="39">
        <v>12.48</v>
      </c>
      <c r="F19" s="39">
        <f>D19-E19</f>
        <v>21.429999999999996</v>
      </c>
      <c r="G19" s="39">
        <v>3.43</v>
      </c>
      <c r="H19" s="39">
        <v>9.0500000000000007</v>
      </c>
      <c r="I19" s="39" t="s">
        <v>19</v>
      </c>
      <c r="J19" s="39" t="s">
        <v>19</v>
      </c>
    </row>
    <row r="20" spans="1:10" ht="10.5">
      <c r="A20" s="23"/>
      <c r="B20" s="147"/>
      <c r="C20" s="23"/>
      <c r="D20" s="38"/>
      <c r="E20" s="39"/>
      <c r="F20" s="39"/>
      <c r="G20" s="39"/>
      <c r="H20" s="39"/>
      <c r="I20" s="39"/>
      <c r="J20" s="39"/>
    </row>
    <row r="21" spans="1:10" ht="10.5" customHeight="1">
      <c r="A21" s="23"/>
      <c r="B21" s="147" t="s">
        <v>26</v>
      </c>
      <c r="C21" s="23"/>
      <c r="D21" s="38">
        <v>21.56</v>
      </c>
      <c r="E21" s="39">
        <v>10</v>
      </c>
      <c r="F21" s="39">
        <f>D21-E21</f>
        <v>11.559999999999999</v>
      </c>
      <c r="G21" s="39" t="s">
        <v>19</v>
      </c>
      <c r="H21" s="39">
        <v>10</v>
      </c>
      <c r="I21" s="39" t="s">
        <v>19</v>
      </c>
      <c r="J21" s="39" t="s">
        <v>19</v>
      </c>
    </row>
    <row r="22" spans="1:10" ht="10.5" customHeight="1">
      <c r="A22" s="23"/>
      <c r="B22" s="147" t="s">
        <v>27</v>
      </c>
      <c r="C22" s="23"/>
      <c r="D22" s="38">
        <v>96.26</v>
      </c>
      <c r="E22" s="39">
        <v>35.4</v>
      </c>
      <c r="F22" s="39">
        <f>D22-E22</f>
        <v>60.860000000000007</v>
      </c>
      <c r="G22" s="39" t="s">
        <v>19</v>
      </c>
      <c r="H22" s="39">
        <v>35.4</v>
      </c>
      <c r="I22" s="39" t="s">
        <v>19</v>
      </c>
      <c r="J22" s="39" t="s">
        <v>19</v>
      </c>
    </row>
    <row r="23" spans="1:10" ht="10.5" customHeight="1">
      <c r="A23" s="23"/>
      <c r="B23" s="147" t="s">
        <v>28</v>
      </c>
      <c r="C23" s="23"/>
      <c r="D23" s="38">
        <v>149.37</v>
      </c>
      <c r="E23" s="39">
        <v>94.57</v>
      </c>
      <c r="F23" s="39">
        <f>D23-E23</f>
        <v>54.800000000000011</v>
      </c>
      <c r="G23" s="39">
        <v>11.2</v>
      </c>
      <c r="H23" s="39">
        <v>77.010000000000005</v>
      </c>
      <c r="I23" s="39">
        <v>1.39</v>
      </c>
      <c r="J23" s="39">
        <v>4.9779999999999998</v>
      </c>
    </row>
    <row r="24" spans="1:10" ht="10.5" customHeight="1">
      <c r="A24" s="23"/>
      <c r="B24" s="147" t="s">
        <v>29</v>
      </c>
      <c r="C24" s="23"/>
      <c r="D24" s="38">
        <v>60.88</v>
      </c>
      <c r="E24" s="39">
        <v>40.29</v>
      </c>
      <c r="F24" s="39">
        <f>D24-E24</f>
        <v>20.590000000000003</v>
      </c>
      <c r="G24" s="39" t="s">
        <v>19</v>
      </c>
      <c r="H24" s="39">
        <v>33.380000000000003</v>
      </c>
      <c r="I24" s="39" t="s">
        <v>19</v>
      </c>
      <c r="J24" s="39">
        <v>6.91</v>
      </c>
    </row>
    <row r="25" spans="1:10" ht="10.5" customHeight="1">
      <c r="A25" s="23"/>
      <c r="B25" s="147" t="s">
        <v>30</v>
      </c>
      <c r="C25" s="23"/>
      <c r="D25" s="38">
        <v>60.98</v>
      </c>
      <c r="E25" s="39">
        <v>23.88</v>
      </c>
      <c r="F25" s="39">
        <f>D25-E25</f>
        <v>37.099999999999994</v>
      </c>
      <c r="G25" s="39" t="s">
        <v>31</v>
      </c>
      <c r="H25" s="39">
        <v>22.58</v>
      </c>
      <c r="I25" s="39">
        <v>1.3</v>
      </c>
      <c r="J25" s="39" t="s">
        <v>19</v>
      </c>
    </row>
    <row r="26" spans="1:10" ht="10.5">
      <c r="A26" s="23"/>
      <c r="B26" s="147"/>
      <c r="C26" s="23"/>
      <c r="D26" s="38"/>
      <c r="E26" s="39"/>
      <c r="F26" s="39"/>
      <c r="G26" s="39"/>
      <c r="H26" s="39"/>
      <c r="I26" s="39"/>
      <c r="J26" s="39"/>
    </row>
    <row r="27" spans="1:10" ht="10.5" customHeight="1">
      <c r="A27" s="23"/>
      <c r="B27" s="147" t="s">
        <v>32</v>
      </c>
      <c r="C27" s="23"/>
      <c r="D27" s="38">
        <v>31.57</v>
      </c>
      <c r="E27" s="39">
        <v>21.94</v>
      </c>
      <c r="F27" s="39">
        <f>D27-E27</f>
        <v>9.629999999999999</v>
      </c>
      <c r="G27" s="39">
        <v>6.07</v>
      </c>
      <c r="H27" s="39">
        <v>15.87</v>
      </c>
      <c r="I27" s="39" t="s">
        <v>19</v>
      </c>
      <c r="J27" s="39" t="s">
        <v>19</v>
      </c>
    </row>
    <row r="28" spans="1:10" ht="10.5" customHeight="1">
      <c r="A28" s="23"/>
      <c r="B28" s="147" t="s">
        <v>33</v>
      </c>
      <c r="C28" s="23"/>
      <c r="D28" s="38">
        <v>49.78</v>
      </c>
      <c r="E28" s="39">
        <v>25.31</v>
      </c>
      <c r="F28" s="39">
        <f>D28-E28</f>
        <v>24.470000000000002</v>
      </c>
      <c r="G28" s="39" t="s">
        <v>19</v>
      </c>
      <c r="H28" s="39">
        <v>25.31</v>
      </c>
      <c r="I28" s="39" t="s">
        <v>19</v>
      </c>
      <c r="J28" s="39" t="s">
        <v>19</v>
      </c>
    </row>
    <row r="29" spans="1:10" ht="10.5" customHeight="1">
      <c r="A29" s="23"/>
      <c r="B29" s="147" t="s">
        <v>34</v>
      </c>
      <c r="C29" s="23"/>
      <c r="D29" s="38">
        <v>23.83</v>
      </c>
      <c r="E29" s="39">
        <v>13.66</v>
      </c>
      <c r="F29" s="39">
        <f>D29-E29</f>
        <v>10.169999999999998</v>
      </c>
      <c r="G29" s="39" t="s">
        <v>19</v>
      </c>
      <c r="H29" s="39">
        <v>13.66</v>
      </c>
      <c r="I29" s="39" t="s">
        <v>19</v>
      </c>
      <c r="J29" s="39" t="s">
        <v>19</v>
      </c>
    </row>
    <row r="30" spans="1:10" ht="10.5" customHeight="1">
      <c r="A30" s="23"/>
      <c r="B30" s="147" t="s">
        <v>35</v>
      </c>
      <c r="C30" s="23"/>
      <c r="D30" s="38">
        <v>20</v>
      </c>
      <c r="E30" s="39">
        <v>16.43</v>
      </c>
      <c r="F30" s="39">
        <f>D30-E30</f>
        <v>3.5700000000000003</v>
      </c>
      <c r="G30" s="39" t="s">
        <v>19</v>
      </c>
      <c r="H30" s="39">
        <v>16.43</v>
      </c>
      <c r="I30" s="39" t="s">
        <v>19</v>
      </c>
      <c r="J30" s="39" t="s">
        <v>19</v>
      </c>
    </row>
    <row r="31" spans="1:10" ht="10.5">
      <c r="A31" s="23"/>
      <c r="B31" s="147"/>
      <c r="C31" s="23"/>
      <c r="D31" s="38"/>
      <c r="E31" s="39"/>
      <c r="F31" s="39"/>
      <c r="G31" s="39"/>
      <c r="H31" s="39"/>
      <c r="I31" s="39"/>
      <c r="J31" s="39"/>
    </row>
    <row r="32" spans="1:10" ht="10.5" customHeight="1">
      <c r="A32" s="23"/>
      <c r="B32" s="147" t="s">
        <v>36</v>
      </c>
      <c r="C32" s="23"/>
      <c r="D32" s="38">
        <v>15.1</v>
      </c>
      <c r="E32" s="39">
        <v>12.85</v>
      </c>
      <c r="F32" s="39">
        <f>D32-E32</f>
        <v>2.25</v>
      </c>
      <c r="G32" s="39">
        <v>1.6</v>
      </c>
      <c r="H32" s="39">
        <v>11.25</v>
      </c>
      <c r="I32" s="39" t="s">
        <v>19</v>
      </c>
      <c r="J32" s="39" t="s">
        <v>19</v>
      </c>
    </row>
    <row r="33" spans="1:10" ht="10.5" customHeight="1">
      <c r="A33" s="23"/>
      <c r="B33" s="147" t="s">
        <v>37</v>
      </c>
      <c r="C33" s="23"/>
      <c r="D33" s="38">
        <v>21.7</v>
      </c>
      <c r="E33" s="39">
        <v>15.89</v>
      </c>
      <c r="F33" s="39">
        <f>D33-E33</f>
        <v>5.8099999999999987</v>
      </c>
      <c r="G33" s="39">
        <v>6.25</v>
      </c>
      <c r="H33" s="39">
        <v>9.64</v>
      </c>
      <c r="I33" s="39" t="s">
        <v>19</v>
      </c>
      <c r="J33" s="39" t="s">
        <v>19</v>
      </c>
    </row>
    <row r="34" spans="1:10" ht="10.5" customHeight="1">
      <c r="A34" s="23"/>
      <c r="B34" s="147" t="s">
        <v>38</v>
      </c>
      <c r="C34" s="23"/>
      <c r="D34" s="38">
        <v>7.07</v>
      </c>
      <c r="E34" s="39">
        <v>5.47</v>
      </c>
      <c r="F34" s="39">
        <f>D34-E34</f>
        <v>1.6000000000000005</v>
      </c>
      <c r="G34" s="39">
        <v>5.04</v>
      </c>
      <c r="H34" s="39">
        <v>0.43</v>
      </c>
      <c r="I34" s="39" t="s">
        <v>19</v>
      </c>
      <c r="J34" s="39" t="s">
        <v>19</v>
      </c>
    </row>
    <row r="35" spans="1:10" ht="10.5" customHeight="1">
      <c r="A35" s="23"/>
      <c r="B35" s="147" t="s">
        <v>39</v>
      </c>
      <c r="C35" s="23"/>
      <c r="D35" s="38">
        <v>13.11</v>
      </c>
      <c r="E35" s="39">
        <v>6.54</v>
      </c>
      <c r="F35" s="39">
        <f>D35-E35</f>
        <v>6.5699999999999994</v>
      </c>
      <c r="G35" s="39" t="s">
        <v>19</v>
      </c>
      <c r="H35" s="39">
        <v>6.54</v>
      </c>
      <c r="I35" s="39" t="s">
        <v>19</v>
      </c>
      <c r="J35" s="39" t="s">
        <v>19</v>
      </c>
    </row>
    <row r="36" spans="1:10" ht="10.5" customHeight="1">
      <c r="A36" s="23"/>
      <c r="B36" s="147" t="s">
        <v>40</v>
      </c>
      <c r="C36" s="23"/>
      <c r="D36" s="38">
        <v>7.62</v>
      </c>
      <c r="E36" s="39">
        <v>6.42</v>
      </c>
      <c r="F36" s="39">
        <f>D36-E36</f>
        <v>1.2000000000000002</v>
      </c>
      <c r="G36" s="39" t="s">
        <v>19</v>
      </c>
      <c r="H36" s="39">
        <v>6.42</v>
      </c>
      <c r="I36" s="39" t="s">
        <v>19</v>
      </c>
      <c r="J36" s="39" t="s">
        <v>19</v>
      </c>
    </row>
    <row r="37" spans="1:10" ht="10.5">
      <c r="A37" s="23"/>
      <c r="B37" s="147"/>
      <c r="C37" s="23"/>
      <c r="D37" s="28"/>
      <c r="E37" s="29"/>
      <c r="F37" s="29"/>
      <c r="G37" s="29"/>
      <c r="H37" s="29"/>
      <c r="I37" s="29"/>
      <c r="J37" s="29"/>
    </row>
    <row r="38" spans="1:10" ht="10.5" customHeight="1">
      <c r="A38" s="23"/>
      <c r="B38" s="147" t="s">
        <v>41</v>
      </c>
      <c r="C38" s="23"/>
      <c r="D38" s="38">
        <v>9.1</v>
      </c>
      <c r="E38" s="39">
        <v>7.98</v>
      </c>
      <c r="F38" s="39">
        <f>D38-E38</f>
        <v>1.1199999999999992</v>
      </c>
      <c r="G38" s="39" t="s">
        <v>19</v>
      </c>
      <c r="H38" s="39">
        <v>7.98</v>
      </c>
      <c r="I38" s="39" t="s">
        <v>19</v>
      </c>
      <c r="J38" s="39" t="s">
        <v>19</v>
      </c>
    </row>
    <row r="39" spans="1:10" ht="10.5" customHeight="1">
      <c r="A39" s="23"/>
      <c r="B39" s="147" t="s">
        <v>42</v>
      </c>
      <c r="C39" s="23"/>
      <c r="D39" s="38">
        <v>2.25</v>
      </c>
      <c r="E39" s="39" t="s">
        <v>19</v>
      </c>
      <c r="F39" s="39">
        <f>D39</f>
        <v>2.25</v>
      </c>
      <c r="G39" s="39" t="s">
        <v>19</v>
      </c>
      <c r="H39" s="39" t="s">
        <v>19</v>
      </c>
      <c r="I39" s="39" t="s">
        <v>19</v>
      </c>
      <c r="J39" s="39" t="s">
        <v>19</v>
      </c>
    </row>
    <row r="40" spans="1:10" ht="10.5" customHeight="1">
      <c r="A40" s="23"/>
      <c r="B40" s="147" t="s">
        <v>43</v>
      </c>
      <c r="C40" s="32"/>
      <c r="D40" s="38">
        <v>10.75</v>
      </c>
      <c r="E40" s="39" t="s">
        <v>19</v>
      </c>
      <c r="F40" s="39">
        <f>D40</f>
        <v>10.75</v>
      </c>
      <c r="G40" s="39" t="s">
        <v>19</v>
      </c>
      <c r="H40" s="39" t="s">
        <v>19</v>
      </c>
      <c r="I40" s="39" t="s">
        <v>19</v>
      </c>
      <c r="J40" s="39" t="s">
        <v>19</v>
      </c>
    </row>
    <row r="41" spans="1:10" ht="10.5" customHeight="1">
      <c r="A41" s="23"/>
      <c r="B41" s="147" t="s">
        <v>44</v>
      </c>
      <c r="C41" s="23"/>
      <c r="D41" s="38">
        <v>9</v>
      </c>
      <c r="E41" s="39">
        <v>5.79</v>
      </c>
      <c r="F41" s="39">
        <f>D41-E41</f>
        <v>3.21</v>
      </c>
      <c r="G41" s="39" t="s">
        <v>19</v>
      </c>
      <c r="H41" s="39">
        <v>5.79</v>
      </c>
      <c r="I41" s="39" t="s">
        <v>19</v>
      </c>
      <c r="J41" s="39" t="s">
        <v>19</v>
      </c>
    </row>
    <row r="42" spans="1:10" ht="10.5" customHeight="1">
      <c r="A42" s="23"/>
      <c r="B42" s="147" t="s">
        <v>45</v>
      </c>
      <c r="C42" s="23"/>
      <c r="D42" s="38">
        <v>0.98</v>
      </c>
      <c r="E42" s="39">
        <v>0.98</v>
      </c>
      <c r="F42" s="39">
        <f>D42-E42</f>
        <v>0</v>
      </c>
      <c r="G42" s="39" t="s">
        <v>19</v>
      </c>
      <c r="H42" s="39">
        <v>0.69</v>
      </c>
      <c r="I42" s="39" t="s">
        <v>19</v>
      </c>
      <c r="J42" s="39">
        <v>0.28999999999999998</v>
      </c>
    </row>
    <row r="43" spans="1:10" ht="10.5">
      <c r="A43" s="23"/>
      <c r="B43" s="147"/>
      <c r="C43" s="23"/>
      <c r="D43" s="40"/>
      <c r="E43" s="39"/>
      <c r="F43" s="39"/>
      <c r="G43" s="39"/>
      <c r="H43" s="39"/>
      <c r="I43" s="39"/>
      <c r="J43" s="29"/>
    </row>
    <row r="44" spans="1:10" ht="10.5" customHeight="1">
      <c r="A44" s="23"/>
      <c r="B44" s="147" t="s">
        <v>46</v>
      </c>
      <c r="C44" s="32"/>
      <c r="D44" s="41" t="s">
        <v>19</v>
      </c>
      <c r="E44" s="39" t="s">
        <v>19</v>
      </c>
      <c r="F44" s="39" t="s">
        <v>19</v>
      </c>
      <c r="G44" s="39" t="s">
        <v>19</v>
      </c>
      <c r="H44" s="39" t="s">
        <v>19</v>
      </c>
      <c r="I44" s="39" t="s">
        <v>19</v>
      </c>
      <c r="J44" s="29" t="s">
        <v>19</v>
      </c>
    </row>
    <row r="45" spans="1:10" ht="10.5" customHeight="1">
      <c r="A45" s="23"/>
      <c r="B45" s="147" t="s">
        <v>47</v>
      </c>
      <c r="C45" s="23"/>
      <c r="D45" s="38">
        <v>11.65</v>
      </c>
      <c r="E45" s="39">
        <v>11.63</v>
      </c>
      <c r="F45" s="39">
        <f>D45-E45</f>
        <v>1.9999999999999574E-2</v>
      </c>
      <c r="G45" s="39" t="s">
        <v>19</v>
      </c>
      <c r="H45" s="39">
        <v>11.63</v>
      </c>
      <c r="I45" s="39" t="s">
        <v>19</v>
      </c>
      <c r="J45" s="29" t="s">
        <v>19</v>
      </c>
    </row>
    <row r="46" spans="1:10" ht="10.5" customHeight="1">
      <c r="A46" s="23"/>
      <c r="B46" s="147" t="s">
        <v>48</v>
      </c>
      <c r="C46" s="23"/>
      <c r="D46" s="38">
        <v>19.2</v>
      </c>
      <c r="E46" s="39">
        <v>13.41</v>
      </c>
      <c r="F46" s="39">
        <f>D46-E46</f>
        <v>5.7899999999999991</v>
      </c>
      <c r="G46" s="39">
        <v>3.36</v>
      </c>
      <c r="H46" s="39">
        <v>10.050000000000001</v>
      </c>
      <c r="I46" s="39" t="s">
        <v>19</v>
      </c>
      <c r="J46" s="29" t="s">
        <v>19</v>
      </c>
    </row>
    <row r="47" spans="1:10" ht="10.5" customHeight="1">
      <c r="A47" s="23"/>
      <c r="B47" s="147" t="s">
        <v>49</v>
      </c>
      <c r="C47" s="32"/>
      <c r="D47" s="41" t="s">
        <v>19</v>
      </c>
      <c r="E47" s="41" t="s">
        <v>19</v>
      </c>
      <c r="F47" s="41" t="s">
        <v>19</v>
      </c>
      <c r="G47" s="39" t="s">
        <v>19</v>
      </c>
      <c r="H47" s="39" t="s">
        <v>19</v>
      </c>
      <c r="I47" s="39" t="s">
        <v>19</v>
      </c>
      <c r="J47" s="29" t="s">
        <v>19</v>
      </c>
    </row>
    <row r="48" spans="1:10" ht="4.7" customHeight="1" thickBot="1">
      <c r="A48" s="33"/>
      <c r="B48" s="34"/>
      <c r="C48" s="33"/>
      <c r="D48" s="35"/>
      <c r="E48" s="35"/>
      <c r="F48" s="35"/>
      <c r="G48" s="35"/>
      <c r="H48" s="35"/>
      <c r="I48" s="35"/>
      <c r="J48" s="35"/>
    </row>
    <row r="49" spans="2:10" ht="4.7" customHeight="1" thickTop="1"/>
    <row r="50" spans="2:10" s="1" customFormat="1" ht="10.5">
      <c r="B50" s="42" t="s">
        <v>50</v>
      </c>
      <c r="D50" s="3"/>
      <c r="E50" s="3"/>
      <c r="F50" s="3"/>
      <c r="G50" s="3"/>
      <c r="H50" s="3"/>
      <c r="I50" s="3"/>
      <c r="J50" s="3"/>
    </row>
    <row r="51" spans="2:10">
      <c r="F51" s="37"/>
    </row>
  </sheetData>
  <mergeCells count="3">
    <mergeCell ref="B2:B3"/>
    <mergeCell ref="D2:F2"/>
    <mergeCell ref="G2:J2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cellComments="asDisplayed" r:id="rId1"/>
  <headerFooter>
    <oddHeader>&amp;L&amp;9都市計画道路延長&amp;R&amp;9&amp;F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"/>
  <sheetViews>
    <sheetView zoomScaleNormal="100" workbookViewId="0"/>
  </sheetViews>
  <sheetFormatPr defaultColWidth="9.3984375" defaultRowHeight="9.75"/>
  <cols>
    <col min="1" max="1" width="3" style="1" customWidth="1"/>
    <col min="2" max="2" width="3.3984375" style="1" customWidth="1"/>
    <col min="3" max="3" width="12.19921875" style="1" customWidth="1"/>
    <col min="4" max="4" width="1.3984375" style="1" customWidth="1"/>
    <col min="5" max="5" width="12.19921875" style="1" customWidth="1"/>
    <col min="6" max="6" width="3" style="1" customWidth="1"/>
    <col min="7" max="10" width="18" style="1" customWidth="1"/>
    <col min="11" max="16384" width="9.3984375" style="1"/>
  </cols>
  <sheetData>
    <row r="1" spans="1:11" ht="12.2" customHeight="1" thickBot="1">
      <c r="A1" s="2" t="s">
        <v>456</v>
      </c>
      <c r="B1" s="42"/>
      <c r="C1" s="42"/>
      <c r="D1" s="42"/>
      <c r="E1" s="42"/>
      <c r="F1" s="42"/>
      <c r="G1" s="42"/>
      <c r="H1" s="42"/>
      <c r="I1" s="42"/>
      <c r="J1" s="4" t="s">
        <v>457</v>
      </c>
    </row>
    <row r="2" spans="1:11" ht="6" customHeight="1" thickTop="1">
      <c r="A2" s="247"/>
      <c r="B2" s="502" t="s">
        <v>71</v>
      </c>
      <c r="C2" s="502"/>
      <c r="D2" s="502"/>
      <c r="E2" s="502"/>
      <c r="F2" s="6"/>
      <c r="G2" s="504" t="s">
        <v>72</v>
      </c>
      <c r="H2" s="506" t="s">
        <v>73</v>
      </c>
      <c r="I2" s="247"/>
      <c r="J2" s="247"/>
    </row>
    <row r="3" spans="1:11" ht="22.7" customHeight="1">
      <c r="A3" s="248"/>
      <c r="B3" s="503"/>
      <c r="C3" s="503"/>
      <c r="D3" s="503"/>
      <c r="E3" s="503"/>
      <c r="F3" s="91"/>
      <c r="G3" s="505"/>
      <c r="H3" s="507"/>
      <c r="I3" s="64" t="s">
        <v>74</v>
      </c>
      <c r="J3" s="65" t="s">
        <v>89</v>
      </c>
    </row>
    <row r="4" spans="1:11" ht="3.2" customHeight="1">
      <c r="A4" s="253"/>
      <c r="B4" s="253"/>
      <c r="C4" s="253"/>
      <c r="D4" s="253"/>
      <c r="E4" s="253"/>
      <c r="F4" s="8"/>
      <c r="G4" s="253"/>
      <c r="H4" s="253"/>
      <c r="I4" s="96"/>
      <c r="J4" s="96"/>
    </row>
    <row r="5" spans="1:11" s="60" customFormat="1" ht="12.2" customHeight="1">
      <c r="A5" s="242"/>
      <c r="B5" s="242"/>
      <c r="C5" s="501" t="s">
        <v>458</v>
      </c>
      <c r="D5" s="501"/>
      <c r="E5" s="501"/>
      <c r="F5" s="172"/>
      <c r="G5" s="243">
        <v>8658174</v>
      </c>
      <c r="H5" s="243">
        <f>SUM(I5:J5)</f>
        <v>9047917</v>
      </c>
      <c r="I5" s="72">
        <v>3804778</v>
      </c>
      <c r="J5" s="72">
        <v>5243139</v>
      </c>
      <c r="K5" s="244"/>
    </row>
    <row r="6" spans="1:11" ht="12.2" customHeight="1">
      <c r="A6" s="24"/>
      <c r="B6" s="24"/>
      <c r="C6" s="501" t="s">
        <v>459</v>
      </c>
      <c r="D6" s="501"/>
      <c r="E6" s="501"/>
      <c r="F6" s="70"/>
      <c r="G6" s="243">
        <v>4190937</v>
      </c>
      <c r="H6" s="243">
        <f t="shared" ref="H6:H7" si="0">SUM(I6:J6)</f>
        <v>4343432</v>
      </c>
      <c r="I6" s="72">
        <v>1821010</v>
      </c>
      <c r="J6" s="72">
        <v>2522422</v>
      </c>
      <c r="K6" s="244"/>
    </row>
    <row r="7" spans="1:11" ht="12.2" customHeight="1">
      <c r="A7" s="24"/>
      <c r="B7" s="24"/>
      <c r="C7" s="501" t="s">
        <v>460</v>
      </c>
      <c r="D7" s="501"/>
      <c r="E7" s="501"/>
      <c r="F7" s="70"/>
      <c r="G7" s="243">
        <v>14984632</v>
      </c>
      <c r="H7" s="243">
        <f t="shared" si="0"/>
        <v>15783119</v>
      </c>
      <c r="I7" s="72">
        <v>6009389</v>
      </c>
      <c r="J7" s="72">
        <v>9773730</v>
      </c>
      <c r="K7" s="244"/>
    </row>
    <row r="8" spans="1:11" ht="4.7" customHeight="1" thickBot="1">
      <c r="A8" s="99"/>
      <c r="B8" s="99"/>
      <c r="C8" s="99"/>
      <c r="D8" s="99"/>
      <c r="E8" s="99"/>
      <c r="F8" s="100"/>
      <c r="G8" s="99"/>
      <c r="H8" s="99"/>
      <c r="I8" s="99"/>
      <c r="J8" s="99"/>
    </row>
    <row r="9" spans="1:11" ht="3.2" customHeight="1" thickTop="1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1" ht="10.5">
      <c r="A10" s="42" t="s">
        <v>177</v>
      </c>
      <c r="B10" s="42"/>
      <c r="C10" s="42"/>
      <c r="D10" s="42"/>
      <c r="E10" s="42"/>
      <c r="F10" s="42"/>
      <c r="G10" s="42"/>
      <c r="H10" s="42"/>
      <c r="I10" s="42"/>
      <c r="J10" s="42"/>
    </row>
    <row r="12" spans="1:11">
      <c r="C12" s="16"/>
    </row>
  </sheetData>
  <mergeCells count="6">
    <mergeCell ref="C7:E7"/>
    <mergeCell ref="B2:E3"/>
    <mergeCell ref="G2:G3"/>
    <mergeCell ref="H2:H3"/>
    <mergeCell ref="C5:E5"/>
    <mergeCell ref="C6:E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AE40"/>
  <sheetViews>
    <sheetView zoomScaleNormal="100" workbookViewId="0"/>
  </sheetViews>
  <sheetFormatPr defaultRowHeight="13.5"/>
  <cols>
    <col min="1" max="1" width="20.796875" style="335" customWidth="1"/>
    <col min="2" max="2" width="1" style="353" customWidth="1"/>
    <col min="3" max="3" width="19.19921875" style="353" bestFit="1" customWidth="1"/>
    <col min="4" max="4" width="13" style="353" bestFit="1" customWidth="1"/>
    <col min="5" max="5" width="11.3984375" style="353" bestFit="1" customWidth="1"/>
    <col min="6" max="8" width="9.796875" style="353" bestFit="1" customWidth="1"/>
    <col min="9" max="10" width="11.3984375" style="353" bestFit="1" customWidth="1"/>
    <col min="11" max="11" width="9.796875" style="353" bestFit="1" customWidth="1"/>
    <col min="12" max="13" width="11.3984375" style="16" bestFit="1" customWidth="1"/>
    <col min="14" max="14" width="9.796875" style="16" bestFit="1" customWidth="1"/>
    <col min="15" max="16" width="11.3984375" style="16" bestFit="1" customWidth="1"/>
    <col min="17" max="17" width="9.796875" style="16" bestFit="1" customWidth="1"/>
    <col min="18" max="19" width="11.3984375" style="16" bestFit="1" customWidth="1"/>
    <col min="20" max="20" width="9.796875" style="16" bestFit="1" customWidth="1"/>
    <col min="21" max="22" width="13" style="16" bestFit="1" customWidth="1"/>
    <col min="23" max="23" width="11.3984375" style="16" bestFit="1" customWidth="1"/>
    <col min="24" max="27" width="10.796875" style="16" customWidth="1"/>
    <col min="28" max="29" width="9" style="16" customWidth="1"/>
    <col min="30" max="30" width="3.59765625" style="353" bestFit="1" customWidth="1"/>
    <col min="31" max="256" width="9.59765625" style="353"/>
    <col min="257" max="257" width="23" style="353" customWidth="1"/>
    <col min="258" max="258" width="1" style="353" customWidth="1"/>
    <col min="259" max="259" width="10.796875" style="353" customWidth="1"/>
    <col min="260" max="260" width="11.796875" style="353" customWidth="1"/>
    <col min="261" max="261" width="11" style="353" customWidth="1"/>
    <col min="262" max="262" width="9.19921875" style="353" customWidth="1"/>
    <col min="263" max="267" width="10" style="353" customWidth="1"/>
    <col min="268" max="276" width="8.19921875" style="353" customWidth="1"/>
    <col min="277" max="277" width="9.796875" style="353" customWidth="1"/>
    <col min="278" max="278" width="10.19921875" style="353" customWidth="1"/>
    <col min="279" max="279" width="8.19921875" style="353" customWidth="1"/>
    <col min="280" max="285" width="13" style="353" customWidth="1"/>
    <col min="286" max="286" width="1" style="353" customWidth="1"/>
    <col min="287" max="512" width="9.59765625" style="353"/>
    <col min="513" max="513" width="23" style="353" customWidth="1"/>
    <col min="514" max="514" width="1" style="353" customWidth="1"/>
    <col min="515" max="515" width="10.796875" style="353" customWidth="1"/>
    <col min="516" max="516" width="11.796875" style="353" customWidth="1"/>
    <col min="517" max="517" width="11" style="353" customWidth="1"/>
    <col min="518" max="518" width="9.19921875" style="353" customWidth="1"/>
    <col min="519" max="523" width="10" style="353" customWidth="1"/>
    <col min="524" max="532" width="8.19921875" style="353" customWidth="1"/>
    <col min="533" max="533" width="9.796875" style="353" customWidth="1"/>
    <col min="534" max="534" width="10.19921875" style="353" customWidth="1"/>
    <col min="535" max="535" width="8.19921875" style="353" customWidth="1"/>
    <col min="536" max="541" width="13" style="353" customWidth="1"/>
    <col min="542" max="542" width="1" style="353" customWidth="1"/>
    <col min="543" max="768" width="9.59765625" style="353"/>
    <col min="769" max="769" width="23" style="353" customWidth="1"/>
    <col min="770" max="770" width="1" style="353" customWidth="1"/>
    <col min="771" max="771" width="10.796875" style="353" customWidth="1"/>
    <col min="772" max="772" width="11.796875" style="353" customWidth="1"/>
    <col min="773" max="773" width="11" style="353" customWidth="1"/>
    <col min="774" max="774" width="9.19921875" style="353" customWidth="1"/>
    <col min="775" max="779" width="10" style="353" customWidth="1"/>
    <col min="780" max="788" width="8.19921875" style="353" customWidth="1"/>
    <col min="789" max="789" width="9.796875" style="353" customWidth="1"/>
    <col min="790" max="790" width="10.19921875" style="353" customWidth="1"/>
    <col min="791" max="791" width="8.19921875" style="353" customWidth="1"/>
    <col min="792" max="797" width="13" style="353" customWidth="1"/>
    <col min="798" max="798" width="1" style="353" customWidth="1"/>
    <col min="799" max="1024" width="9.59765625" style="353"/>
    <col min="1025" max="1025" width="23" style="353" customWidth="1"/>
    <col min="1026" max="1026" width="1" style="353" customWidth="1"/>
    <col min="1027" max="1027" width="10.796875" style="353" customWidth="1"/>
    <col min="1028" max="1028" width="11.796875" style="353" customWidth="1"/>
    <col min="1029" max="1029" width="11" style="353" customWidth="1"/>
    <col min="1030" max="1030" width="9.19921875" style="353" customWidth="1"/>
    <col min="1031" max="1035" width="10" style="353" customWidth="1"/>
    <col min="1036" max="1044" width="8.19921875" style="353" customWidth="1"/>
    <col min="1045" max="1045" width="9.796875" style="353" customWidth="1"/>
    <col min="1046" max="1046" width="10.19921875" style="353" customWidth="1"/>
    <col min="1047" max="1047" width="8.19921875" style="353" customWidth="1"/>
    <col min="1048" max="1053" width="13" style="353" customWidth="1"/>
    <col min="1054" max="1054" width="1" style="353" customWidth="1"/>
    <col min="1055" max="1280" width="9.59765625" style="353"/>
    <col min="1281" max="1281" width="23" style="353" customWidth="1"/>
    <col min="1282" max="1282" width="1" style="353" customWidth="1"/>
    <col min="1283" max="1283" width="10.796875" style="353" customWidth="1"/>
    <col min="1284" max="1284" width="11.796875" style="353" customWidth="1"/>
    <col min="1285" max="1285" width="11" style="353" customWidth="1"/>
    <col min="1286" max="1286" width="9.19921875" style="353" customWidth="1"/>
    <col min="1287" max="1291" width="10" style="353" customWidth="1"/>
    <col min="1292" max="1300" width="8.19921875" style="353" customWidth="1"/>
    <col min="1301" max="1301" width="9.796875" style="353" customWidth="1"/>
    <col min="1302" max="1302" width="10.19921875" style="353" customWidth="1"/>
    <col min="1303" max="1303" width="8.19921875" style="353" customWidth="1"/>
    <col min="1304" max="1309" width="13" style="353" customWidth="1"/>
    <col min="1310" max="1310" width="1" style="353" customWidth="1"/>
    <col min="1311" max="1536" width="9.59765625" style="353"/>
    <col min="1537" max="1537" width="23" style="353" customWidth="1"/>
    <col min="1538" max="1538" width="1" style="353" customWidth="1"/>
    <col min="1539" max="1539" width="10.796875" style="353" customWidth="1"/>
    <col min="1540" max="1540" width="11.796875" style="353" customWidth="1"/>
    <col min="1541" max="1541" width="11" style="353" customWidth="1"/>
    <col min="1542" max="1542" width="9.19921875" style="353" customWidth="1"/>
    <col min="1543" max="1547" width="10" style="353" customWidth="1"/>
    <col min="1548" max="1556" width="8.19921875" style="353" customWidth="1"/>
    <col min="1557" max="1557" width="9.796875" style="353" customWidth="1"/>
    <col min="1558" max="1558" width="10.19921875" style="353" customWidth="1"/>
    <col min="1559" max="1559" width="8.19921875" style="353" customWidth="1"/>
    <col min="1560" max="1565" width="13" style="353" customWidth="1"/>
    <col min="1566" max="1566" width="1" style="353" customWidth="1"/>
    <col min="1567" max="1792" width="9.59765625" style="353"/>
    <col min="1793" max="1793" width="23" style="353" customWidth="1"/>
    <col min="1794" max="1794" width="1" style="353" customWidth="1"/>
    <col min="1795" max="1795" width="10.796875" style="353" customWidth="1"/>
    <col min="1796" max="1796" width="11.796875" style="353" customWidth="1"/>
    <col min="1797" max="1797" width="11" style="353" customWidth="1"/>
    <col min="1798" max="1798" width="9.19921875" style="353" customWidth="1"/>
    <col min="1799" max="1803" width="10" style="353" customWidth="1"/>
    <col min="1804" max="1812" width="8.19921875" style="353" customWidth="1"/>
    <col min="1813" max="1813" width="9.796875" style="353" customWidth="1"/>
    <col min="1814" max="1814" width="10.19921875" style="353" customWidth="1"/>
    <col min="1815" max="1815" width="8.19921875" style="353" customWidth="1"/>
    <col min="1816" max="1821" width="13" style="353" customWidth="1"/>
    <col min="1822" max="1822" width="1" style="353" customWidth="1"/>
    <col min="1823" max="2048" width="9.59765625" style="353"/>
    <col min="2049" max="2049" width="23" style="353" customWidth="1"/>
    <col min="2050" max="2050" width="1" style="353" customWidth="1"/>
    <col min="2051" max="2051" width="10.796875" style="353" customWidth="1"/>
    <col min="2052" max="2052" width="11.796875" style="353" customWidth="1"/>
    <col min="2053" max="2053" width="11" style="353" customWidth="1"/>
    <col min="2054" max="2054" width="9.19921875" style="353" customWidth="1"/>
    <col min="2055" max="2059" width="10" style="353" customWidth="1"/>
    <col min="2060" max="2068" width="8.19921875" style="353" customWidth="1"/>
    <col min="2069" max="2069" width="9.796875" style="353" customWidth="1"/>
    <col min="2070" max="2070" width="10.19921875" style="353" customWidth="1"/>
    <col min="2071" max="2071" width="8.19921875" style="353" customWidth="1"/>
    <col min="2072" max="2077" width="13" style="353" customWidth="1"/>
    <col min="2078" max="2078" width="1" style="353" customWidth="1"/>
    <col min="2079" max="2304" width="9.59765625" style="353"/>
    <col min="2305" max="2305" width="23" style="353" customWidth="1"/>
    <col min="2306" max="2306" width="1" style="353" customWidth="1"/>
    <col min="2307" max="2307" width="10.796875" style="353" customWidth="1"/>
    <col min="2308" max="2308" width="11.796875" style="353" customWidth="1"/>
    <col min="2309" max="2309" width="11" style="353" customWidth="1"/>
    <col min="2310" max="2310" width="9.19921875" style="353" customWidth="1"/>
    <col min="2311" max="2315" width="10" style="353" customWidth="1"/>
    <col min="2316" max="2324" width="8.19921875" style="353" customWidth="1"/>
    <col min="2325" max="2325" width="9.796875" style="353" customWidth="1"/>
    <col min="2326" max="2326" width="10.19921875" style="353" customWidth="1"/>
    <col min="2327" max="2327" width="8.19921875" style="353" customWidth="1"/>
    <col min="2328" max="2333" width="13" style="353" customWidth="1"/>
    <col min="2334" max="2334" width="1" style="353" customWidth="1"/>
    <col min="2335" max="2560" width="9.59765625" style="353"/>
    <col min="2561" max="2561" width="23" style="353" customWidth="1"/>
    <col min="2562" max="2562" width="1" style="353" customWidth="1"/>
    <col min="2563" max="2563" width="10.796875" style="353" customWidth="1"/>
    <col min="2564" max="2564" width="11.796875" style="353" customWidth="1"/>
    <col min="2565" max="2565" width="11" style="353" customWidth="1"/>
    <col min="2566" max="2566" width="9.19921875" style="353" customWidth="1"/>
    <col min="2567" max="2571" width="10" style="353" customWidth="1"/>
    <col min="2572" max="2580" width="8.19921875" style="353" customWidth="1"/>
    <col min="2581" max="2581" width="9.796875" style="353" customWidth="1"/>
    <col min="2582" max="2582" width="10.19921875" style="353" customWidth="1"/>
    <col min="2583" max="2583" width="8.19921875" style="353" customWidth="1"/>
    <col min="2584" max="2589" width="13" style="353" customWidth="1"/>
    <col min="2590" max="2590" width="1" style="353" customWidth="1"/>
    <col min="2591" max="2816" width="9.59765625" style="353"/>
    <col min="2817" max="2817" width="23" style="353" customWidth="1"/>
    <col min="2818" max="2818" width="1" style="353" customWidth="1"/>
    <col min="2819" max="2819" width="10.796875" style="353" customWidth="1"/>
    <col min="2820" max="2820" width="11.796875" style="353" customWidth="1"/>
    <col min="2821" max="2821" width="11" style="353" customWidth="1"/>
    <col min="2822" max="2822" width="9.19921875" style="353" customWidth="1"/>
    <col min="2823" max="2827" width="10" style="353" customWidth="1"/>
    <col min="2828" max="2836" width="8.19921875" style="353" customWidth="1"/>
    <col min="2837" max="2837" width="9.796875" style="353" customWidth="1"/>
    <col min="2838" max="2838" width="10.19921875" style="353" customWidth="1"/>
    <col min="2839" max="2839" width="8.19921875" style="353" customWidth="1"/>
    <col min="2840" max="2845" width="13" style="353" customWidth="1"/>
    <col min="2846" max="2846" width="1" style="353" customWidth="1"/>
    <col min="2847" max="3072" width="9.59765625" style="353"/>
    <col min="3073" max="3073" width="23" style="353" customWidth="1"/>
    <col min="3074" max="3074" width="1" style="353" customWidth="1"/>
    <col min="3075" max="3075" width="10.796875" style="353" customWidth="1"/>
    <col min="3076" max="3076" width="11.796875" style="353" customWidth="1"/>
    <col min="3077" max="3077" width="11" style="353" customWidth="1"/>
    <col min="3078" max="3078" width="9.19921875" style="353" customWidth="1"/>
    <col min="3079" max="3083" width="10" style="353" customWidth="1"/>
    <col min="3084" max="3092" width="8.19921875" style="353" customWidth="1"/>
    <col min="3093" max="3093" width="9.796875" style="353" customWidth="1"/>
    <col min="3094" max="3094" width="10.19921875" style="353" customWidth="1"/>
    <col min="3095" max="3095" width="8.19921875" style="353" customWidth="1"/>
    <col min="3096" max="3101" width="13" style="353" customWidth="1"/>
    <col min="3102" max="3102" width="1" style="353" customWidth="1"/>
    <col min="3103" max="3328" width="9.59765625" style="353"/>
    <col min="3329" max="3329" width="23" style="353" customWidth="1"/>
    <col min="3330" max="3330" width="1" style="353" customWidth="1"/>
    <col min="3331" max="3331" width="10.796875" style="353" customWidth="1"/>
    <col min="3332" max="3332" width="11.796875" style="353" customWidth="1"/>
    <col min="3333" max="3333" width="11" style="353" customWidth="1"/>
    <col min="3334" max="3334" width="9.19921875" style="353" customWidth="1"/>
    <col min="3335" max="3339" width="10" style="353" customWidth="1"/>
    <col min="3340" max="3348" width="8.19921875" style="353" customWidth="1"/>
    <col min="3349" max="3349" width="9.796875" style="353" customWidth="1"/>
    <col min="3350" max="3350" width="10.19921875" style="353" customWidth="1"/>
    <col min="3351" max="3351" width="8.19921875" style="353" customWidth="1"/>
    <col min="3352" max="3357" width="13" style="353" customWidth="1"/>
    <col min="3358" max="3358" width="1" style="353" customWidth="1"/>
    <col min="3359" max="3584" width="9.59765625" style="353"/>
    <col min="3585" max="3585" width="23" style="353" customWidth="1"/>
    <col min="3586" max="3586" width="1" style="353" customWidth="1"/>
    <col min="3587" max="3587" width="10.796875" style="353" customWidth="1"/>
    <col min="3588" max="3588" width="11.796875" style="353" customWidth="1"/>
    <col min="3589" max="3589" width="11" style="353" customWidth="1"/>
    <col min="3590" max="3590" width="9.19921875" style="353" customWidth="1"/>
    <col min="3591" max="3595" width="10" style="353" customWidth="1"/>
    <col min="3596" max="3604" width="8.19921875" style="353" customWidth="1"/>
    <col min="3605" max="3605" width="9.796875" style="353" customWidth="1"/>
    <col min="3606" max="3606" width="10.19921875" style="353" customWidth="1"/>
    <col min="3607" max="3607" width="8.19921875" style="353" customWidth="1"/>
    <col min="3608" max="3613" width="13" style="353" customWidth="1"/>
    <col min="3614" max="3614" width="1" style="353" customWidth="1"/>
    <col min="3615" max="3840" width="9.59765625" style="353"/>
    <col min="3841" max="3841" width="23" style="353" customWidth="1"/>
    <col min="3842" max="3842" width="1" style="353" customWidth="1"/>
    <col min="3843" max="3843" width="10.796875" style="353" customWidth="1"/>
    <col min="3844" max="3844" width="11.796875" style="353" customWidth="1"/>
    <col min="3845" max="3845" width="11" style="353" customWidth="1"/>
    <col min="3846" max="3846" width="9.19921875" style="353" customWidth="1"/>
    <col min="3847" max="3851" width="10" style="353" customWidth="1"/>
    <col min="3852" max="3860" width="8.19921875" style="353" customWidth="1"/>
    <col min="3861" max="3861" width="9.796875" style="353" customWidth="1"/>
    <col min="3862" max="3862" width="10.19921875" style="353" customWidth="1"/>
    <col min="3863" max="3863" width="8.19921875" style="353" customWidth="1"/>
    <col min="3864" max="3869" width="13" style="353" customWidth="1"/>
    <col min="3870" max="3870" width="1" style="353" customWidth="1"/>
    <col min="3871" max="4096" width="9.59765625" style="353"/>
    <col min="4097" max="4097" width="23" style="353" customWidth="1"/>
    <col min="4098" max="4098" width="1" style="353" customWidth="1"/>
    <col min="4099" max="4099" width="10.796875" style="353" customWidth="1"/>
    <col min="4100" max="4100" width="11.796875" style="353" customWidth="1"/>
    <col min="4101" max="4101" width="11" style="353" customWidth="1"/>
    <col min="4102" max="4102" width="9.19921875" style="353" customWidth="1"/>
    <col min="4103" max="4107" width="10" style="353" customWidth="1"/>
    <col min="4108" max="4116" width="8.19921875" style="353" customWidth="1"/>
    <col min="4117" max="4117" width="9.796875" style="353" customWidth="1"/>
    <col min="4118" max="4118" width="10.19921875" style="353" customWidth="1"/>
    <col min="4119" max="4119" width="8.19921875" style="353" customWidth="1"/>
    <col min="4120" max="4125" width="13" style="353" customWidth="1"/>
    <col min="4126" max="4126" width="1" style="353" customWidth="1"/>
    <col min="4127" max="4352" width="9.59765625" style="353"/>
    <col min="4353" max="4353" width="23" style="353" customWidth="1"/>
    <col min="4354" max="4354" width="1" style="353" customWidth="1"/>
    <col min="4355" max="4355" width="10.796875" style="353" customWidth="1"/>
    <col min="4356" max="4356" width="11.796875" style="353" customWidth="1"/>
    <col min="4357" max="4357" width="11" style="353" customWidth="1"/>
    <col min="4358" max="4358" width="9.19921875" style="353" customWidth="1"/>
    <col min="4359" max="4363" width="10" style="353" customWidth="1"/>
    <col min="4364" max="4372" width="8.19921875" style="353" customWidth="1"/>
    <col min="4373" max="4373" width="9.796875" style="353" customWidth="1"/>
    <col min="4374" max="4374" width="10.19921875" style="353" customWidth="1"/>
    <col min="4375" max="4375" width="8.19921875" style="353" customWidth="1"/>
    <col min="4376" max="4381" width="13" style="353" customWidth="1"/>
    <col min="4382" max="4382" width="1" style="353" customWidth="1"/>
    <col min="4383" max="4608" width="9.59765625" style="353"/>
    <col min="4609" max="4609" width="23" style="353" customWidth="1"/>
    <col min="4610" max="4610" width="1" style="353" customWidth="1"/>
    <col min="4611" max="4611" width="10.796875" style="353" customWidth="1"/>
    <col min="4612" max="4612" width="11.796875" style="353" customWidth="1"/>
    <col min="4613" max="4613" width="11" style="353" customWidth="1"/>
    <col min="4614" max="4614" width="9.19921875" style="353" customWidth="1"/>
    <col min="4615" max="4619" width="10" style="353" customWidth="1"/>
    <col min="4620" max="4628" width="8.19921875" style="353" customWidth="1"/>
    <col min="4629" max="4629" width="9.796875" style="353" customWidth="1"/>
    <col min="4630" max="4630" width="10.19921875" style="353" customWidth="1"/>
    <col min="4631" max="4631" width="8.19921875" style="353" customWidth="1"/>
    <col min="4632" max="4637" width="13" style="353" customWidth="1"/>
    <col min="4638" max="4638" width="1" style="353" customWidth="1"/>
    <col min="4639" max="4864" width="9.59765625" style="353"/>
    <col min="4865" max="4865" width="23" style="353" customWidth="1"/>
    <col min="4866" max="4866" width="1" style="353" customWidth="1"/>
    <col min="4867" max="4867" width="10.796875" style="353" customWidth="1"/>
    <col min="4868" max="4868" width="11.796875" style="353" customWidth="1"/>
    <col min="4869" max="4869" width="11" style="353" customWidth="1"/>
    <col min="4870" max="4870" width="9.19921875" style="353" customWidth="1"/>
    <col min="4871" max="4875" width="10" style="353" customWidth="1"/>
    <col min="4876" max="4884" width="8.19921875" style="353" customWidth="1"/>
    <col min="4885" max="4885" width="9.796875" style="353" customWidth="1"/>
    <col min="4886" max="4886" width="10.19921875" style="353" customWidth="1"/>
    <col min="4887" max="4887" width="8.19921875" style="353" customWidth="1"/>
    <col min="4888" max="4893" width="13" style="353" customWidth="1"/>
    <col min="4894" max="4894" width="1" style="353" customWidth="1"/>
    <col min="4895" max="5120" width="9.59765625" style="353"/>
    <col min="5121" max="5121" width="23" style="353" customWidth="1"/>
    <col min="5122" max="5122" width="1" style="353" customWidth="1"/>
    <col min="5123" max="5123" width="10.796875" style="353" customWidth="1"/>
    <col min="5124" max="5124" width="11.796875" style="353" customWidth="1"/>
    <col min="5125" max="5125" width="11" style="353" customWidth="1"/>
    <col min="5126" max="5126" width="9.19921875" style="353" customWidth="1"/>
    <col min="5127" max="5131" width="10" style="353" customWidth="1"/>
    <col min="5132" max="5140" width="8.19921875" style="353" customWidth="1"/>
    <col min="5141" max="5141" width="9.796875" style="353" customWidth="1"/>
    <col min="5142" max="5142" width="10.19921875" style="353" customWidth="1"/>
    <col min="5143" max="5143" width="8.19921875" style="353" customWidth="1"/>
    <col min="5144" max="5149" width="13" style="353" customWidth="1"/>
    <col min="5150" max="5150" width="1" style="353" customWidth="1"/>
    <col min="5151" max="5376" width="9.59765625" style="353"/>
    <col min="5377" max="5377" width="23" style="353" customWidth="1"/>
    <col min="5378" max="5378" width="1" style="353" customWidth="1"/>
    <col min="5379" max="5379" width="10.796875" style="353" customWidth="1"/>
    <col min="5380" max="5380" width="11.796875" style="353" customWidth="1"/>
    <col min="5381" max="5381" width="11" style="353" customWidth="1"/>
    <col min="5382" max="5382" width="9.19921875" style="353" customWidth="1"/>
    <col min="5383" max="5387" width="10" style="353" customWidth="1"/>
    <col min="5388" max="5396" width="8.19921875" style="353" customWidth="1"/>
    <col min="5397" max="5397" width="9.796875" style="353" customWidth="1"/>
    <col min="5398" max="5398" width="10.19921875" style="353" customWidth="1"/>
    <col min="5399" max="5399" width="8.19921875" style="353" customWidth="1"/>
    <col min="5400" max="5405" width="13" style="353" customWidth="1"/>
    <col min="5406" max="5406" width="1" style="353" customWidth="1"/>
    <col min="5407" max="5632" width="9.59765625" style="353"/>
    <col min="5633" max="5633" width="23" style="353" customWidth="1"/>
    <col min="5634" max="5634" width="1" style="353" customWidth="1"/>
    <col min="5635" max="5635" width="10.796875" style="353" customWidth="1"/>
    <col min="5636" max="5636" width="11.796875" style="353" customWidth="1"/>
    <col min="5637" max="5637" width="11" style="353" customWidth="1"/>
    <col min="5638" max="5638" width="9.19921875" style="353" customWidth="1"/>
    <col min="5639" max="5643" width="10" style="353" customWidth="1"/>
    <col min="5644" max="5652" width="8.19921875" style="353" customWidth="1"/>
    <col min="5653" max="5653" width="9.796875" style="353" customWidth="1"/>
    <col min="5654" max="5654" width="10.19921875" style="353" customWidth="1"/>
    <col min="5655" max="5655" width="8.19921875" style="353" customWidth="1"/>
    <col min="5656" max="5661" width="13" style="353" customWidth="1"/>
    <col min="5662" max="5662" width="1" style="353" customWidth="1"/>
    <col min="5663" max="5888" width="9.59765625" style="353"/>
    <col min="5889" max="5889" width="23" style="353" customWidth="1"/>
    <col min="5890" max="5890" width="1" style="353" customWidth="1"/>
    <col min="5891" max="5891" width="10.796875" style="353" customWidth="1"/>
    <col min="5892" max="5892" width="11.796875" style="353" customWidth="1"/>
    <col min="5893" max="5893" width="11" style="353" customWidth="1"/>
    <col min="5894" max="5894" width="9.19921875" style="353" customWidth="1"/>
    <col min="5895" max="5899" width="10" style="353" customWidth="1"/>
    <col min="5900" max="5908" width="8.19921875" style="353" customWidth="1"/>
    <col min="5909" max="5909" width="9.796875" style="353" customWidth="1"/>
    <col min="5910" max="5910" width="10.19921875" style="353" customWidth="1"/>
    <col min="5911" max="5911" width="8.19921875" style="353" customWidth="1"/>
    <col min="5912" max="5917" width="13" style="353" customWidth="1"/>
    <col min="5918" max="5918" width="1" style="353" customWidth="1"/>
    <col min="5919" max="6144" width="9.59765625" style="353"/>
    <col min="6145" max="6145" width="23" style="353" customWidth="1"/>
    <col min="6146" max="6146" width="1" style="353" customWidth="1"/>
    <col min="6147" max="6147" width="10.796875" style="353" customWidth="1"/>
    <col min="6148" max="6148" width="11.796875" style="353" customWidth="1"/>
    <col min="6149" max="6149" width="11" style="353" customWidth="1"/>
    <col min="6150" max="6150" width="9.19921875" style="353" customWidth="1"/>
    <col min="6151" max="6155" width="10" style="353" customWidth="1"/>
    <col min="6156" max="6164" width="8.19921875" style="353" customWidth="1"/>
    <col min="6165" max="6165" width="9.796875" style="353" customWidth="1"/>
    <col min="6166" max="6166" width="10.19921875" style="353" customWidth="1"/>
    <col min="6167" max="6167" width="8.19921875" style="353" customWidth="1"/>
    <col min="6168" max="6173" width="13" style="353" customWidth="1"/>
    <col min="6174" max="6174" width="1" style="353" customWidth="1"/>
    <col min="6175" max="6400" width="9.59765625" style="353"/>
    <col min="6401" max="6401" width="23" style="353" customWidth="1"/>
    <col min="6402" max="6402" width="1" style="353" customWidth="1"/>
    <col min="6403" max="6403" width="10.796875" style="353" customWidth="1"/>
    <col min="6404" max="6404" width="11.796875" style="353" customWidth="1"/>
    <col min="6405" max="6405" width="11" style="353" customWidth="1"/>
    <col min="6406" max="6406" width="9.19921875" style="353" customWidth="1"/>
    <col min="6407" max="6411" width="10" style="353" customWidth="1"/>
    <col min="6412" max="6420" width="8.19921875" style="353" customWidth="1"/>
    <col min="6421" max="6421" width="9.796875" style="353" customWidth="1"/>
    <col min="6422" max="6422" width="10.19921875" style="353" customWidth="1"/>
    <col min="6423" max="6423" width="8.19921875" style="353" customWidth="1"/>
    <col min="6424" max="6429" width="13" style="353" customWidth="1"/>
    <col min="6430" max="6430" width="1" style="353" customWidth="1"/>
    <col min="6431" max="6656" width="9.59765625" style="353"/>
    <col min="6657" max="6657" width="23" style="353" customWidth="1"/>
    <col min="6658" max="6658" width="1" style="353" customWidth="1"/>
    <col min="6659" max="6659" width="10.796875" style="353" customWidth="1"/>
    <col min="6660" max="6660" width="11.796875" style="353" customWidth="1"/>
    <col min="6661" max="6661" width="11" style="353" customWidth="1"/>
    <col min="6662" max="6662" width="9.19921875" style="353" customWidth="1"/>
    <col min="6663" max="6667" width="10" style="353" customWidth="1"/>
    <col min="6668" max="6676" width="8.19921875" style="353" customWidth="1"/>
    <col min="6677" max="6677" width="9.796875" style="353" customWidth="1"/>
    <col min="6678" max="6678" width="10.19921875" style="353" customWidth="1"/>
    <col min="6679" max="6679" width="8.19921875" style="353" customWidth="1"/>
    <col min="6680" max="6685" width="13" style="353" customWidth="1"/>
    <col min="6686" max="6686" width="1" style="353" customWidth="1"/>
    <col min="6687" max="6912" width="9.59765625" style="353"/>
    <col min="6913" max="6913" width="23" style="353" customWidth="1"/>
    <col min="6914" max="6914" width="1" style="353" customWidth="1"/>
    <col min="6915" max="6915" width="10.796875" style="353" customWidth="1"/>
    <col min="6916" max="6916" width="11.796875" style="353" customWidth="1"/>
    <col min="6917" max="6917" width="11" style="353" customWidth="1"/>
    <col min="6918" max="6918" width="9.19921875" style="353" customWidth="1"/>
    <col min="6919" max="6923" width="10" style="353" customWidth="1"/>
    <col min="6924" max="6932" width="8.19921875" style="353" customWidth="1"/>
    <col min="6933" max="6933" width="9.796875" style="353" customWidth="1"/>
    <col min="6934" max="6934" width="10.19921875" style="353" customWidth="1"/>
    <col min="6935" max="6935" width="8.19921875" style="353" customWidth="1"/>
    <col min="6936" max="6941" width="13" style="353" customWidth="1"/>
    <col min="6942" max="6942" width="1" style="353" customWidth="1"/>
    <col min="6943" max="7168" width="9.59765625" style="353"/>
    <col min="7169" max="7169" width="23" style="353" customWidth="1"/>
    <col min="7170" max="7170" width="1" style="353" customWidth="1"/>
    <col min="7171" max="7171" width="10.796875" style="353" customWidth="1"/>
    <col min="7172" max="7172" width="11.796875" style="353" customWidth="1"/>
    <col min="7173" max="7173" width="11" style="353" customWidth="1"/>
    <col min="7174" max="7174" width="9.19921875" style="353" customWidth="1"/>
    <col min="7175" max="7179" width="10" style="353" customWidth="1"/>
    <col min="7180" max="7188" width="8.19921875" style="353" customWidth="1"/>
    <col min="7189" max="7189" width="9.796875" style="353" customWidth="1"/>
    <col min="7190" max="7190" width="10.19921875" style="353" customWidth="1"/>
    <col min="7191" max="7191" width="8.19921875" style="353" customWidth="1"/>
    <col min="7192" max="7197" width="13" style="353" customWidth="1"/>
    <col min="7198" max="7198" width="1" style="353" customWidth="1"/>
    <col min="7199" max="7424" width="9.59765625" style="353"/>
    <col min="7425" max="7425" width="23" style="353" customWidth="1"/>
    <col min="7426" max="7426" width="1" style="353" customWidth="1"/>
    <col min="7427" max="7427" width="10.796875" style="353" customWidth="1"/>
    <col min="7428" max="7428" width="11.796875" style="353" customWidth="1"/>
    <col min="7429" max="7429" width="11" style="353" customWidth="1"/>
    <col min="7430" max="7430" width="9.19921875" style="353" customWidth="1"/>
    <col min="7431" max="7435" width="10" style="353" customWidth="1"/>
    <col min="7436" max="7444" width="8.19921875" style="353" customWidth="1"/>
    <col min="7445" max="7445" width="9.796875" style="353" customWidth="1"/>
    <col min="7446" max="7446" width="10.19921875" style="353" customWidth="1"/>
    <col min="7447" max="7447" width="8.19921875" style="353" customWidth="1"/>
    <col min="7448" max="7453" width="13" style="353" customWidth="1"/>
    <col min="7454" max="7454" width="1" style="353" customWidth="1"/>
    <col min="7455" max="7680" width="9.59765625" style="353"/>
    <col min="7681" max="7681" width="23" style="353" customWidth="1"/>
    <col min="7682" max="7682" width="1" style="353" customWidth="1"/>
    <col min="7683" max="7683" width="10.796875" style="353" customWidth="1"/>
    <col min="7684" max="7684" width="11.796875" style="353" customWidth="1"/>
    <col min="7685" max="7685" width="11" style="353" customWidth="1"/>
    <col min="7686" max="7686" width="9.19921875" style="353" customWidth="1"/>
    <col min="7687" max="7691" width="10" style="353" customWidth="1"/>
    <col min="7692" max="7700" width="8.19921875" style="353" customWidth="1"/>
    <col min="7701" max="7701" width="9.796875" style="353" customWidth="1"/>
    <col min="7702" max="7702" width="10.19921875" style="353" customWidth="1"/>
    <col min="7703" max="7703" width="8.19921875" style="353" customWidth="1"/>
    <col min="7704" max="7709" width="13" style="353" customWidth="1"/>
    <col min="7710" max="7710" width="1" style="353" customWidth="1"/>
    <col min="7711" max="7936" width="9.59765625" style="353"/>
    <col min="7937" max="7937" width="23" style="353" customWidth="1"/>
    <col min="7938" max="7938" width="1" style="353" customWidth="1"/>
    <col min="7939" max="7939" width="10.796875" style="353" customWidth="1"/>
    <col min="7940" max="7940" width="11.796875" style="353" customWidth="1"/>
    <col min="7941" max="7941" width="11" style="353" customWidth="1"/>
    <col min="7942" max="7942" width="9.19921875" style="353" customWidth="1"/>
    <col min="7943" max="7947" width="10" style="353" customWidth="1"/>
    <col min="7948" max="7956" width="8.19921875" style="353" customWidth="1"/>
    <col min="7957" max="7957" width="9.796875" style="353" customWidth="1"/>
    <col min="7958" max="7958" width="10.19921875" style="353" customWidth="1"/>
    <col min="7959" max="7959" width="8.19921875" style="353" customWidth="1"/>
    <col min="7960" max="7965" width="13" style="353" customWidth="1"/>
    <col min="7966" max="7966" width="1" style="353" customWidth="1"/>
    <col min="7967" max="8192" width="9.59765625" style="353"/>
    <col min="8193" max="8193" width="23" style="353" customWidth="1"/>
    <col min="8194" max="8194" width="1" style="353" customWidth="1"/>
    <col min="8195" max="8195" width="10.796875" style="353" customWidth="1"/>
    <col min="8196" max="8196" width="11.796875" style="353" customWidth="1"/>
    <col min="8197" max="8197" width="11" style="353" customWidth="1"/>
    <col min="8198" max="8198" width="9.19921875" style="353" customWidth="1"/>
    <col min="8199" max="8203" width="10" style="353" customWidth="1"/>
    <col min="8204" max="8212" width="8.19921875" style="353" customWidth="1"/>
    <col min="8213" max="8213" width="9.796875" style="353" customWidth="1"/>
    <col min="8214" max="8214" width="10.19921875" style="353" customWidth="1"/>
    <col min="8215" max="8215" width="8.19921875" style="353" customWidth="1"/>
    <col min="8216" max="8221" width="13" style="353" customWidth="1"/>
    <col min="8222" max="8222" width="1" style="353" customWidth="1"/>
    <col min="8223" max="8448" width="9.59765625" style="353"/>
    <col min="8449" max="8449" width="23" style="353" customWidth="1"/>
    <col min="8450" max="8450" width="1" style="353" customWidth="1"/>
    <col min="8451" max="8451" width="10.796875" style="353" customWidth="1"/>
    <col min="8452" max="8452" width="11.796875" style="353" customWidth="1"/>
    <col min="8453" max="8453" width="11" style="353" customWidth="1"/>
    <col min="8454" max="8454" width="9.19921875" style="353" customWidth="1"/>
    <col min="8455" max="8459" width="10" style="353" customWidth="1"/>
    <col min="8460" max="8468" width="8.19921875" style="353" customWidth="1"/>
    <col min="8469" max="8469" width="9.796875" style="353" customWidth="1"/>
    <col min="8470" max="8470" width="10.19921875" style="353" customWidth="1"/>
    <col min="8471" max="8471" width="8.19921875" style="353" customWidth="1"/>
    <col min="8472" max="8477" width="13" style="353" customWidth="1"/>
    <col min="8478" max="8478" width="1" style="353" customWidth="1"/>
    <col min="8479" max="8704" width="9.59765625" style="353"/>
    <col min="8705" max="8705" width="23" style="353" customWidth="1"/>
    <col min="8706" max="8706" width="1" style="353" customWidth="1"/>
    <col min="8707" max="8707" width="10.796875" style="353" customWidth="1"/>
    <col min="8708" max="8708" width="11.796875" style="353" customWidth="1"/>
    <col min="8709" max="8709" width="11" style="353" customWidth="1"/>
    <col min="8710" max="8710" width="9.19921875" style="353" customWidth="1"/>
    <col min="8711" max="8715" width="10" style="353" customWidth="1"/>
    <col min="8716" max="8724" width="8.19921875" style="353" customWidth="1"/>
    <col min="8725" max="8725" width="9.796875" style="353" customWidth="1"/>
    <col min="8726" max="8726" width="10.19921875" style="353" customWidth="1"/>
    <col min="8727" max="8727" width="8.19921875" style="353" customWidth="1"/>
    <col min="8728" max="8733" width="13" style="353" customWidth="1"/>
    <col min="8734" max="8734" width="1" style="353" customWidth="1"/>
    <col min="8735" max="8960" width="9.59765625" style="353"/>
    <col min="8961" max="8961" width="23" style="353" customWidth="1"/>
    <col min="8962" max="8962" width="1" style="353" customWidth="1"/>
    <col min="8963" max="8963" width="10.796875" style="353" customWidth="1"/>
    <col min="8964" max="8964" width="11.796875" style="353" customWidth="1"/>
    <col min="8965" max="8965" width="11" style="353" customWidth="1"/>
    <col min="8966" max="8966" width="9.19921875" style="353" customWidth="1"/>
    <col min="8967" max="8971" width="10" style="353" customWidth="1"/>
    <col min="8972" max="8980" width="8.19921875" style="353" customWidth="1"/>
    <col min="8981" max="8981" width="9.796875" style="353" customWidth="1"/>
    <col min="8982" max="8982" width="10.19921875" style="353" customWidth="1"/>
    <col min="8983" max="8983" width="8.19921875" style="353" customWidth="1"/>
    <col min="8984" max="8989" width="13" style="353" customWidth="1"/>
    <col min="8990" max="8990" width="1" style="353" customWidth="1"/>
    <col min="8991" max="9216" width="9.59765625" style="353"/>
    <col min="9217" max="9217" width="23" style="353" customWidth="1"/>
    <col min="9218" max="9218" width="1" style="353" customWidth="1"/>
    <col min="9219" max="9219" width="10.796875" style="353" customWidth="1"/>
    <col min="9220" max="9220" width="11.796875" style="353" customWidth="1"/>
    <col min="9221" max="9221" width="11" style="353" customWidth="1"/>
    <col min="9222" max="9222" width="9.19921875" style="353" customWidth="1"/>
    <col min="9223" max="9227" width="10" style="353" customWidth="1"/>
    <col min="9228" max="9236" width="8.19921875" style="353" customWidth="1"/>
    <col min="9237" max="9237" width="9.796875" style="353" customWidth="1"/>
    <col min="9238" max="9238" width="10.19921875" style="353" customWidth="1"/>
    <col min="9239" max="9239" width="8.19921875" style="353" customWidth="1"/>
    <col min="9240" max="9245" width="13" style="353" customWidth="1"/>
    <col min="9246" max="9246" width="1" style="353" customWidth="1"/>
    <col min="9247" max="9472" width="9.59765625" style="353"/>
    <col min="9473" max="9473" width="23" style="353" customWidth="1"/>
    <col min="9474" max="9474" width="1" style="353" customWidth="1"/>
    <col min="9475" max="9475" width="10.796875" style="353" customWidth="1"/>
    <col min="9476" max="9476" width="11.796875" style="353" customWidth="1"/>
    <col min="9477" max="9477" width="11" style="353" customWidth="1"/>
    <col min="9478" max="9478" width="9.19921875" style="353" customWidth="1"/>
    <col min="9479" max="9483" width="10" style="353" customWidth="1"/>
    <col min="9484" max="9492" width="8.19921875" style="353" customWidth="1"/>
    <col min="9493" max="9493" width="9.796875" style="353" customWidth="1"/>
    <col min="9494" max="9494" width="10.19921875" style="353" customWidth="1"/>
    <col min="9495" max="9495" width="8.19921875" style="353" customWidth="1"/>
    <col min="9496" max="9501" width="13" style="353" customWidth="1"/>
    <col min="9502" max="9502" width="1" style="353" customWidth="1"/>
    <col min="9503" max="9728" width="9.59765625" style="353"/>
    <col min="9729" max="9729" width="23" style="353" customWidth="1"/>
    <col min="9730" max="9730" width="1" style="353" customWidth="1"/>
    <col min="9731" max="9731" width="10.796875" style="353" customWidth="1"/>
    <col min="9732" max="9732" width="11.796875" style="353" customWidth="1"/>
    <col min="9733" max="9733" width="11" style="353" customWidth="1"/>
    <col min="9734" max="9734" width="9.19921875" style="353" customWidth="1"/>
    <col min="9735" max="9739" width="10" style="353" customWidth="1"/>
    <col min="9740" max="9748" width="8.19921875" style="353" customWidth="1"/>
    <col min="9749" max="9749" width="9.796875" style="353" customWidth="1"/>
    <col min="9750" max="9750" width="10.19921875" style="353" customWidth="1"/>
    <col min="9751" max="9751" width="8.19921875" style="353" customWidth="1"/>
    <col min="9752" max="9757" width="13" style="353" customWidth="1"/>
    <col min="9758" max="9758" width="1" style="353" customWidth="1"/>
    <col min="9759" max="9984" width="9.59765625" style="353"/>
    <col min="9985" max="9985" width="23" style="353" customWidth="1"/>
    <col min="9986" max="9986" width="1" style="353" customWidth="1"/>
    <col min="9987" max="9987" width="10.796875" style="353" customWidth="1"/>
    <col min="9988" max="9988" width="11.796875" style="353" customWidth="1"/>
    <col min="9989" max="9989" width="11" style="353" customWidth="1"/>
    <col min="9990" max="9990" width="9.19921875" style="353" customWidth="1"/>
    <col min="9991" max="9995" width="10" style="353" customWidth="1"/>
    <col min="9996" max="10004" width="8.19921875" style="353" customWidth="1"/>
    <col min="10005" max="10005" width="9.796875" style="353" customWidth="1"/>
    <col min="10006" max="10006" width="10.19921875" style="353" customWidth="1"/>
    <col min="10007" max="10007" width="8.19921875" style="353" customWidth="1"/>
    <col min="10008" max="10013" width="13" style="353" customWidth="1"/>
    <col min="10014" max="10014" width="1" style="353" customWidth="1"/>
    <col min="10015" max="10240" width="9.59765625" style="353"/>
    <col min="10241" max="10241" width="23" style="353" customWidth="1"/>
    <col min="10242" max="10242" width="1" style="353" customWidth="1"/>
    <col min="10243" max="10243" width="10.796875" style="353" customWidth="1"/>
    <col min="10244" max="10244" width="11.796875" style="353" customWidth="1"/>
    <col min="10245" max="10245" width="11" style="353" customWidth="1"/>
    <col min="10246" max="10246" width="9.19921875" style="353" customWidth="1"/>
    <col min="10247" max="10251" width="10" style="353" customWidth="1"/>
    <col min="10252" max="10260" width="8.19921875" style="353" customWidth="1"/>
    <col min="10261" max="10261" width="9.796875" style="353" customWidth="1"/>
    <col min="10262" max="10262" width="10.19921875" style="353" customWidth="1"/>
    <col min="10263" max="10263" width="8.19921875" style="353" customWidth="1"/>
    <col min="10264" max="10269" width="13" style="353" customWidth="1"/>
    <col min="10270" max="10270" width="1" style="353" customWidth="1"/>
    <col min="10271" max="10496" width="9.59765625" style="353"/>
    <col min="10497" max="10497" width="23" style="353" customWidth="1"/>
    <col min="10498" max="10498" width="1" style="353" customWidth="1"/>
    <col min="10499" max="10499" width="10.796875" style="353" customWidth="1"/>
    <col min="10500" max="10500" width="11.796875" style="353" customWidth="1"/>
    <col min="10501" max="10501" width="11" style="353" customWidth="1"/>
    <col min="10502" max="10502" width="9.19921875" style="353" customWidth="1"/>
    <col min="10503" max="10507" width="10" style="353" customWidth="1"/>
    <col min="10508" max="10516" width="8.19921875" style="353" customWidth="1"/>
    <col min="10517" max="10517" width="9.796875" style="353" customWidth="1"/>
    <col min="10518" max="10518" width="10.19921875" style="353" customWidth="1"/>
    <col min="10519" max="10519" width="8.19921875" style="353" customWidth="1"/>
    <col min="10520" max="10525" width="13" style="353" customWidth="1"/>
    <col min="10526" max="10526" width="1" style="353" customWidth="1"/>
    <col min="10527" max="10752" width="9.59765625" style="353"/>
    <col min="10753" max="10753" width="23" style="353" customWidth="1"/>
    <col min="10754" max="10754" width="1" style="353" customWidth="1"/>
    <col min="10755" max="10755" width="10.796875" style="353" customWidth="1"/>
    <col min="10756" max="10756" width="11.796875" style="353" customWidth="1"/>
    <col min="10757" max="10757" width="11" style="353" customWidth="1"/>
    <col min="10758" max="10758" width="9.19921875" style="353" customWidth="1"/>
    <col min="10759" max="10763" width="10" style="353" customWidth="1"/>
    <col min="10764" max="10772" width="8.19921875" style="353" customWidth="1"/>
    <col min="10773" max="10773" width="9.796875" style="353" customWidth="1"/>
    <col min="10774" max="10774" width="10.19921875" style="353" customWidth="1"/>
    <col min="10775" max="10775" width="8.19921875" style="353" customWidth="1"/>
    <col min="10776" max="10781" width="13" style="353" customWidth="1"/>
    <col min="10782" max="10782" width="1" style="353" customWidth="1"/>
    <col min="10783" max="11008" width="9.59765625" style="353"/>
    <col min="11009" max="11009" width="23" style="353" customWidth="1"/>
    <col min="11010" max="11010" width="1" style="353" customWidth="1"/>
    <col min="11011" max="11011" width="10.796875" style="353" customWidth="1"/>
    <col min="11012" max="11012" width="11.796875" style="353" customWidth="1"/>
    <col min="11013" max="11013" width="11" style="353" customWidth="1"/>
    <col min="11014" max="11014" width="9.19921875" style="353" customWidth="1"/>
    <col min="11015" max="11019" width="10" style="353" customWidth="1"/>
    <col min="11020" max="11028" width="8.19921875" style="353" customWidth="1"/>
    <col min="11029" max="11029" width="9.796875" style="353" customWidth="1"/>
    <col min="11030" max="11030" width="10.19921875" style="353" customWidth="1"/>
    <col min="11031" max="11031" width="8.19921875" style="353" customWidth="1"/>
    <col min="11032" max="11037" width="13" style="353" customWidth="1"/>
    <col min="11038" max="11038" width="1" style="353" customWidth="1"/>
    <col min="11039" max="11264" width="9.59765625" style="353"/>
    <col min="11265" max="11265" width="23" style="353" customWidth="1"/>
    <col min="11266" max="11266" width="1" style="353" customWidth="1"/>
    <col min="11267" max="11267" width="10.796875" style="353" customWidth="1"/>
    <col min="11268" max="11268" width="11.796875" style="353" customWidth="1"/>
    <col min="11269" max="11269" width="11" style="353" customWidth="1"/>
    <col min="11270" max="11270" width="9.19921875" style="353" customWidth="1"/>
    <col min="11271" max="11275" width="10" style="353" customWidth="1"/>
    <col min="11276" max="11284" width="8.19921875" style="353" customWidth="1"/>
    <col min="11285" max="11285" width="9.796875" style="353" customWidth="1"/>
    <col min="11286" max="11286" width="10.19921875" style="353" customWidth="1"/>
    <col min="11287" max="11287" width="8.19921875" style="353" customWidth="1"/>
    <col min="11288" max="11293" width="13" style="353" customWidth="1"/>
    <col min="11294" max="11294" width="1" style="353" customWidth="1"/>
    <col min="11295" max="11520" width="9.59765625" style="353"/>
    <col min="11521" max="11521" width="23" style="353" customWidth="1"/>
    <col min="11522" max="11522" width="1" style="353" customWidth="1"/>
    <col min="11523" max="11523" width="10.796875" style="353" customWidth="1"/>
    <col min="11524" max="11524" width="11.796875" style="353" customWidth="1"/>
    <col min="11525" max="11525" width="11" style="353" customWidth="1"/>
    <col min="11526" max="11526" width="9.19921875" style="353" customWidth="1"/>
    <col min="11527" max="11531" width="10" style="353" customWidth="1"/>
    <col min="11532" max="11540" width="8.19921875" style="353" customWidth="1"/>
    <col min="11541" max="11541" width="9.796875" style="353" customWidth="1"/>
    <col min="11542" max="11542" width="10.19921875" style="353" customWidth="1"/>
    <col min="11543" max="11543" width="8.19921875" style="353" customWidth="1"/>
    <col min="11544" max="11549" width="13" style="353" customWidth="1"/>
    <col min="11550" max="11550" width="1" style="353" customWidth="1"/>
    <col min="11551" max="11776" width="9.59765625" style="353"/>
    <col min="11777" max="11777" width="23" style="353" customWidth="1"/>
    <col min="11778" max="11778" width="1" style="353" customWidth="1"/>
    <col min="11779" max="11779" width="10.796875" style="353" customWidth="1"/>
    <col min="11780" max="11780" width="11.796875" style="353" customWidth="1"/>
    <col min="11781" max="11781" width="11" style="353" customWidth="1"/>
    <col min="11782" max="11782" width="9.19921875" style="353" customWidth="1"/>
    <col min="11783" max="11787" width="10" style="353" customWidth="1"/>
    <col min="11788" max="11796" width="8.19921875" style="353" customWidth="1"/>
    <col min="11797" max="11797" width="9.796875" style="353" customWidth="1"/>
    <col min="11798" max="11798" width="10.19921875" style="353" customWidth="1"/>
    <col min="11799" max="11799" width="8.19921875" style="353" customWidth="1"/>
    <col min="11800" max="11805" width="13" style="353" customWidth="1"/>
    <col min="11806" max="11806" width="1" style="353" customWidth="1"/>
    <col min="11807" max="12032" width="9.59765625" style="353"/>
    <col min="12033" max="12033" width="23" style="353" customWidth="1"/>
    <col min="12034" max="12034" width="1" style="353" customWidth="1"/>
    <col min="12035" max="12035" width="10.796875" style="353" customWidth="1"/>
    <col min="12036" max="12036" width="11.796875" style="353" customWidth="1"/>
    <col min="12037" max="12037" width="11" style="353" customWidth="1"/>
    <col min="12038" max="12038" width="9.19921875" style="353" customWidth="1"/>
    <col min="12039" max="12043" width="10" style="353" customWidth="1"/>
    <col min="12044" max="12052" width="8.19921875" style="353" customWidth="1"/>
    <col min="12053" max="12053" width="9.796875" style="353" customWidth="1"/>
    <col min="12054" max="12054" width="10.19921875" style="353" customWidth="1"/>
    <col min="12055" max="12055" width="8.19921875" style="353" customWidth="1"/>
    <col min="12056" max="12061" width="13" style="353" customWidth="1"/>
    <col min="12062" max="12062" width="1" style="353" customWidth="1"/>
    <col min="12063" max="12288" width="9.59765625" style="353"/>
    <col min="12289" max="12289" width="23" style="353" customWidth="1"/>
    <col min="12290" max="12290" width="1" style="353" customWidth="1"/>
    <col min="12291" max="12291" width="10.796875" style="353" customWidth="1"/>
    <col min="12292" max="12292" width="11.796875" style="353" customWidth="1"/>
    <col min="12293" max="12293" width="11" style="353" customWidth="1"/>
    <col min="12294" max="12294" width="9.19921875" style="353" customWidth="1"/>
    <col min="12295" max="12299" width="10" style="353" customWidth="1"/>
    <col min="12300" max="12308" width="8.19921875" style="353" customWidth="1"/>
    <col min="12309" max="12309" width="9.796875" style="353" customWidth="1"/>
    <col min="12310" max="12310" width="10.19921875" style="353" customWidth="1"/>
    <col min="12311" max="12311" width="8.19921875" style="353" customWidth="1"/>
    <col min="12312" max="12317" width="13" style="353" customWidth="1"/>
    <col min="12318" max="12318" width="1" style="353" customWidth="1"/>
    <col min="12319" max="12544" width="9.59765625" style="353"/>
    <col min="12545" max="12545" width="23" style="353" customWidth="1"/>
    <col min="12546" max="12546" width="1" style="353" customWidth="1"/>
    <col min="12547" max="12547" width="10.796875" style="353" customWidth="1"/>
    <col min="12548" max="12548" width="11.796875" style="353" customWidth="1"/>
    <col min="12549" max="12549" width="11" style="353" customWidth="1"/>
    <col min="12550" max="12550" width="9.19921875" style="353" customWidth="1"/>
    <col min="12551" max="12555" width="10" style="353" customWidth="1"/>
    <col min="12556" max="12564" width="8.19921875" style="353" customWidth="1"/>
    <col min="12565" max="12565" width="9.796875" style="353" customWidth="1"/>
    <col min="12566" max="12566" width="10.19921875" style="353" customWidth="1"/>
    <col min="12567" max="12567" width="8.19921875" style="353" customWidth="1"/>
    <col min="12568" max="12573" width="13" style="353" customWidth="1"/>
    <col min="12574" max="12574" width="1" style="353" customWidth="1"/>
    <col min="12575" max="12800" width="9.59765625" style="353"/>
    <col min="12801" max="12801" width="23" style="353" customWidth="1"/>
    <col min="12802" max="12802" width="1" style="353" customWidth="1"/>
    <col min="12803" max="12803" width="10.796875" style="353" customWidth="1"/>
    <col min="12804" max="12804" width="11.796875" style="353" customWidth="1"/>
    <col min="12805" max="12805" width="11" style="353" customWidth="1"/>
    <col min="12806" max="12806" width="9.19921875" style="353" customWidth="1"/>
    <col min="12807" max="12811" width="10" style="353" customWidth="1"/>
    <col min="12812" max="12820" width="8.19921875" style="353" customWidth="1"/>
    <col min="12821" max="12821" width="9.796875" style="353" customWidth="1"/>
    <col min="12822" max="12822" width="10.19921875" style="353" customWidth="1"/>
    <col min="12823" max="12823" width="8.19921875" style="353" customWidth="1"/>
    <col min="12824" max="12829" width="13" style="353" customWidth="1"/>
    <col min="12830" max="12830" width="1" style="353" customWidth="1"/>
    <col min="12831" max="13056" width="9.59765625" style="353"/>
    <col min="13057" max="13057" width="23" style="353" customWidth="1"/>
    <col min="13058" max="13058" width="1" style="353" customWidth="1"/>
    <col min="13059" max="13059" width="10.796875" style="353" customWidth="1"/>
    <col min="13060" max="13060" width="11.796875" style="353" customWidth="1"/>
    <col min="13061" max="13061" width="11" style="353" customWidth="1"/>
    <col min="13062" max="13062" width="9.19921875" style="353" customWidth="1"/>
    <col min="13063" max="13067" width="10" style="353" customWidth="1"/>
    <col min="13068" max="13076" width="8.19921875" style="353" customWidth="1"/>
    <col min="13077" max="13077" width="9.796875" style="353" customWidth="1"/>
    <col min="13078" max="13078" width="10.19921875" style="353" customWidth="1"/>
    <col min="13079" max="13079" width="8.19921875" style="353" customWidth="1"/>
    <col min="13080" max="13085" width="13" style="353" customWidth="1"/>
    <col min="13086" max="13086" width="1" style="353" customWidth="1"/>
    <col min="13087" max="13312" width="9.59765625" style="353"/>
    <col min="13313" max="13313" width="23" style="353" customWidth="1"/>
    <col min="13314" max="13314" width="1" style="353" customWidth="1"/>
    <col min="13315" max="13315" width="10.796875" style="353" customWidth="1"/>
    <col min="13316" max="13316" width="11.796875" style="353" customWidth="1"/>
    <col min="13317" max="13317" width="11" style="353" customWidth="1"/>
    <col min="13318" max="13318" width="9.19921875" style="353" customWidth="1"/>
    <col min="13319" max="13323" width="10" style="353" customWidth="1"/>
    <col min="13324" max="13332" width="8.19921875" style="353" customWidth="1"/>
    <col min="13333" max="13333" width="9.796875" style="353" customWidth="1"/>
    <col min="13334" max="13334" width="10.19921875" style="353" customWidth="1"/>
    <col min="13335" max="13335" width="8.19921875" style="353" customWidth="1"/>
    <col min="13336" max="13341" width="13" style="353" customWidth="1"/>
    <col min="13342" max="13342" width="1" style="353" customWidth="1"/>
    <col min="13343" max="13568" width="9.59765625" style="353"/>
    <col min="13569" max="13569" width="23" style="353" customWidth="1"/>
    <col min="13570" max="13570" width="1" style="353" customWidth="1"/>
    <col min="13571" max="13571" width="10.796875" style="353" customWidth="1"/>
    <col min="13572" max="13572" width="11.796875" style="353" customWidth="1"/>
    <col min="13573" max="13573" width="11" style="353" customWidth="1"/>
    <col min="13574" max="13574" width="9.19921875" style="353" customWidth="1"/>
    <col min="13575" max="13579" width="10" style="353" customWidth="1"/>
    <col min="13580" max="13588" width="8.19921875" style="353" customWidth="1"/>
    <col min="13589" max="13589" width="9.796875" style="353" customWidth="1"/>
    <col min="13590" max="13590" width="10.19921875" style="353" customWidth="1"/>
    <col min="13591" max="13591" width="8.19921875" style="353" customWidth="1"/>
    <col min="13592" max="13597" width="13" style="353" customWidth="1"/>
    <col min="13598" max="13598" width="1" style="353" customWidth="1"/>
    <col min="13599" max="13824" width="9.59765625" style="353"/>
    <col min="13825" max="13825" width="23" style="353" customWidth="1"/>
    <col min="13826" max="13826" width="1" style="353" customWidth="1"/>
    <col min="13827" max="13827" width="10.796875" style="353" customWidth="1"/>
    <col min="13828" max="13828" width="11.796875" style="353" customWidth="1"/>
    <col min="13829" max="13829" width="11" style="353" customWidth="1"/>
    <col min="13830" max="13830" width="9.19921875" style="353" customWidth="1"/>
    <col min="13831" max="13835" width="10" style="353" customWidth="1"/>
    <col min="13836" max="13844" width="8.19921875" style="353" customWidth="1"/>
    <col min="13845" max="13845" width="9.796875" style="353" customWidth="1"/>
    <col min="13846" max="13846" width="10.19921875" style="353" customWidth="1"/>
    <col min="13847" max="13847" width="8.19921875" style="353" customWidth="1"/>
    <col min="13848" max="13853" width="13" style="353" customWidth="1"/>
    <col min="13854" max="13854" width="1" style="353" customWidth="1"/>
    <col min="13855" max="14080" width="9.59765625" style="353"/>
    <col min="14081" max="14081" width="23" style="353" customWidth="1"/>
    <col min="14082" max="14082" width="1" style="353" customWidth="1"/>
    <col min="14083" max="14083" width="10.796875" style="353" customWidth="1"/>
    <col min="14084" max="14084" width="11.796875" style="353" customWidth="1"/>
    <col min="14085" max="14085" width="11" style="353" customWidth="1"/>
    <col min="14086" max="14086" width="9.19921875" style="353" customWidth="1"/>
    <col min="14087" max="14091" width="10" style="353" customWidth="1"/>
    <col min="14092" max="14100" width="8.19921875" style="353" customWidth="1"/>
    <col min="14101" max="14101" width="9.796875" style="353" customWidth="1"/>
    <col min="14102" max="14102" width="10.19921875" style="353" customWidth="1"/>
    <col min="14103" max="14103" width="8.19921875" style="353" customWidth="1"/>
    <col min="14104" max="14109" width="13" style="353" customWidth="1"/>
    <col min="14110" max="14110" width="1" style="353" customWidth="1"/>
    <col min="14111" max="14336" width="9.59765625" style="353"/>
    <col min="14337" max="14337" width="23" style="353" customWidth="1"/>
    <col min="14338" max="14338" width="1" style="353" customWidth="1"/>
    <col min="14339" max="14339" width="10.796875" style="353" customWidth="1"/>
    <col min="14340" max="14340" width="11.796875" style="353" customWidth="1"/>
    <col min="14341" max="14341" width="11" style="353" customWidth="1"/>
    <col min="14342" max="14342" width="9.19921875" style="353" customWidth="1"/>
    <col min="14343" max="14347" width="10" style="353" customWidth="1"/>
    <col min="14348" max="14356" width="8.19921875" style="353" customWidth="1"/>
    <col min="14357" max="14357" width="9.796875" style="353" customWidth="1"/>
    <col min="14358" max="14358" width="10.19921875" style="353" customWidth="1"/>
    <col min="14359" max="14359" width="8.19921875" style="353" customWidth="1"/>
    <col min="14360" max="14365" width="13" style="353" customWidth="1"/>
    <col min="14366" max="14366" width="1" style="353" customWidth="1"/>
    <col min="14367" max="14592" width="9.59765625" style="353"/>
    <col min="14593" max="14593" width="23" style="353" customWidth="1"/>
    <col min="14594" max="14594" width="1" style="353" customWidth="1"/>
    <col min="14595" max="14595" width="10.796875" style="353" customWidth="1"/>
    <col min="14596" max="14596" width="11.796875" style="353" customWidth="1"/>
    <col min="14597" max="14597" width="11" style="353" customWidth="1"/>
    <col min="14598" max="14598" width="9.19921875" style="353" customWidth="1"/>
    <col min="14599" max="14603" width="10" style="353" customWidth="1"/>
    <col min="14604" max="14612" width="8.19921875" style="353" customWidth="1"/>
    <col min="14613" max="14613" width="9.796875" style="353" customWidth="1"/>
    <col min="14614" max="14614" width="10.19921875" style="353" customWidth="1"/>
    <col min="14615" max="14615" width="8.19921875" style="353" customWidth="1"/>
    <col min="14616" max="14621" width="13" style="353" customWidth="1"/>
    <col min="14622" max="14622" width="1" style="353" customWidth="1"/>
    <col min="14623" max="14848" width="9.59765625" style="353"/>
    <col min="14849" max="14849" width="23" style="353" customWidth="1"/>
    <col min="14850" max="14850" width="1" style="353" customWidth="1"/>
    <col min="14851" max="14851" width="10.796875" style="353" customWidth="1"/>
    <col min="14852" max="14852" width="11.796875" style="353" customWidth="1"/>
    <col min="14853" max="14853" width="11" style="353" customWidth="1"/>
    <col min="14854" max="14854" width="9.19921875" style="353" customWidth="1"/>
    <col min="14855" max="14859" width="10" style="353" customWidth="1"/>
    <col min="14860" max="14868" width="8.19921875" style="353" customWidth="1"/>
    <col min="14869" max="14869" width="9.796875" style="353" customWidth="1"/>
    <col min="14870" max="14870" width="10.19921875" style="353" customWidth="1"/>
    <col min="14871" max="14871" width="8.19921875" style="353" customWidth="1"/>
    <col min="14872" max="14877" width="13" style="353" customWidth="1"/>
    <col min="14878" max="14878" width="1" style="353" customWidth="1"/>
    <col min="14879" max="15104" width="9.59765625" style="353"/>
    <col min="15105" max="15105" width="23" style="353" customWidth="1"/>
    <col min="15106" max="15106" width="1" style="353" customWidth="1"/>
    <col min="15107" max="15107" width="10.796875" style="353" customWidth="1"/>
    <col min="15108" max="15108" width="11.796875" style="353" customWidth="1"/>
    <col min="15109" max="15109" width="11" style="353" customWidth="1"/>
    <col min="15110" max="15110" width="9.19921875" style="353" customWidth="1"/>
    <col min="15111" max="15115" width="10" style="353" customWidth="1"/>
    <col min="15116" max="15124" width="8.19921875" style="353" customWidth="1"/>
    <col min="15125" max="15125" width="9.796875" style="353" customWidth="1"/>
    <col min="15126" max="15126" width="10.19921875" style="353" customWidth="1"/>
    <col min="15127" max="15127" width="8.19921875" style="353" customWidth="1"/>
    <col min="15128" max="15133" width="13" style="353" customWidth="1"/>
    <col min="15134" max="15134" width="1" style="353" customWidth="1"/>
    <col min="15135" max="15360" width="9.59765625" style="353"/>
    <col min="15361" max="15361" width="23" style="353" customWidth="1"/>
    <col min="15362" max="15362" width="1" style="353" customWidth="1"/>
    <col min="15363" max="15363" width="10.796875" style="353" customWidth="1"/>
    <col min="15364" max="15364" width="11.796875" style="353" customWidth="1"/>
    <col min="15365" max="15365" width="11" style="353" customWidth="1"/>
    <col min="15366" max="15366" width="9.19921875" style="353" customWidth="1"/>
    <col min="15367" max="15371" width="10" style="353" customWidth="1"/>
    <col min="15372" max="15380" width="8.19921875" style="353" customWidth="1"/>
    <col min="15381" max="15381" width="9.796875" style="353" customWidth="1"/>
    <col min="15382" max="15382" width="10.19921875" style="353" customWidth="1"/>
    <col min="15383" max="15383" width="8.19921875" style="353" customWidth="1"/>
    <col min="15384" max="15389" width="13" style="353" customWidth="1"/>
    <col min="15390" max="15390" width="1" style="353" customWidth="1"/>
    <col min="15391" max="15616" width="9.59765625" style="353"/>
    <col min="15617" max="15617" width="23" style="353" customWidth="1"/>
    <col min="15618" max="15618" width="1" style="353" customWidth="1"/>
    <col min="15619" max="15619" width="10.796875" style="353" customWidth="1"/>
    <col min="15620" max="15620" width="11.796875" style="353" customWidth="1"/>
    <col min="15621" max="15621" width="11" style="353" customWidth="1"/>
    <col min="15622" max="15622" width="9.19921875" style="353" customWidth="1"/>
    <col min="15623" max="15627" width="10" style="353" customWidth="1"/>
    <col min="15628" max="15636" width="8.19921875" style="353" customWidth="1"/>
    <col min="15637" max="15637" width="9.796875" style="353" customWidth="1"/>
    <col min="15638" max="15638" width="10.19921875" style="353" customWidth="1"/>
    <col min="15639" max="15639" width="8.19921875" style="353" customWidth="1"/>
    <col min="15640" max="15645" width="13" style="353" customWidth="1"/>
    <col min="15646" max="15646" width="1" style="353" customWidth="1"/>
    <col min="15647" max="15872" width="9.59765625" style="353"/>
    <col min="15873" max="15873" width="23" style="353" customWidth="1"/>
    <col min="15874" max="15874" width="1" style="353" customWidth="1"/>
    <col min="15875" max="15875" width="10.796875" style="353" customWidth="1"/>
    <col min="15876" max="15876" width="11.796875" style="353" customWidth="1"/>
    <col min="15877" max="15877" width="11" style="353" customWidth="1"/>
    <col min="15878" max="15878" width="9.19921875" style="353" customWidth="1"/>
    <col min="15879" max="15883" width="10" style="353" customWidth="1"/>
    <col min="15884" max="15892" width="8.19921875" style="353" customWidth="1"/>
    <col min="15893" max="15893" width="9.796875" style="353" customWidth="1"/>
    <col min="15894" max="15894" width="10.19921875" style="353" customWidth="1"/>
    <col min="15895" max="15895" width="8.19921875" style="353" customWidth="1"/>
    <col min="15896" max="15901" width="13" style="353" customWidth="1"/>
    <col min="15902" max="15902" width="1" style="353" customWidth="1"/>
    <col min="15903" max="16128" width="9.59765625" style="353"/>
    <col min="16129" max="16129" width="23" style="353" customWidth="1"/>
    <col min="16130" max="16130" width="1" style="353" customWidth="1"/>
    <col min="16131" max="16131" width="10.796875" style="353" customWidth="1"/>
    <col min="16132" max="16132" width="11.796875" style="353" customWidth="1"/>
    <col min="16133" max="16133" width="11" style="353" customWidth="1"/>
    <col min="16134" max="16134" width="9.19921875" style="353" customWidth="1"/>
    <col min="16135" max="16139" width="10" style="353" customWidth="1"/>
    <col min="16140" max="16148" width="8.19921875" style="353" customWidth="1"/>
    <col min="16149" max="16149" width="9.796875" style="353" customWidth="1"/>
    <col min="16150" max="16150" width="10.19921875" style="353" customWidth="1"/>
    <col min="16151" max="16151" width="8.19921875" style="353" customWidth="1"/>
    <col min="16152" max="16157" width="13" style="353" customWidth="1"/>
    <col min="16158" max="16158" width="1" style="353" customWidth="1"/>
    <col min="16159" max="16384" width="9.59765625" style="353"/>
  </cols>
  <sheetData>
    <row r="1" spans="1:31" s="335" customFormat="1" ht="12.2" customHeight="1" thickBot="1">
      <c r="A1" s="42"/>
      <c r="B1" s="42"/>
      <c r="C1" s="42"/>
      <c r="D1" s="42"/>
      <c r="E1" s="42"/>
      <c r="F1" s="42"/>
      <c r="G1" s="42"/>
      <c r="H1" s="42"/>
      <c r="I1" s="42"/>
      <c r="J1" s="42"/>
      <c r="K1" s="4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" t="s">
        <v>682</v>
      </c>
    </row>
    <row r="2" spans="1:31" s="1" customFormat="1" ht="11.25" customHeight="1" thickTop="1">
      <c r="A2" s="502" t="s">
        <v>683</v>
      </c>
      <c r="B2" s="198"/>
      <c r="C2" s="582" t="s">
        <v>233</v>
      </c>
      <c r="D2" s="552"/>
      <c r="E2" s="552"/>
      <c r="F2" s="583"/>
      <c r="G2" s="532" t="s">
        <v>684</v>
      </c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</row>
    <row r="3" spans="1:31" s="1" customFormat="1" ht="11.25" customHeight="1">
      <c r="A3" s="523"/>
      <c r="B3" s="199"/>
      <c r="C3" s="584"/>
      <c r="D3" s="553"/>
      <c r="E3" s="553"/>
      <c r="F3" s="585"/>
      <c r="G3" s="545" t="s">
        <v>685</v>
      </c>
      <c r="H3" s="547"/>
      <c r="I3" s="586" t="s">
        <v>686</v>
      </c>
      <c r="J3" s="587"/>
      <c r="K3" s="587"/>
      <c r="L3" s="545" t="s">
        <v>687</v>
      </c>
      <c r="M3" s="546"/>
      <c r="N3" s="547"/>
      <c r="O3" s="546" t="s">
        <v>688</v>
      </c>
      <c r="P3" s="546"/>
      <c r="Q3" s="547"/>
      <c r="R3" s="545" t="s">
        <v>689</v>
      </c>
      <c r="S3" s="546"/>
      <c r="T3" s="547"/>
      <c r="U3" s="545" t="s">
        <v>690</v>
      </c>
      <c r="V3" s="546"/>
      <c r="W3" s="546"/>
      <c r="X3" s="588" t="s">
        <v>691</v>
      </c>
      <c r="Y3" s="589"/>
      <c r="Z3" s="592" t="s">
        <v>692</v>
      </c>
      <c r="AA3" s="593"/>
      <c r="AB3" s="592" t="s">
        <v>693</v>
      </c>
      <c r="AC3" s="594"/>
    </row>
    <row r="4" spans="1:31" s="336" customFormat="1" ht="9" customHeight="1">
      <c r="A4" s="523"/>
      <c r="B4" s="199"/>
      <c r="C4" s="543" t="s">
        <v>694</v>
      </c>
      <c r="D4" s="545" t="s">
        <v>695</v>
      </c>
      <c r="E4" s="547"/>
      <c r="F4" s="543" t="s">
        <v>696</v>
      </c>
      <c r="G4" s="543" t="s">
        <v>694</v>
      </c>
      <c r="H4" s="543" t="s">
        <v>697</v>
      </c>
      <c r="I4" s="543" t="s">
        <v>694</v>
      </c>
      <c r="J4" s="545" t="s">
        <v>695</v>
      </c>
      <c r="K4" s="546"/>
      <c r="L4" s="548" t="s">
        <v>694</v>
      </c>
      <c r="M4" s="596" t="s">
        <v>695</v>
      </c>
      <c r="N4" s="597"/>
      <c r="O4" s="598" t="s">
        <v>694</v>
      </c>
      <c r="P4" s="596" t="s">
        <v>695</v>
      </c>
      <c r="Q4" s="597"/>
      <c r="R4" s="598" t="s">
        <v>694</v>
      </c>
      <c r="S4" s="596" t="s">
        <v>695</v>
      </c>
      <c r="T4" s="597"/>
      <c r="U4" s="548" t="s">
        <v>694</v>
      </c>
      <c r="V4" s="596" t="s">
        <v>695</v>
      </c>
      <c r="W4" s="597"/>
      <c r="X4" s="590"/>
      <c r="Y4" s="591"/>
      <c r="Z4" s="590"/>
      <c r="AA4" s="591"/>
      <c r="AB4" s="590"/>
      <c r="AC4" s="595"/>
    </row>
    <row r="5" spans="1:31" s="336" customFormat="1" ht="9" customHeight="1">
      <c r="A5" s="503"/>
      <c r="B5" s="200"/>
      <c r="C5" s="544"/>
      <c r="D5" s="276" t="s">
        <v>697</v>
      </c>
      <c r="E5" s="276" t="s">
        <v>698</v>
      </c>
      <c r="F5" s="544"/>
      <c r="G5" s="544"/>
      <c r="H5" s="544"/>
      <c r="I5" s="544"/>
      <c r="J5" s="276" t="s">
        <v>697</v>
      </c>
      <c r="K5" s="277" t="s">
        <v>698</v>
      </c>
      <c r="L5" s="505"/>
      <c r="M5" s="276" t="s">
        <v>697</v>
      </c>
      <c r="N5" s="337" t="s">
        <v>698</v>
      </c>
      <c r="O5" s="599"/>
      <c r="P5" s="276" t="s">
        <v>697</v>
      </c>
      <c r="Q5" s="276" t="s">
        <v>698</v>
      </c>
      <c r="R5" s="599"/>
      <c r="S5" s="276" t="s">
        <v>697</v>
      </c>
      <c r="T5" s="276" t="s">
        <v>698</v>
      </c>
      <c r="U5" s="505"/>
      <c r="V5" s="276" t="s">
        <v>697</v>
      </c>
      <c r="W5" s="277" t="s">
        <v>698</v>
      </c>
      <c r="X5" s="249" t="s">
        <v>694</v>
      </c>
      <c r="Y5" s="249" t="s">
        <v>699</v>
      </c>
      <c r="Z5" s="249" t="s">
        <v>694</v>
      </c>
      <c r="AA5" s="249" t="s">
        <v>699</v>
      </c>
      <c r="AB5" s="249" t="s">
        <v>694</v>
      </c>
      <c r="AC5" s="277" t="s">
        <v>699</v>
      </c>
    </row>
    <row r="6" spans="1:31" s="336" customFormat="1" ht="12.2" customHeight="1">
      <c r="A6" s="266"/>
      <c r="B6" s="267"/>
      <c r="C6" s="266" t="s">
        <v>700</v>
      </c>
      <c r="D6" s="266" t="s">
        <v>700</v>
      </c>
      <c r="E6" s="266" t="s">
        <v>700</v>
      </c>
      <c r="F6" s="266" t="s">
        <v>701</v>
      </c>
      <c r="G6" s="266" t="s">
        <v>700</v>
      </c>
      <c r="H6" s="266" t="s">
        <v>702</v>
      </c>
      <c r="I6" s="266" t="s">
        <v>700</v>
      </c>
      <c r="J6" s="266" t="s">
        <v>700</v>
      </c>
      <c r="K6" s="266" t="s">
        <v>700</v>
      </c>
      <c r="L6" s="266" t="s">
        <v>700</v>
      </c>
      <c r="M6" s="266" t="s">
        <v>700</v>
      </c>
      <c r="N6" s="266" t="s">
        <v>700</v>
      </c>
      <c r="O6" s="266" t="s">
        <v>700</v>
      </c>
      <c r="P6" s="266" t="s">
        <v>700</v>
      </c>
      <c r="Q6" s="266" t="s">
        <v>700</v>
      </c>
      <c r="R6" s="266" t="s">
        <v>700</v>
      </c>
      <c r="S6" s="266" t="s">
        <v>700</v>
      </c>
      <c r="T6" s="266" t="s">
        <v>700</v>
      </c>
      <c r="U6" s="266" t="s">
        <v>700</v>
      </c>
      <c r="V6" s="266" t="s">
        <v>700</v>
      </c>
      <c r="W6" s="266" t="s">
        <v>702</v>
      </c>
      <c r="X6" s="266" t="s">
        <v>700</v>
      </c>
      <c r="Y6" s="266" t="s">
        <v>700</v>
      </c>
      <c r="Z6" s="266" t="s">
        <v>700</v>
      </c>
      <c r="AA6" s="266" t="s">
        <v>700</v>
      </c>
      <c r="AB6" s="266" t="s">
        <v>700</v>
      </c>
      <c r="AC6" s="266" t="s">
        <v>700</v>
      </c>
    </row>
    <row r="7" spans="1:31" s="16" customFormat="1" ht="12.2" customHeight="1">
      <c r="A7" s="338" t="s">
        <v>593</v>
      </c>
      <c r="B7" s="268"/>
      <c r="C7" s="339">
        <v>25902</v>
      </c>
      <c r="D7" s="339">
        <v>23887</v>
      </c>
      <c r="E7" s="339">
        <v>2016</v>
      </c>
      <c r="F7" s="340">
        <v>92.220677939927427</v>
      </c>
      <c r="G7" s="339">
        <v>287</v>
      </c>
      <c r="H7" s="339">
        <v>287</v>
      </c>
      <c r="I7" s="339">
        <v>1070</v>
      </c>
      <c r="J7" s="339">
        <v>1013</v>
      </c>
      <c r="K7" s="339">
        <v>57</v>
      </c>
      <c r="L7" s="339">
        <v>7641</v>
      </c>
      <c r="M7" s="339">
        <v>7513</v>
      </c>
      <c r="N7" s="339">
        <v>128</v>
      </c>
      <c r="O7" s="339">
        <v>2477</v>
      </c>
      <c r="P7" s="339">
        <v>2245</v>
      </c>
      <c r="Q7" s="339">
        <v>232</v>
      </c>
      <c r="R7" s="339">
        <v>2369</v>
      </c>
      <c r="S7" s="339">
        <v>2071</v>
      </c>
      <c r="T7" s="339">
        <v>297</v>
      </c>
      <c r="U7" s="339">
        <v>11712</v>
      </c>
      <c r="V7" s="339">
        <v>10411</v>
      </c>
      <c r="W7" s="339">
        <v>1301</v>
      </c>
      <c r="X7" s="339">
        <v>248</v>
      </c>
      <c r="Y7" s="339">
        <v>248</v>
      </c>
      <c r="Z7" s="339">
        <v>87</v>
      </c>
      <c r="AA7" s="339">
        <v>87</v>
      </c>
      <c r="AB7" s="339">
        <v>12</v>
      </c>
      <c r="AC7" s="339">
        <v>12</v>
      </c>
    </row>
    <row r="8" spans="1:31" s="16" customFormat="1" ht="12.2" customHeight="1">
      <c r="A8" s="338" t="s">
        <v>703</v>
      </c>
      <c r="B8" s="268"/>
      <c r="C8" s="339">
        <v>26002</v>
      </c>
      <c r="D8" s="339">
        <v>23983</v>
      </c>
      <c r="E8" s="339">
        <v>2020</v>
      </c>
      <c r="F8" s="340">
        <v>92.235212675948006</v>
      </c>
      <c r="G8" s="339">
        <v>287</v>
      </c>
      <c r="H8" s="339">
        <v>287</v>
      </c>
      <c r="I8" s="339">
        <v>1086</v>
      </c>
      <c r="J8" s="339">
        <v>1029</v>
      </c>
      <c r="K8" s="339">
        <v>57</v>
      </c>
      <c r="L8" s="339">
        <v>7645</v>
      </c>
      <c r="M8" s="339">
        <v>7517</v>
      </c>
      <c r="N8" s="339">
        <v>128</v>
      </c>
      <c r="O8" s="339">
        <v>2478</v>
      </c>
      <c r="P8" s="339">
        <v>2247</v>
      </c>
      <c r="Q8" s="339">
        <v>231</v>
      </c>
      <c r="R8" s="339">
        <v>2367</v>
      </c>
      <c r="S8" s="339">
        <v>2070</v>
      </c>
      <c r="T8" s="339">
        <v>297</v>
      </c>
      <c r="U8" s="339">
        <v>11795</v>
      </c>
      <c r="V8" s="339">
        <v>10490</v>
      </c>
      <c r="W8" s="339">
        <v>1305</v>
      </c>
      <c r="X8" s="339">
        <v>248</v>
      </c>
      <c r="Y8" s="339">
        <v>248</v>
      </c>
      <c r="Z8" s="339">
        <v>87</v>
      </c>
      <c r="AA8" s="339">
        <v>87</v>
      </c>
      <c r="AB8" s="339">
        <v>9</v>
      </c>
      <c r="AC8" s="339">
        <v>9</v>
      </c>
      <c r="AD8" s="341"/>
      <c r="AE8" s="341"/>
    </row>
    <row r="9" spans="1:31" s="16" customFormat="1" ht="12.2" customHeight="1">
      <c r="A9" s="338" t="s">
        <v>704</v>
      </c>
      <c r="B9" s="268"/>
      <c r="C9" s="342">
        <v>26033</v>
      </c>
      <c r="D9" s="342">
        <v>24023</v>
      </c>
      <c r="E9" s="342">
        <v>2011</v>
      </c>
      <c r="F9" s="340">
        <f>24022970/26033481*100</f>
        <v>92.277210258589704</v>
      </c>
      <c r="G9" s="342">
        <v>287</v>
      </c>
      <c r="H9" s="342">
        <v>287</v>
      </c>
      <c r="I9" s="342">
        <v>1085</v>
      </c>
      <c r="J9" s="342">
        <v>1032</v>
      </c>
      <c r="K9" s="342">
        <v>53</v>
      </c>
      <c r="L9" s="342">
        <v>7647</v>
      </c>
      <c r="M9" s="342">
        <v>7519</v>
      </c>
      <c r="N9" s="342">
        <v>128</v>
      </c>
      <c r="O9" s="342">
        <v>2480</v>
      </c>
      <c r="P9" s="342">
        <v>2250</v>
      </c>
      <c r="Q9" s="342">
        <v>231</v>
      </c>
      <c r="R9" s="342">
        <v>2369</v>
      </c>
      <c r="S9" s="342">
        <v>2072</v>
      </c>
      <c r="T9" s="342">
        <v>297</v>
      </c>
      <c r="U9" s="342">
        <v>11808</v>
      </c>
      <c r="V9" s="342">
        <v>10506</v>
      </c>
      <c r="W9" s="342">
        <v>1302</v>
      </c>
      <c r="X9" s="342">
        <v>261</v>
      </c>
      <c r="Y9" s="342">
        <v>261</v>
      </c>
      <c r="Z9" s="342">
        <v>87</v>
      </c>
      <c r="AA9" s="342">
        <v>87</v>
      </c>
      <c r="AB9" s="342">
        <v>9</v>
      </c>
      <c r="AC9" s="342">
        <v>9</v>
      </c>
      <c r="AD9" s="343"/>
      <c r="AE9" s="341"/>
    </row>
    <row r="10" spans="1:31" s="16" customFormat="1" ht="3.2" customHeight="1">
      <c r="A10" s="23"/>
      <c r="B10" s="344"/>
      <c r="C10" s="345"/>
      <c r="D10" s="346"/>
      <c r="E10" s="347"/>
      <c r="F10" s="347"/>
      <c r="G10" s="347"/>
      <c r="H10" s="347"/>
      <c r="I10" s="347"/>
      <c r="J10" s="348"/>
      <c r="K10" s="348"/>
      <c r="L10" s="348"/>
      <c r="M10" s="348"/>
    </row>
    <row r="11" spans="1:31" ht="13.7" customHeight="1">
      <c r="A11" s="246" t="s">
        <v>705</v>
      </c>
      <c r="B11" s="70"/>
      <c r="C11" s="354">
        <v>100</v>
      </c>
      <c r="D11" s="354">
        <v>100</v>
      </c>
      <c r="E11" s="349" t="s">
        <v>19</v>
      </c>
      <c r="F11" s="350">
        <f t="shared" ref="F11" si="0">D11/C11*100</f>
        <v>100</v>
      </c>
      <c r="G11" s="349" t="s">
        <v>19</v>
      </c>
      <c r="H11" s="349" t="s">
        <v>19</v>
      </c>
      <c r="I11" s="349" t="s">
        <v>19</v>
      </c>
      <c r="J11" s="349" t="s">
        <v>19</v>
      </c>
      <c r="K11" s="349" t="s">
        <v>19</v>
      </c>
      <c r="L11" s="349" t="s">
        <v>31</v>
      </c>
      <c r="M11" s="349" t="s">
        <v>19</v>
      </c>
      <c r="N11" s="349" t="s">
        <v>19</v>
      </c>
      <c r="O11" s="349" t="s">
        <v>19</v>
      </c>
      <c r="P11" s="349" t="s">
        <v>19</v>
      </c>
      <c r="Q11" s="349" t="s">
        <v>19</v>
      </c>
      <c r="R11" s="349" t="s">
        <v>19</v>
      </c>
      <c r="S11" s="349" t="s">
        <v>19</v>
      </c>
      <c r="T11" s="349" t="s">
        <v>19</v>
      </c>
      <c r="U11" s="349" t="s">
        <v>19</v>
      </c>
      <c r="V11" s="349" t="s">
        <v>19</v>
      </c>
      <c r="W11" s="349" t="s">
        <v>19</v>
      </c>
      <c r="X11" s="354">
        <v>100</v>
      </c>
      <c r="Y11" s="354">
        <v>100</v>
      </c>
      <c r="Z11" s="349" t="s">
        <v>19</v>
      </c>
      <c r="AA11" s="349" t="s">
        <v>19</v>
      </c>
      <c r="AB11" s="349" t="s">
        <v>19</v>
      </c>
      <c r="AC11" s="349" t="s">
        <v>19</v>
      </c>
      <c r="AD11" s="351"/>
      <c r="AE11" s="352"/>
    </row>
    <row r="12" spans="1:31" ht="12.2" customHeight="1">
      <c r="A12" s="246" t="s">
        <v>706</v>
      </c>
      <c r="B12" s="70"/>
      <c r="C12" s="354">
        <v>714</v>
      </c>
      <c r="D12" s="354">
        <v>713</v>
      </c>
      <c r="E12" s="354">
        <v>0</v>
      </c>
      <c r="F12" s="350">
        <f>713123/713572*100</f>
        <v>99.93707712746577</v>
      </c>
      <c r="G12" s="354">
        <v>287</v>
      </c>
      <c r="H12" s="354">
        <v>287</v>
      </c>
      <c r="I12" s="354">
        <v>177</v>
      </c>
      <c r="J12" s="354">
        <v>177</v>
      </c>
      <c r="K12" s="349" t="s">
        <v>19</v>
      </c>
      <c r="L12" s="354">
        <v>15</v>
      </c>
      <c r="M12" s="354">
        <v>15</v>
      </c>
      <c r="N12" s="349" t="s">
        <v>19</v>
      </c>
      <c r="O12" s="354">
        <v>18</v>
      </c>
      <c r="P12" s="354">
        <v>18</v>
      </c>
      <c r="Q12" s="349" t="s">
        <v>19</v>
      </c>
      <c r="R12" s="354">
        <v>52</v>
      </c>
      <c r="S12" s="354">
        <v>51</v>
      </c>
      <c r="T12" s="354">
        <v>0</v>
      </c>
      <c r="U12" s="349" t="s">
        <v>19</v>
      </c>
      <c r="V12" s="349" t="s">
        <v>19</v>
      </c>
      <c r="W12" s="349" t="s">
        <v>19</v>
      </c>
      <c r="X12" s="354">
        <v>161</v>
      </c>
      <c r="Y12" s="354">
        <v>161</v>
      </c>
      <c r="Z12" s="349" t="s">
        <v>19</v>
      </c>
      <c r="AA12" s="349" t="s">
        <v>19</v>
      </c>
      <c r="AB12" s="354">
        <v>5</v>
      </c>
      <c r="AC12" s="354">
        <v>5</v>
      </c>
      <c r="AD12" s="351"/>
      <c r="AE12" s="352"/>
    </row>
    <row r="13" spans="1:31" ht="12.2" customHeight="1">
      <c r="A13" s="246" t="s">
        <v>633</v>
      </c>
      <c r="B13" s="70"/>
      <c r="C13" s="354">
        <v>758</v>
      </c>
      <c r="D13" s="354">
        <v>746</v>
      </c>
      <c r="E13" s="354">
        <v>12</v>
      </c>
      <c r="F13" s="350">
        <f>746204/757892*100</f>
        <v>98.457827764378038</v>
      </c>
      <c r="G13" s="349" t="s">
        <v>19</v>
      </c>
      <c r="H13" s="349" t="s">
        <v>19</v>
      </c>
      <c r="I13" s="354">
        <v>490</v>
      </c>
      <c r="J13" s="354">
        <v>487</v>
      </c>
      <c r="K13" s="354">
        <v>3</v>
      </c>
      <c r="L13" s="354">
        <v>122</v>
      </c>
      <c r="M13" s="354">
        <v>122</v>
      </c>
      <c r="N13" s="349" t="s">
        <v>19</v>
      </c>
      <c r="O13" s="354">
        <v>54</v>
      </c>
      <c r="P13" s="354">
        <v>54</v>
      </c>
      <c r="Q13" s="349" t="s">
        <v>19</v>
      </c>
      <c r="R13" s="354">
        <v>84</v>
      </c>
      <c r="S13" s="354">
        <v>75</v>
      </c>
      <c r="T13" s="354">
        <v>9</v>
      </c>
      <c r="U13" s="354">
        <v>2</v>
      </c>
      <c r="V13" s="354">
        <v>2</v>
      </c>
      <c r="W13" s="349" t="s">
        <v>19</v>
      </c>
      <c r="X13" s="349" t="s">
        <v>19</v>
      </c>
      <c r="Y13" s="349" t="s">
        <v>19</v>
      </c>
      <c r="Z13" s="349" t="s">
        <v>19</v>
      </c>
      <c r="AA13" s="349" t="s">
        <v>31</v>
      </c>
      <c r="AB13" s="354">
        <v>5</v>
      </c>
      <c r="AC13" s="354">
        <v>5</v>
      </c>
      <c r="AD13" s="351"/>
      <c r="AE13" s="352"/>
    </row>
    <row r="14" spans="1:31" ht="12.2" customHeight="1">
      <c r="A14" s="246" t="s">
        <v>675</v>
      </c>
      <c r="B14" s="70"/>
      <c r="C14" s="354">
        <v>673</v>
      </c>
      <c r="D14" s="354">
        <v>620</v>
      </c>
      <c r="E14" s="354">
        <v>53</v>
      </c>
      <c r="F14" s="350">
        <f>620112/673420*100</f>
        <v>92.083989189510262</v>
      </c>
      <c r="G14" s="349" t="s">
        <v>19</v>
      </c>
      <c r="H14" s="349" t="s">
        <v>19</v>
      </c>
      <c r="I14" s="354">
        <v>418</v>
      </c>
      <c r="J14" s="354">
        <v>368</v>
      </c>
      <c r="K14" s="354">
        <v>50</v>
      </c>
      <c r="L14" s="354">
        <v>78</v>
      </c>
      <c r="M14" s="354">
        <v>78</v>
      </c>
      <c r="N14" s="349" t="s">
        <v>19</v>
      </c>
      <c r="O14" s="354">
        <v>20</v>
      </c>
      <c r="P14" s="354">
        <v>20</v>
      </c>
      <c r="Q14" s="349" t="s">
        <v>19</v>
      </c>
      <c r="R14" s="354">
        <v>106</v>
      </c>
      <c r="S14" s="354">
        <v>102</v>
      </c>
      <c r="T14" s="354">
        <v>3</v>
      </c>
      <c r="U14" s="354">
        <v>0</v>
      </c>
      <c r="V14" s="354">
        <v>0</v>
      </c>
      <c r="W14" s="349" t="s">
        <v>19</v>
      </c>
      <c r="X14" s="349" t="s">
        <v>19</v>
      </c>
      <c r="Y14" s="349" t="s">
        <v>19</v>
      </c>
      <c r="Z14" s="354">
        <v>52</v>
      </c>
      <c r="AA14" s="354">
        <v>52</v>
      </c>
      <c r="AB14" s="349" t="s">
        <v>19</v>
      </c>
      <c r="AC14" s="349" t="s">
        <v>19</v>
      </c>
      <c r="AD14" s="351"/>
      <c r="AE14" s="352"/>
    </row>
    <row r="15" spans="1:31" ht="12.2" customHeight="1">
      <c r="A15" s="246" t="s">
        <v>707</v>
      </c>
      <c r="B15" s="70"/>
      <c r="C15" s="354">
        <v>23789</v>
      </c>
      <c r="D15" s="354">
        <v>21843</v>
      </c>
      <c r="E15" s="354">
        <v>1945</v>
      </c>
      <c r="F15" s="350">
        <f>21843462/23788528*100</f>
        <v>91.823512577154844</v>
      </c>
      <c r="G15" s="349" t="s">
        <v>19</v>
      </c>
      <c r="H15" s="349" t="s">
        <v>19</v>
      </c>
      <c r="I15" s="349" t="s">
        <v>19</v>
      </c>
      <c r="J15" s="349" t="s">
        <v>19</v>
      </c>
      <c r="K15" s="349" t="s">
        <v>19</v>
      </c>
      <c r="L15" s="354">
        <v>7431</v>
      </c>
      <c r="M15" s="354">
        <v>7303</v>
      </c>
      <c r="N15" s="354">
        <v>128</v>
      </c>
      <c r="O15" s="354">
        <v>2389</v>
      </c>
      <c r="P15" s="354">
        <v>2158</v>
      </c>
      <c r="Q15" s="354">
        <v>231</v>
      </c>
      <c r="R15" s="354">
        <v>2128</v>
      </c>
      <c r="S15" s="354">
        <v>1843</v>
      </c>
      <c r="T15" s="354">
        <v>284</v>
      </c>
      <c r="U15" s="354">
        <v>11805</v>
      </c>
      <c r="V15" s="354">
        <v>10503</v>
      </c>
      <c r="W15" s="354">
        <v>1302</v>
      </c>
      <c r="X15" s="349" t="s">
        <v>19</v>
      </c>
      <c r="Y15" s="349" t="s">
        <v>19</v>
      </c>
      <c r="Z15" s="354">
        <v>35</v>
      </c>
      <c r="AA15" s="354">
        <v>35</v>
      </c>
      <c r="AB15" s="349" t="s">
        <v>19</v>
      </c>
      <c r="AC15" s="349" t="s">
        <v>19</v>
      </c>
      <c r="AD15" s="351"/>
      <c r="AE15" s="352"/>
    </row>
    <row r="16" spans="1:31" ht="6" customHeight="1" thickBot="1">
      <c r="A16" s="355"/>
      <c r="B16" s="356"/>
      <c r="C16" s="357"/>
      <c r="D16" s="357"/>
      <c r="E16" s="357"/>
      <c r="F16" s="357"/>
      <c r="G16" s="357"/>
      <c r="H16" s="357"/>
      <c r="I16" s="357"/>
      <c r="J16" s="357"/>
      <c r="K16" s="357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</row>
    <row r="17" spans="1:29" s="335" customFormat="1" ht="12.2" customHeight="1" thickTop="1">
      <c r="A17" s="42" t="s">
        <v>708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s="335" customFormat="1" ht="13.7" customHeight="1">
      <c r="A18" s="242" t="s">
        <v>709</v>
      </c>
      <c r="B18" s="358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s="335" customFormat="1" ht="12.2" customHeight="1">
      <c r="A19" s="359"/>
      <c r="C19" s="360"/>
      <c r="D19" s="361"/>
      <c r="F19" s="36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s="335" customFormat="1" ht="12.2" customHeight="1">
      <c r="A20" s="359"/>
      <c r="C20" s="360"/>
      <c r="F20" s="36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s="335" customFormat="1" ht="12.2" customHeight="1">
      <c r="A21" s="359"/>
      <c r="B21" s="353"/>
    </row>
    <row r="22" spans="1:29" s="335" customFormat="1" ht="12.2" customHeight="1">
      <c r="B22" s="353"/>
    </row>
    <row r="23" spans="1:29" s="335" customFormat="1" ht="12.2" customHeight="1">
      <c r="B23" s="353"/>
    </row>
    <row r="24" spans="1:29" s="335" customFormat="1" ht="12.2" customHeight="1">
      <c r="B24" s="353"/>
    </row>
    <row r="25" spans="1:29"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</row>
    <row r="26" spans="1:29"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</row>
    <row r="27" spans="1:29"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</row>
    <row r="28" spans="1:29"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</row>
    <row r="29" spans="1:29"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</row>
    <row r="30" spans="1:29"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</row>
    <row r="31" spans="1:29"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</row>
    <row r="32" spans="1:29"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</row>
    <row r="33" spans="12:29"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</row>
    <row r="34" spans="12:29"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53"/>
    </row>
    <row r="35" spans="12:29"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</row>
    <row r="36" spans="12:29"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</row>
    <row r="37" spans="12:29"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3"/>
      <c r="X37" s="353"/>
      <c r="Y37" s="353"/>
      <c r="Z37" s="353"/>
      <c r="AA37" s="353"/>
      <c r="AB37" s="353"/>
      <c r="AC37" s="353"/>
    </row>
    <row r="38" spans="12:29"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</row>
    <row r="39" spans="12:29"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53"/>
    </row>
    <row r="40" spans="12:29"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53"/>
    </row>
  </sheetData>
  <mergeCells count="27">
    <mergeCell ref="H4:H5"/>
    <mergeCell ref="I4:I5"/>
    <mergeCell ref="J4:K4"/>
    <mergeCell ref="L4:L5"/>
    <mergeCell ref="V4:W4"/>
    <mergeCell ref="M4:N4"/>
    <mergeCell ref="O4:O5"/>
    <mergeCell ref="P4:Q4"/>
    <mergeCell ref="R4:R5"/>
    <mergeCell ref="S4:T4"/>
    <mergeCell ref="U4:U5"/>
    <mergeCell ref="A2:A5"/>
    <mergeCell ref="C2:F3"/>
    <mergeCell ref="G2:AC2"/>
    <mergeCell ref="G3:H3"/>
    <mergeCell ref="I3:K3"/>
    <mergeCell ref="L3:N3"/>
    <mergeCell ref="O3:Q3"/>
    <mergeCell ref="R3:T3"/>
    <mergeCell ref="U3:W3"/>
    <mergeCell ref="X3:Y4"/>
    <mergeCell ref="Z3:AA4"/>
    <mergeCell ref="AB3:AC4"/>
    <mergeCell ref="C4:C5"/>
    <mergeCell ref="D4:E4"/>
    <mergeCell ref="F4:F5"/>
    <mergeCell ref="G4:G5"/>
  </mergeCells>
  <phoneticPr fontId="3"/>
  <pageMargins left="0.70866141732283472" right="0.70866141732283472" top="0.74803149606299213" bottom="0.74803149606299213" header="0.31496062992125984" footer="0.31496062992125984"/>
  <pageSetup paperSize="8" scale="93" orientation="landscape" r:id="rId1"/>
  <headerFooter>
    <oddHeader>&amp;L&amp;9道路延長&amp;R&amp;9&amp;F（&amp;A）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F18"/>
  <sheetViews>
    <sheetView zoomScaleNormal="100" zoomScaleSheetLayoutView="100" workbookViewId="0"/>
  </sheetViews>
  <sheetFormatPr defaultRowHeight="9.75"/>
  <cols>
    <col min="1" max="1" width="1" style="1" customWidth="1"/>
    <col min="2" max="2" width="20.796875" style="1" bestFit="1" customWidth="1"/>
    <col min="3" max="3" width="0.796875" style="16" customWidth="1"/>
    <col min="4" max="4" width="10" style="16" customWidth="1"/>
    <col min="5" max="5" width="8.19921875" style="16" customWidth="1"/>
    <col min="6" max="7" width="9.796875" style="16" customWidth="1"/>
    <col min="8" max="8" width="9" style="16" customWidth="1"/>
    <col min="9" max="9" width="9.19921875" style="16" customWidth="1"/>
    <col min="10" max="10" width="10.19921875" style="16" bestFit="1" customWidth="1"/>
    <col min="11" max="11" width="12.19921875" style="16" customWidth="1"/>
    <col min="12" max="13" width="10.19921875" style="16" customWidth="1"/>
    <col min="14" max="14" width="10" style="16" customWidth="1"/>
    <col min="15" max="16" width="6.19921875" style="16" customWidth="1"/>
    <col min="17" max="18" width="8.796875" style="16" customWidth="1"/>
    <col min="19" max="19" width="9.19921875" style="16" customWidth="1"/>
    <col min="20" max="20" width="8.19921875" style="16" customWidth="1"/>
    <col min="21" max="22" width="9.796875" style="16" customWidth="1"/>
    <col min="23" max="23" width="10.3984375" style="16" customWidth="1"/>
    <col min="24" max="28" width="11.796875" style="16" customWidth="1"/>
    <col min="29" max="29" width="8" style="16" customWidth="1"/>
    <col min="30" max="30" width="12.3984375" style="16" customWidth="1"/>
    <col min="31" max="31" width="15" style="16" customWidth="1"/>
    <col min="32" max="32" width="10.796875" style="16" customWidth="1"/>
    <col min="33" max="256" width="9.59765625" style="16"/>
    <col min="257" max="257" width="1" style="16" customWidth="1"/>
    <col min="258" max="258" width="16.796875" style="16" customWidth="1"/>
    <col min="259" max="259" width="1" style="16" customWidth="1"/>
    <col min="260" max="260" width="10.19921875" style="16" customWidth="1"/>
    <col min="261" max="261" width="7.796875" style="16" customWidth="1"/>
    <col min="262" max="263" width="11.19921875" style="16" customWidth="1"/>
    <col min="264" max="264" width="9.796875" style="16" customWidth="1"/>
    <col min="265" max="265" width="13.19921875" style="16" bestFit="1" customWidth="1"/>
    <col min="266" max="266" width="8.19921875" style="16" customWidth="1"/>
    <col min="267" max="267" width="14.796875" style="16" customWidth="1"/>
    <col min="268" max="268" width="12" style="16" customWidth="1"/>
    <col min="269" max="269" width="10.796875" style="16" customWidth="1"/>
    <col min="270" max="270" width="6.19921875" style="16" customWidth="1"/>
    <col min="271" max="271" width="6" style="16" customWidth="1"/>
    <col min="272" max="272" width="6.19921875" style="16" customWidth="1"/>
    <col min="273" max="273" width="8.796875" style="16" customWidth="1"/>
    <col min="274" max="274" width="8.19921875" style="16" customWidth="1"/>
    <col min="275" max="275" width="10" style="16" bestFit="1" customWidth="1"/>
    <col min="276" max="276" width="7.19921875" style="16" customWidth="1"/>
    <col min="277" max="277" width="13.19921875" style="16" customWidth="1"/>
    <col min="278" max="279" width="9.796875" style="16" bestFit="1" customWidth="1"/>
    <col min="280" max="284" width="12.19921875" style="16" bestFit="1" customWidth="1"/>
    <col min="285" max="285" width="10" style="16" bestFit="1" customWidth="1"/>
    <col min="286" max="286" width="13.19921875" style="16" customWidth="1"/>
    <col min="287" max="287" width="14.19921875" style="16" customWidth="1"/>
    <col min="288" max="288" width="10.796875" style="16" bestFit="1" customWidth="1"/>
    <col min="289" max="512" width="9.59765625" style="16"/>
    <col min="513" max="513" width="1" style="16" customWidth="1"/>
    <col min="514" max="514" width="16.796875" style="16" customWidth="1"/>
    <col min="515" max="515" width="1" style="16" customWidth="1"/>
    <col min="516" max="516" width="10.19921875" style="16" customWidth="1"/>
    <col min="517" max="517" width="7.796875" style="16" customWidth="1"/>
    <col min="518" max="519" width="11.19921875" style="16" customWidth="1"/>
    <col min="520" max="520" width="9.796875" style="16" customWidth="1"/>
    <col min="521" max="521" width="13.19921875" style="16" bestFit="1" customWidth="1"/>
    <col min="522" max="522" width="8.19921875" style="16" customWidth="1"/>
    <col min="523" max="523" width="14.796875" style="16" customWidth="1"/>
    <col min="524" max="524" width="12" style="16" customWidth="1"/>
    <col min="525" max="525" width="10.796875" style="16" customWidth="1"/>
    <col min="526" max="526" width="6.19921875" style="16" customWidth="1"/>
    <col min="527" max="527" width="6" style="16" customWidth="1"/>
    <col min="528" max="528" width="6.19921875" style="16" customWidth="1"/>
    <col min="529" max="529" width="8.796875" style="16" customWidth="1"/>
    <col min="530" max="530" width="8.19921875" style="16" customWidth="1"/>
    <col min="531" max="531" width="10" style="16" bestFit="1" customWidth="1"/>
    <col min="532" max="532" width="7.19921875" style="16" customWidth="1"/>
    <col min="533" max="533" width="13.19921875" style="16" customWidth="1"/>
    <col min="534" max="535" width="9.796875" style="16" bestFit="1" customWidth="1"/>
    <col min="536" max="540" width="12.19921875" style="16" bestFit="1" customWidth="1"/>
    <col min="541" max="541" width="10" style="16" bestFit="1" customWidth="1"/>
    <col min="542" max="542" width="13.19921875" style="16" customWidth="1"/>
    <col min="543" max="543" width="14.19921875" style="16" customWidth="1"/>
    <col min="544" max="544" width="10.796875" style="16" bestFit="1" customWidth="1"/>
    <col min="545" max="768" width="9.59765625" style="16"/>
    <col min="769" max="769" width="1" style="16" customWidth="1"/>
    <col min="770" max="770" width="16.796875" style="16" customWidth="1"/>
    <col min="771" max="771" width="1" style="16" customWidth="1"/>
    <col min="772" max="772" width="10.19921875" style="16" customWidth="1"/>
    <col min="773" max="773" width="7.796875" style="16" customWidth="1"/>
    <col min="774" max="775" width="11.19921875" style="16" customWidth="1"/>
    <col min="776" max="776" width="9.796875" style="16" customWidth="1"/>
    <col min="777" max="777" width="13.19921875" style="16" bestFit="1" customWidth="1"/>
    <col min="778" max="778" width="8.19921875" style="16" customWidth="1"/>
    <col min="779" max="779" width="14.796875" style="16" customWidth="1"/>
    <col min="780" max="780" width="12" style="16" customWidth="1"/>
    <col min="781" max="781" width="10.796875" style="16" customWidth="1"/>
    <col min="782" max="782" width="6.19921875" style="16" customWidth="1"/>
    <col min="783" max="783" width="6" style="16" customWidth="1"/>
    <col min="784" max="784" width="6.19921875" style="16" customWidth="1"/>
    <col min="785" max="785" width="8.796875" style="16" customWidth="1"/>
    <col min="786" max="786" width="8.19921875" style="16" customWidth="1"/>
    <col min="787" max="787" width="10" style="16" bestFit="1" customWidth="1"/>
    <col min="788" max="788" width="7.19921875" style="16" customWidth="1"/>
    <col min="789" max="789" width="13.19921875" style="16" customWidth="1"/>
    <col min="790" max="791" width="9.796875" style="16" bestFit="1" customWidth="1"/>
    <col min="792" max="796" width="12.19921875" style="16" bestFit="1" customWidth="1"/>
    <col min="797" max="797" width="10" style="16" bestFit="1" customWidth="1"/>
    <col min="798" max="798" width="13.19921875" style="16" customWidth="1"/>
    <col min="799" max="799" width="14.19921875" style="16" customWidth="1"/>
    <col min="800" max="800" width="10.796875" style="16" bestFit="1" customWidth="1"/>
    <col min="801" max="1024" width="9.59765625" style="16"/>
    <col min="1025" max="1025" width="1" style="16" customWidth="1"/>
    <col min="1026" max="1026" width="16.796875" style="16" customWidth="1"/>
    <col min="1027" max="1027" width="1" style="16" customWidth="1"/>
    <col min="1028" max="1028" width="10.19921875" style="16" customWidth="1"/>
    <col min="1029" max="1029" width="7.796875" style="16" customWidth="1"/>
    <col min="1030" max="1031" width="11.19921875" style="16" customWidth="1"/>
    <col min="1032" max="1032" width="9.796875" style="16" customWidth="1"/>
    <col min="1033" max="1033" width="13.19921875" style="16" bestFit="1" customWidth="1"/>
    <col min="1034" max="1034" width="8.19921875" style="16" customWidth="1"/>
    <col min="1035" max="1035" width="14.796875" style="16" customWidth="1"/>
    <col min="1036" max="1036" width="12" style="16" customWidth="1"/>
    <col min="1037" max="1037" width="10.796875" style="16" customWidth="1"/>
    <col min="1038" max="1038" width="6.19921875" style="16" customWidth="1"/>
    <col min="1039" max="1039" width="6" style="16" customWidth="1"/>
    <col min="1040" max="1040" width="6.19921875" style="16" customWidth="1"/>
    <col min="1041" max="1041" width="8.796875" style="16" customWidth="1"/>
    <col min="1042" max="1042" width="8.19921875" style="16" customWidth="1"/>
    <col min="1043" max="1043" width="10" style="16" bestFit="1" customWidth="1"/>
    <col min="1044" max="1044" width="7.19921875" style="16" customWidth="1"/>
    <col min="1045" max="1045" width="13.19921875" style="16" customWidth="1"/>
    <col min="1046" max="1047" width="9.796875" style="16" bestFit="1" customWidth="1"/>
    <col min="1048" max="1052" width="12.19921875" style="16" bestFit="1" customWidth="1"/>
    <col min="1053" max="1053" width="10" style="16" bestFit="1" customWidth="1"/>
    <col min="1054" max="1054" width="13.19921875" style="16" customWidth="1"/>
    <col min="1055" max="1055" width="14.19921875" style="16" customWidth="1"/>
    <col min="1056" max="1056" width="10.796875" style="16" bestFit="1" customWidth="1"/>
    <col min="1057" max="1280" width="9.59765625" style="16"/>
    <col min="1281" max="1281" width="1" style="16" customWidth="1"/>
    <col min="1282" max="1282" width="16.796875" style="16" customWidth="1"/>
    <col min="1283" max="1283" width="1" style="16" customWidth="1"/>
    <col min="1284" max="1284" width="10.19921875" style="16" customWidth="1"/>
    <col min="1285" max="1285" width="7.796875" style="16" customWidth="1"/>
    <col min="1286" max="1287" width="11.19921875" style="16" customWidth="1"/>
    <col min="1288" max="1288" width="9.796875" style="16" customWidth="1"/>
    <col min="1289" max="1289" width="13.19921875" style="16" bestFit="1" customWidth="1"/>
    <col min="1290" max="1290" width="8.19921875" style="16" customWidth="1"/>
    <col min="1291" max="1291" width="14.796875" style="16" customWidth="1"/>
    <col min="1292" max="1292" width="12" style="16" customWidth="1"/>
    <col min="1293" max="1293" width="10.796875" style="16" customWidth="1"/>
    <col min="1294" max="1294" width="6.19921875" style="16" customWidth="1"/>
    <col min="1295" max="1295" width="6" style="16" customWidth="1"/>
    <col min="1296" max="1296" width="6.19921875" style="16" customWidth="1"/>
    <col min="1297" max="1297" width="8.796875" style="16" customWidth="1"/>
    <col min="1298" max="1298" width="8.19921875" style="16" customWidth="1"/>
    <col min="1299" max="1299" width="10" style="16" bestFit="1" customWidth="1"/>
    <col min="1300" max="1300" width="7.19921875" style="16" customWidth="1"/>
    <col min="1301" max="1301" width="13.19921875" style="16" customWidth="1"/>
    <col min="1302" max="1303" width="9.796875" style="16" bestFit="1" customWidth="1"/>
    <col min="1304" max="1308" width="12.19921875" style="16" bestFit="1" customWidth="1"/>
    <col min="1309" max="1309" width="10" style="16" bestFit="1" customWidth="1"/>
    <col min="1310" max="1310" width="13.19921875" style="16" customWidth="1"/>
    <col min="1311" max="1311" width="14.19921875" style="16" customWidth="1"/>
    <col min="1312" max="1312" width="10.796875" style="16" bestFit="1" customWidth="1"/>
    <col min="1313" max="1536" width="9.59765625" style="16"/>
    <col min="1537" max="1537" width="1" style="16" customWidth="1"/>
    <col min="1538" max="1538" width="16.796875" style="16" customWidth="1"/>
    <col min="1539" max="1539" width="1" style="16" customWidth="1"/>
    <col min="1540" max="1540" width="10.19921875" style="16" customWidth="1"/>
    <col min="1541" max="1541" width="7.796875" style="16" customWidth="1"/>
    <col min="1542" max="1543" width="11.19921875" style="16" customWidth="1"/>
    <col min="1544" max="1544" width="9.796875" style="16" customWidth="1"/>
    <col min="1545" max="1545" width="13.19921875" style="16" bestFit="1" customWidth="1"/>
    <col min="1546" max="1546" width="8.19921875" style="16" customWidth="1"/>
    <col min="1547" max="1547" width="14.796875" style="16" customWidth="1"/>
    <col min="1548" max="1548" width="12" style="16" customWidth="1"/>
    <col min="1549" max="1549" width="10.796875" style="16" customWidth="1"/>
    <col min="1550" max="1550" width="6.19921875" style="16" customWidth="1"/>
    <col min="1551" max="1551" width="6" style="16" customWidth="1"/>
    <col min="1552" max="1552" width="6.19921875" style="16" customWidth="1"/>
    <col min="1553" max="1553" width="8.796875" style="16" customWidth="1"/>
    <col min="1554" max="1554" width="8.19921875" style="16" customWidth="1"/>
    <col min="1555" max="1555" width="10" style="16" bestFit="1" customWidth="1"/>
    <col min="1556" max="1556" width="7.19921875" style="16" customWidth="1"/>
    <col min="1557" max="1557" width="13.19921875" style="16" customWidth="1"/>
    <col min="1558" max="1559" width="9.796875" style="16" bestFit="1" customWidth="1"/>
    <col min="1560" max="1564" width="12.19921875" style="16" bestFit="1" customWidth="1"/>
    <col min="1565" max="1565" width="10" style="16" bestFit="1" customWidth="1"/>
    <col min="1566" max="1566" width="13.19921875" style="16" customWidth="1"/>
    <col min="1567" max="1567" width="14.19921875" style="16" customWidth="1"/>
    <col min="1568" max="1568" width="10.796875" style="16" bestFit="1" customWidth="1"/>
    <col min="1569" max="1792" width="9.59765625" style="16"/>
    <col min="1793" max="1793" width="1" style="16" customWidth="1"/>
    <col min="1794" max="1794" width="16.796875" style="16" customWidth="1"/>
    <col min="1795" max="1795" width="1" style="16" customWidth="1"/>
    <col min="1796" max="1796" width="10.19921875" style="16" customWidth="1"/>
    <col min="1797" max="1797" width="7.796875" style="16" customWidth="1"/>
    <col min="1798" max="1799" width="11.19921875" style="16" customWidth="1"/>
    <col min="1800" max="1800" width="9.796875" style="16" customWidth="1"/>
    <col min="1801" max="1801" width="13.19921875" style="16" bestFit="1" customWidth="1"/>
    <col min="1802" max="1802" width="8.19921875" style="16" customWidth="1"/>
    <col min="1803" max="1803" width="14.796875" style="16" customWidth="1"/>
    <col min="1804" max="1804" width="12" style="16" customWidth="1"/>
    <col min="1805" max="1805" width="10.796875" style="16" customWidth="1"/>
    <col min="1806" max="1806" width="6.19921875" style="16" customWidth="1"/>
    <col min="1807" max="1807" width="6" style="16" customWidth="1"/>
    <col min="1808" max="1808" width="6.19921875" style="16" customWidth="1"/>
    <col min="1809" max="1809" width="8.796875" style="16" customWidth="1"/>
    <col min="1810" max="1810" width="8.19921875" style="16" customWidth="1"/>
    <col min="1811" max="1811" width="10" style="16" bestFit="1" customWidth="1"/>
    <col min="1812" max="1812" width="7.19921875" style="16" customWidth="1"/>
    <col min="1813" max="1813" width="13.19921875" style="16" customWidth="1"/>
    <col min="1814" max="1815" width="9.796875" style="16" bestFit="1" customWidth="1"/>
    <col min="1816" max="1820" width="12.19921875" style="16" bestFit="1" customWidth="1"/>
    <col min="1821" max="1821" width="10" style="16" bestFit="1" customWidth="1"/>
    <col min="1822" max="1822" width="13.19921875" style="16" customWidth="1"/>
    <col min="1823" max="1823" width="14.19921875" style="16" customWidth="1"/>
    <col min="1824" max="1824" width="10.796875" style="16" bestFit="1" customWidth="1"/>
    <col min="1825" max="2048" width="9.59765625" style="16"/>
    <col min="2049" max="2049" width="1" style="16" customWidth="1"/>
    <col min="2050" max="2050" width="16.796875" style="16" customWidth="1"/>
    <col min="2051" max="2051" width="1" style="16" customWidth="1"/>
    <col min="2052" max="2052" width="10.19921875" style="16" customWidth="1"/>
    <col min="2053" max="2053" width="7.796875" style="16" customWidth="1"/>
    <col min="2054" max="2055" width="11.19921875" style="16" customWidth="1"/>
    <col min="2056" max="2056" width="9.796875" style="16" customWidth="1"/>
    <col min="2057" max="2057" width="13.19921875" style="16" bestFit="1" customWidth="1"/>
    <col min="2058" max="2058" width="8.19921875" style="16" customWidth="1"/>
    <col min="2059" max="2059" width="14.796875" style="16" customWidth="1"/>
    <col min="2060" max="2060" width="12" style="16" customWidth="1"/>
    <col min="2061" max="2061" width="10.796875" style="16" customWidth="1"/>
    <col min="2062" max="2062" width="6.19921875" style="16" customWidth="1"/>
    <col min="2063" max="2063" width="6" style="16" customWidth="1"/>
    <col min="2064" max="2064" width="6.19921875" style="16" customWidth="1"/>
    <col min="2065" max="2065" width="8.796875" style="16" customWidth="1"/>
    <col min="2066" max="2066" width="8.19921875" style="16" customWidth="1"/>
    <col min="2067" max="2067" width="10" style="16" bestFit="1" customWidth="1"/>
    <col min="2068" max="2068" width="7.19921875" style="16" customWidth="1"/>
    <col min="2069" max="2069" width="13.19921875" style="16" customWidth="1"/>
    <col min="2070" max="2071" width="9.796875" style="16" bestFit="1" customWidth="1"/>
    <col min="2072" max="2076" width="12.19921875" style="16" bestFit="1" customWidth="1"/>
    <col min="2077" max="2077" width="10" style="16" bestFit="1" customWidth="1"/>
    <col min="2078" max="2078" width="13.19921875" style="16" customWidth="1"/>
    <col min="2079" max="2079" width="14.19921875" style="16" customWidth="1"/>
    <col min="2080" max="2080" width="10.796875" style="16" bestFit="1" customWidth="1"/>
    <col min="2081" max="2304" width="9.59765625" style="16"/>
    <col min="2305" max="2305" width="1" style="16" customWidth="1"/>
    <col min="2306" max="2306" width="16.796875" style="16" customWidth="1"/>
    <col min="2307" max="2307" width="1" style="16" customWidth="1"/>
    <col min="2308" max="2308" width="10.19921875" style="16" customWidth="1"/>
    <col min="2309" max="2309" width="7.796875" style="16" customWidth="1"/>
    <col min="2310" max="2311" width="11.19921875" style="16" customWidth="1"/>
    <col min="2312" max="2312" width="9.796875" style="16" customWidth="1"/>
    <col min="2313" max="2313" width="13.19921875" style="16" bestFit="1" customWidth="1"/>
    <col min="2314" max="2314" width="8.19921875" style="16" customWidth="1"/>
    <col min="2315" max="2315" width="14.796875" style="16" customWidth="1"/>
    <col min="2316" max="2316" width="12" style="16" customWidth="1"/>
    <col min="2317" max="2317" width="10.796875" style="16" customWidth="1"/>
    <col min="2318" max="2318" width="6.19921875" style="16" customWidth="1"/>
    <col min="2319" max="2319" width="6" style="16" customWidth="1"/>
    <col min="2320" max="2320" width="6.19921875" style="16" customWidth="1"/>
    <col min="2321" max="2321" width="8.796875" style="16" customWidth="1"/>
    <col min="2322" max="2322" width="8.19921875" style="16" customWidth="1"/>
    <col min="2323" max="2323" width="10" style="16" bestFit="1" customWidth="1"/>
    <col min="2324" max="2324" width="7.19921875" style="16" customWidth="1"/>
    <col min="2325" max="2325" width="13.19921875" style="16" customWidth="1"/>
    <col min="2326" max="2327" width="9.796875" style="16" bestFit="1" customWidth="1"/>
    <col min="2328" max="2332" width="12.19921875" style="16" bestFit="1" customWidth="1"/>
    <col min="2333" max="2333" width="10" style="16" bestFit="1" customWidth="1"/>
    <col min="2334" max="2334" width="13.19921875" style="16" customWidth="1"/>
    <col min="2335" max="2335" width="14.19921875" style="16" customWidth="1"/>
    <col min="2336" max="2336" width="10.796875" style="16" bestFit="1" customWidth="1"/>
    <col min="2337" max="2560" width="9.59765625" style="16"/>
    <col min="2561" max="2561" width="1" style="16" customWidth="1"/>
    <col min="2562" max="2562" width="16.796875" style="16" customWidth="1"/>
    <col min="2563" max="2563" width="1" style="16" customWidth="1"/>
    <col min="2564" max="2564" width="10.19921875" style="16" customWidth="1"/>
    <col min="2565" max="2565" width="7.796875" style="16" customWidth="1"/>
    <col min="2566" max="2567" width="11.19921875" style="16" customWidth="1"/>
    <col min="2568" max="2568" width="9.796875" style="16" customWidth="1"/>
    <col min="2569" max="2569" width="13.19921875" style="16" bestFit="1" customWidth="1"/>
    <col min="2570" max="2570" width="8.19921875" style="16" customWidth="1"/>
    <col min="2571" max="2571" width="14.796875" style="16" customWidth="1"/>
    <col min="2572" max="2572" width="12" style="16" customWidth="1"/>
    <col min="2573" max="2573" width="10.796875" style="16" customWidth="1"/>
    <col min="2574" max="2574" width="6.19921875" style="16" customWidth="1"/>
    <col min="2575" max="2575" width="6" style="16" customWidth="1"/>
    <col min="2576" max="2576" width="6.19921875" style="16" customWidth="1"/>
    <col min="2577" max="2577" width="8.796875" style="16" customWidth="1"/>
    <col min="2578" max="2578" width="8.19921875" style="16" customWidth="1"/>
    <col min="2579" max="2579" width="10" style="16" bestFit="1" customWidth="1"/>
    <col min="2580" max="2580" width="7.19921875" style="16" customWidth="1"/>
    <col min="2581" max="2581" width="13.19921875" style="16" customWidth="1"/>
    <col min="2582" max="2583" width="9.796875" style="16" bestFit="1" customWidth="1"/>
    <col min="2584" max="2588" width="12.19921875" style="16" bestFit="1" customWidth="1"/>
    <col min="2589" max="2589" width="10" style="16" bestFit="1" customWidth="1"/>
    <col min="2590" max="2590" width="13.19921875" style="16" customWidth="1"/>
    <col min="2591" max="2591" width="14.19921875" style="16" customWidth="1"/>
    <col min="2592" max="2592" width="10.796875" style="16" bestFit="1" customWidth="1"/>
    <col min="2593" max="2816" width="9.59765625" style="16"/>
    <col min="2817" max="2817" width="1" style="16" customWidth="1"/>
    <col min="2818" max="2818" width="16.796875" style="16" customWidth="1"/>
    <col min="2819" max="2819" width="1" style="16" customWidth="1"/>
    <col min="2820" max="2820" width="10.19921875" style="16" customWidth="1"/>
    <col min="2821" max="2821" width="7.796875" style="16" customWidth="1"/>
    <col min="2822" max="2823" width="11.19921875" style="16" customWidth="1"/>
    <col min="2824" max="2824" width="9.796875" style="16" customWidth="1"/>
    <col min="2825" max="2825" width="13.19921875" style="16" bestFit="1" customWidth="1"/>
    <col min="2826" max="2826" width="8.19921875" style="16" customWidth="1"/>
    <col min="2827" max="2827" width="14.796875" style="16" customWidth="1"/>
    <col min="2828" max="2828" width="12" style="16" customWidth="1"/>
    <col min="2829" max="2829" width="10.796875" style="16" customWidth="1"/>
    <col min="2830" max="2830" width="6.19921875" style="16" customWidth="1"/>
    <col min="2831" max="2831" width="6" style="16" customWidth="1"/>
    <col min="2832" max="2832" width="6.19921875" style="16" customWidth="1"/>
    <col min="2833" max="2833" width="8.796875" style="16" customWidth="1"/>
    <col min="2834" max="2834" width="8.19921875" style="16" customWidth="1"/>
    <col min="2835" max="2835" width="10" style="16" bestFit="1" customWidth="1"/>
    <col min="2836" max="2836" width="7.19921875" style="16" customWidth="1"/>
    <col min="2837" max="2837" width="13.19921875" style="16" customWidth="1"/>
    <col min="2838" max="2839" width="9.796875" style="16" bestFit="1" customWidth="1"/>
    <col min="2840" max="2844" width="12.19921875" style="16" bestFit="1" customWidth="1"/>
    <col min="2845" max="2845" width="10" style="16" bestFit="1" customWidth="1"/>
    <col min="2846" max="2846" width="13.19921875" style="16" customWidth="1"/>
    <col min="2847" max="2847" width="14.19921875" style="16" customWidth="1"/>
    <col min="2848" max="2848" width="10.796875" style="16" bestFit="1" customWidth="1"/>
    <col min="2849" max="3072" width="9.59765625" style="16"/>
    <col min="3073" max="3073" width="1" style="16" customWidth="1"/>
    <col min="3074" max="3074" width="16.796875" style="16" customWidth="1"/>
    <col min="3075" max="3075" width="1" style="16" customWidth="1"/>
    <col min="3076" max="3076" width="10.19921875" style="16" customWidth="1"/>
    <col min="3077" max="3077" width="7.796875" style="16" customWidth="1"/>
    <col min="3078" max="3079" width="11.19921875" style="16" customWidth="1"/>
    <col min="3080" max="3080" width="9.796875" style="16" customWidth="1"/>
    <col min="3081" max="3081" width="13.19921875" style="16" bestFit="1" customWidth="1"/>
    <col min="3082" max="3082" width="8.19921875" style="16" customWidth="1"/>
    <col min="3083" max="3083" width="14.796875" style="16" customWidth="1"/>
    <col min="3084" max="3084" width="12" style="16" customWidth="1"/>
    <col min="3085" max="3085" width="10.796875" style="16" customWidth="1"/>
    <col min="3086" max="3086" width="6.19921875" style="16" customWidth="1"/>
    <col min="3087" max="3087" width="6" style="16" customWidth="1"/>
    <col min="3088" max="3088" width="6.19921875" style="16" customWidth="1"/>
    <col min="3089" max="3089" width="8.796875" style="16" customWidth="1"/>
    <col min="3090" max="3090" width="8.19921875" style="16" customWidth="1"/>
    <col min="3091" max="3091" width="10" style="16" bestFit="1" customWidth="1"/>
    <col min="3092" max="3092" width="7.19921875" style="16" customWidth="1"/>
    <col min="3093" max="3093" width="13.19921875" style="16" customWidth="1"/>
    <col min="3094" max="3095" width="9.796875" style="16" bestFit="1" customWidth="1"/>
    <col min="3096" max="3100" width="12.19921875" style="16" bestFit="1" customWidth="1"/>
    <col min="3101" max="3101" width="10" style="16" bestFit="1" customWidth="1"/>
    <col min="3102" max="3102" width="13.19921875" style="16" customWidth="1"/>
    <col min="3103" max="3103" width="14.19921875" style="16" customWidth="1"/>
    <col min="3104" max="3104" width="10.796875" style="16" bestFit="1" customWidth="1"/>
    <col min="3105" max="3328" width="9.59765625" style="16"/>
    <col min="3329" max="3329" width="1" style="16" customWidth="1"/>
    <col min="3330" max="3330" width="16.796875" style="16" customWidth="1"/>
    <col min="3331" max="3331" width="1" style="16" customWidth="1"/>
    <col min="3332" max="3332" width="10.19921875" style="16" customWidth="1"/>
    <col min="3333" max="3333" width="7.796875" style="16" customWidth="1"/>
    <col min="3334" max="3335" width="11.19921875" style="16" customWidth="1"/>
    <col min="3336" max="3336" width="9.796875" style="16" customWidth="1"/>
    <col min="3337" max="3337" width="13.19921875" style="16" bestFit="1" customWidth="1"/>
    <col min="3338" max="3338" width="8.19921875" style="16" customWidth="1"/>
    <col min="3339" max="3339" width="14.796875" style="16" customWidth="1"/>
    <col min="3340" max="3340" width="12" style="16" customWidth="1"/>
    <col min="3341" max="3341" width="10.796875" style="16" customWidth="1"/>
    <col min="3342" max="3342" width="6.19921875" style="16" customWidth="1"/>
    <col min="3343" max="3343" width="6" style="16" customWidth="1"/>
    <col min="3344" max="3344" width="6.19921875" style="16" customWidth="1"/>
    <col min="3345" max="3345" width="8.796875" style="16" customWidth="1"/>
    <col min="3346" max="3346" width="8.19921875" style="16" customWidth="1"/>
    <col min="3347" max="3347" width="10" style="16" bestFit="1" customWidth="1"/>
    <col min="3348" max="3348" width="7.19921875" style="16" customWidth="1"/>
    <col min="3349" max="3349" width="13.19921875" style="16" customWidth="1"/>
    <col min="3350" max="3351" width="9.796875" style="16" bestFit="1" customWidth="1"/>
    <col min="3352" max="3356" width="12.19921875" style="16" bestFit="1" customWidth="1"/>
    <col min="3357" max="3357" width="10" style="16" bestFit="1" customWidth="1"/>
    <col min="3358" max="3358" width="13.19921875" style="16" customWidth="1"/>
    <col min="3359" max="3359" width="14.19921875" style="16" customWidth="1"/>
    <col min="3360" max="3360" width="10.796875" style="16" bestFit="1" customWidth="1"/>
    <col min="3361" max="3584" width="9.59765625" style="16"/>
    <col min="3585" max="3585" width="1" style="16" customWidth="1"/>
    <col min="3586" max="3586" width="16.796875" style="16" customWidth="1"/>
    <col min="3587" max="3587" width="1" style="16" customWidth="1"/>
    <col min="3588" max="3588" width="10.19921875" style="16" customWidth="1"/>
    <col min="3589" max="3589" width="7.796875" style="16" customWidth="1"/>
    <col min="3590" max="3591" width="11.19921875" style="16" customWidth="1"/>
    <col min="3592" max="3592" width="9.796875" style="16" customWidth="1"/>
    <col min="3593" max="3593" width="13.19921875" style="16" bestFit="1" customWidth="1"/>
    <col min="3594" max="3594" width="8.19921875" style="16" customWidth="1"/>
    <col min="3595" max="3595" width="14.796875" style="16" customWidth="1"/>
    <col min="3596" max="3596" width="12" style="16" customWidth="1"/>
    <col min="3597" max="3597" width="10.796875" style="16" customWidth="1"/>
    <col min="3598" max="3598" width="6.19921875" style="16" customWidth="1"/>
    <col min="3599" max="3599" width="6" style="16" customWidth="1"/>
    <col min="3600" max="3600" width="6.19921875" style="16" customWidth="1"/>
    <col min="3601" max="3601" width="8.796875" style="16" customWidth="1"/>
    <col min="3602" max="3602" width="8.19921875" style="16" customWidth="1"/>
    <col min="3603" max="3603" width="10" style="16" bestFit="1" customWidth="1"/>
    <col min="3604" max="3604" width="7.19921875" style="16" customWidth="1"/>
    <col min="3605" max="3605" width="13.19921875" style="16" customWidth="1"/>
    <col min="3606" max="3607" width="9.796875" style="16" bestFit="1" customWidth="1"/>
    <col min="3608" max="3612" width="12.19921875" style="16" bestFit="1" customWidth="1"/>
    <col min="3613" max="3613" width="10" style="16" bestFit="1" customWidth="1"/>
    <col min="3614" max="3614" width="13.19921875" style="16" customWidth="1"/>
    <col min="3615" max="3615" width="14.19921875" style="16" customWidth="1"/>
    <col min="3616" max="3616" width="10.796875" style="16" bestFit="1" customWidth="1"/>
    <col min="3617" max="3840" width="9.59765625" style="16"/>
    <col min="3841" max="3841" width="1" style="16" customWidth="1"/>
    <col min="3842" max="3842" width="16.796875" style="16" customWidth="1"/>
    <col min="3843" max="3843" width="1" style="16" customWidth="1"/>
    <col min="3844" max="3844" width="10.19921875" style="16" customWidth="1"/>
    <col min="3845" max="3845" width="7.796875" style="16" customWidth="1"/>
    <col min="3846" max="3847" width="11.19921875" style="16" customWidth="1"/>
    <col min="3848" max="3848" width="9.796875" style="16" customWidth="1"/>
    <col min="3849" max="3849" width="13.19921875" style="16" bestFit="1" customWidth="1"/>
    <col min="3850" max="3850" width="8.19921875" style="16" customWidth="1"/>
    <col min="3851" max="3851" width="14.796875" style="16" customWidth="1"/>
    <col min="3852" max="3852" width="12" style="16" customWidth="1"/>
    <col min="3853" max="3853" width="10.796875" style="16" customWidth="1"/>
    <col min="3854" max="3854" width="6.19921875" style="16" customWidth="1"/>
    <col min="3855" max="3855" width="6" style="16" customWidth="1"/>
    <col min="3856" max="3856" width="6.19921875" style="16" customWidth="1"/>
    <col min="3857" max="3857" width="8.796875" style="16" customWidth="1"/>
    <col min="3858" max="3858" width="8.19921875" style="16" customWidth="1"/>
    <col min="3859" max="3859" width="10" style="16" bestFit="1" customWidth="1"/>
    <col min="3860" max="3860" width="7.19921875" style="16" customWidth="1"/>
    <col min="3861" max="3861" width="13.19921875" style="16" customWidth="1"/>
    <col min="3862" max="3863" width="9.796875" style="16" bestFit="1" customWidth="1"/>
    <col min="3864" max="3868" width="12.19921875" style="16" bestFit="1" customWidth="1"/>
    <col min="3869" max="3869" width="10" style="16" bestFit="1" customWidth="1"/>
    <col min="3870" max="3870" width="13.19921875" style="16" customWidth="1"/>
    <col min="3871" max="3871" width="14.19921875" style="16" customWidth="1"/>
    <col min="3872" max="3872" width="10.796875" style="16" bestFit="1" customWidth="1"/>
    <col min="3873" max="4096" width="9.59765625" style="16"/>
    <col min="4097" max="4097" width="1" style="16" customWidth="1"/>
    <col min="4098" max="4098" width="16.796875" style="16" customWidth="1"/>
    <col min="4099" max="4099" width="1" style="16" customWidth="1"/>
    <col min="4100" max="4100" width="10.19921875" style="16" customWidth="1"/>
    <col min="4101" max="4101" width="7.796875" style="16" customWidth="1"/>
    <col min="4102" max="4103" width="11.19921875" style="16" customWidth="1"/>
    <col min="4104" max="4104" width="9.796875" style="16" customWidth="1"/>
    <col min="4105" max="4105" width="13.19921875" style="16" bestFit="1" customWidth="1"/>
    <col min="4106" max="4106" width="8.19921875" style="16" customWidth="1"/>
    <col min="4107" max="4107" width="14.796875" style="16" customWidth="1"/>
    <col min="4108" max="4108" width="12" style="16" customWidth="1"/>
    <col min="4109" max="4109" width="10.796875" style="16" customWidth="1"/>
    <col min="4110" max="4110" width="6.19921875" style="16" customWidth="1"/>
    <col min="4111" max="4111" width="6" style="16" customWidth="1"/>
    <col min="4112" max="4112" width="6.19921875" style="16" customWidth="1"/>
    <col min="4113" max="4113" width="8.796875" style="16" customWidth="1"/>
    <col min="4114" max="4114" width="8.19921875" style="16" customWidth="1"/>
    <col min="4115" max="4115" width="10" style="16" bestFit="1" customWidth="1"/>
    <col min="4116" max="4116" width="7.19921875" style="16" customWidth="1"/>
    <col min="4117" max="4117" width="13.19921875" style="16" customWidth="1"/>
    <col min="4118" max="4119" width="9.796875" style="16" bestFit="1" customWidth="1"/>
    <col min="4120" max="4124" width="12.19921875" style="16" bestFit="1" customWidth="1"/>
    <col min="4125" max="4125" width="10" style="16" bestFit="1" customWidth="1"/>
    <col min="4126" max="4126" width="13.19921875" style="16" customWidth="1"/>
    <col min="4127" max="4127" width="14.19921875" style="16" customWidth="1"/>
    <col min="4128" max="4128" width="10.796875" style="16" bestFit="1" customWidth="1"/>
    <col min="4129" max="4352" width="9.59765625" style="16"/>
    <col min="4353" max="4353" width="1" style="16" customWidth="1"/>
    <col min="4354" max="4354" width="16.796875" style="16" customWidth="1"/>
    <col min="4355" max="4355" width="1" style="16" customWidth="1"/>
    <col min="4356" max="4356" width="10.19921875" style="16" customWidth="1"/>
    <col min="4357" max="4357" width="7.796875" style="16" customWidth="1"/>
    <col min="4358" max="4359" width="11.19921875" style="16" customWidth="1"/>
    <col min="4360" max="4360" width="9.796875" style="16" customWidth="1"/>
    <col min="4361" max="4361" width="13.19921875" style="16" bestFit="1" customWidth="1"/>
    <col min="4362" max="4362" width="8.19921875" style="16" customWidth="1"/>
    <col min="4363" max="4363" width="14.796875" style="16" customWidth="1"/>
    <col min="4364" max="4364" width="12" style="16" customWidth="1"/>
    <col min="4365" max="4365" width="10.796875" style="16" customWidth="1"/>
    <col min="4366" max="4366" width="6.19921875" style="16" customWidth="1"/>
    <col min="4367" max="4367" width="6" style="16" customWidth="1"/>
    <col min="4368" max="4368" width="6.19921875" style="16" customWidth="1"/>
    <col min="4369" max="4369" width="8.796875" style="16" customWidth="1"/>
    <col min="4370" max="4370" width="8.19921875" style="16" customWidth="1"/>
    <col min="4371" max="4371" width="10" style="16" bestFit="1" customWidth="1"/>
    <col min="4372" max="4372" width="7.19921875" style="16" customWidth="1"/>
    <col min="4373" max="4373" width="13.19921875" style="16" customWidth="1"/>
    <col min="4374" max="4375" width="9.796875" style="16" bestFit="1" customWidth="1"/>
    <col min="4376" max="4380" width="12.19921875" style="16" bestFit="1" customWidth="1"/>
    <col min="4381" max="4381" width="10" style="16" bestFit="1" customWidth="1"/>
    <col min="4382" max="4382" width="13.19921875" style="16" customWidth="1"/>
    <col min="4383" max="4383" width="14.19921875" style="16" customWidth="1"/>
    <col min="4384" max="4384" width="10.796875" style="16" bestFit="1" customWidth="1"/>
    <col min="4385" max="4608" width="9.59765625" style="16"/>
    <col min="4609" max="4609" width="1" style="16" customWidth="1"/>
    <col min="4610" max="4610" width="16.796875" style="16" customWidth="1"/>
    <col min="4611" max="4611" width="1" style="16" customWidth="1"/>
    <col min="4612" max="4612" width="10.19921875" style="16" customWidth="1"/>
    <col min="4613" max="4613" width="7.796875" style="16" customWidth="1"/>
    <col min="4614" max="4615" width="11.19921875" style="16" customWidth="1"/>
    <col min="4616" max="4616" width="9.796875" style="16" customWidth="1"/>
    <col min="4617" max="4617" width="13.19921875" style="16" bestFit="1" customWidth="1"/>
    <col min="4618" max="4618" width="8.19921875" style="16" customWidth="1"/>
    <col min="4619" max="4619" width="14.796875" style="16" customWidth="1"/>
    <col min="4620" max="4620" width="12" style="16" customWidth="1"/>
    <col min="4621" max="4621" width="10.796875" style="16" customWidth="1"/>
    <col min="4622" max="4622" width="6.19921875" style="16" customWidth="1"/>
    <col min="4623" max="4623" width="6" style="16" customWidth="1"/>
    <col min="4624" max="4624" width="6.19921875" style="16" customWidth="1"/>
    <col min="4625" max="4625" width="8.796875" style="16" customWidth="1"/>
    <col min="4626" max="4626" width="8.19921875" style="16" customWidth="1"/>
    <col min="4627" max="4627" width="10" style="16" bestFit="1" customWidth="1"/>
    <col min="4628" max="4628" width="7.19921875" style="16" customWidth="1"/>
    <col min="4629" max="4629" width="13.19921875" style="16" customWidth="1"/>
    <col min="4630" max="4631" width="9.796875" style="16" bestFit="1" customWidth="1"/>
    <col min="4632" max="4636" width="12.19921875" style="16" bestFit="1" customWidth="1"/>
    <col min="4637" max="4637" width="10" style="16" bestFit="1" customWidth="1"/>
    <col min="4638" max="4638" width="13.19921875" style="16" customWidth="1"/>
    <col min="4639" max="4639" width="14.19921875" style="16" customWidth="1"/>
    <col min="4640" max="4640" width="10.796875" style="16" bestFit="1" customWidth="1"/>
    <col min="4641" max="4864" width="9.59765625" style="16"/>
    <col min="4865" max="4865" width="1" style="16" customWidth="1"/>
    <col min="4866" max="4866" width="16.796875" style="16" customWidth="1"/>
    <col min="4867" max="4867" width="1" style="16" customWidth="1"/>
    <col min="4868" max="4868" width="10.19921875" style="16" customWidth="1"/>
    <col min="4869" max="4869" width="7.796875" style="16" customWidth="1"/>
    <col min="4870" max="4871" width="11.19921875" style="16" customWidth="1"/>
    <col min="4872" max="4872" width="9.796875" style="16" customWidth="1"/>
    <col min="4873" max="4873" width="13.19921875" style="16" bestFit="1" customWidth="1"/>
    <col min="4874" max="4874" width="8.19921875" style="16" customWidth="1"/>
    <col min="4875" max="4875" width="14.796875" style="16" customWidth="1"/>
    <col min="4876" max="4876" width="12" style="16" customWidth="1"/>
    <col min="4877" max="4877" width="10.796875" style="16" customWidth="1"/>
    <col min="4878" max="4878" width="6.19921875" style="16" customWidth="1"/>
    <col min="4879" max="4879" width="6" style="16" customWidth="1"/>
    <col min="4880" max="4880" width="6.19921875" style="16" customWidth="1"/>
    <col min="4881" max="4881" width="8.796875" style="16" customWidth="1"/>
    <col min="4882" max="4882" width="8.19921875" style="16" customWidth="1"/>
    <col min="4883" max="4883" width="10" style="16" bestFit="1" customWidth="1"/>
    <col min="4884" max="4884" width="7.19921875" style="16" customWidth="1"/>
    <col min="4885" max="4885" width="13.19921875" style="16" customWidth="1"/>
    <col min="4886" max="4887" width="9.796875" style="16" bestFit="1" customWidth="1"/>
    <col min="4888" max="4892" width="12.19921875" style="16" bestFit="1" customWidth="1"/>
    <col min="4893" max="4893" width="10" style="16" bestFit="1" customWidth="1"/>
    <col min="4894" max="4894" width="13.19921875" style="16" customWidth="1"/>
    <col min="4895" max="4895" width="14.19921875" style="16" customWidth="1"/>
    <col min="4896" max="4896" width="10.796875" style="16" bestFit="1" customWidth="1"/>
    <col min="4897" max="5120" width="9.59765625" style="16"/>
    <col min="5121" max="5121" width="1" style="16" customWidth="1"/>
    <col min="5122" max="5122" width="16.796875" style="16" customWidth="1"/>
    <col min="5123" max="5123" width="1" style="16" customWidth="1"/>
    <col min="5124" max="5124" width="10.19921875" style="16" customWidth="1"/>
    <col min="5125" max="5125" width="7.796875" style="16" customWidth="1"/>
    <col min="5126" max="5127" width="11.19921875" style="16" customWidth="1"/>
    <col min="5128" max="5128" width="9.796875" style="16" customWidth="1"/>
    <col min="5129" max="5129" width="13.19921875" style="16" bestFit="1" customWidth="1"/>
    <col min="5130" max="5130" width="8.19921875" style="16" customWidth="1"/>
    <col min="5131" max="5131" width="14.796875" style="16" customWidth="1"/>
    <col min="5132" max="5132" width="12" style="16" customWidth="1"/>
    <col min="5133" max="5133" width="10.796875" style="16" customWidth="1"/>
    <col min="5134" max="5134" width="6.19921875" style="16" customWidth="1"/>
    <col min="5135" max="5135" width="6" style="16" customWidth="1"/>
    <col min="5136" max="5136" width="6.19921875" style="16" customWidth="1"/>
    <col min="5137" max="5137" width="8.796875" style="16" customWidth="1"/>
    <col min="5138" max="5138" width="8.19921875" style="16" customWidth="1"/>
    <col min="5139" max="5139" width="10" style="16" bestFit="1" customWidth="1"/>
    <col min="5140" max="5140" width="7.19921875" style="16" customWidth="1"/>
    <col min="5141" max="5141" width="13.19921875" style="16" customWidth="1"/>
    <col min="5142" max="5143" width="9.796875" style="16" bestFit="1" customWidth="1"/>
    <col min="5144" max="5148" width="12.19921875" style="16" bestFit="1" customWidth="1"/>
    <col min="5149" max="5149" width="10" style="16" bestFit="1" customWidth="1"/>
    <col min="5150" max="5150" width="13.19921875" style="16" customWidth="1"/>
    <col min="5151" max="5151" width="14.19921875" style="16" customWidth="1"/>
    <col min="5152" max="5152" width="10.796875" style="16" bestFit="1" customWidth="1"/>
    <col min="5153" max="5376" width="9.59765625" style="16"/>
    <col min="5377" max="5377" width="1" style="16" customWidth="1"/>
    <col min="5378" max="5378" width="16.796875" style="16" customWidth="1"/>
    <col min="5379" max="5379" width="1" style="16" customWidth="1"/>
    <col min="5380" max="5380" width="10.19921875" style="16" customWidth="1"/>
    <col min="5381" max="5381" width="7.796875" style="16" customWidth="1"/>
    <col min="5382" max="5383" width="11.19921875" style="16" customWidth="1"/>
    <col min="5384" max="5384" width="9.796875" style="16" customWidth="1"/>
    <col min="5385" max="5385" width="13.19921875" style="16" bestFit="1" customWidth="1"/>
    <col min="5386" max="5386" width="8.19921875" style="16" customWidth="1"/>
    <col min="5387" max="5387" width="14.796875" style="16" customWidth="1"/>
    <col min="5388" max="5388" width="12" style="16" customWidth="1"/>
    <col min="5389" max="5389" width="10.796875" style="16" customWidth="1"/>
    <col min="5390" max="5390" width="6.19921875" style="16" customWidth="1"/>
    <col min="5391" max="5391" width="6" style="16" customWidth="1"/>
    <col min="5392" max="5392" width="6.19921875" style="16" customWidth="1"/>
    <col min="5393" max="5393" width="8.796875" style="16" customWidth="1"/>
    <col min="5394" max="5394" width="8.19921875" style="16" customWidth="1"/>
    <col min="5395" max="5395" width="10" style="16" bestFit="1" customWidth="1"/>
    <col min="5396" max="5396" width="7.19921875" style="16" customWidth="1"/>
    <col min="5397" max="5397" width="13.19921875" style="16" customWidth="1"/>
    <col min="5398" max="5399" width="9.796875" style="16" bestFit="1" customWidth="1"/>
    <col min="5400" max="5404" width="12.19921875" style="16" bestFit="1" customWidth="1"/>
    <col min="5405" max="5405" width="10" style="16" bestFit="1" customWidth="1"/>
    <col min="5406" max="5406" width="13.19921875" style="16" customWidth="1"/>
    <col min="5407" max="5407" width="14.19921875" style="16" customWidth="1"/>
    <col min="5408" max="5408" width="10.796875" style="16" bestFit="1" customWidth="1"/>
    <col min="5409" max="5632" width="9.59765625" style="16"/>
    <col min="5633" max="5633" width="1" style="16" customWidth="1"/>
    <col min="5634" max="5634" width="16.796875" style="16" customWidth="1"/>
    <col min="5635" max="5635" width="1" style="16" customWidth="1"/>
    <col min="5636" max="5636" width="10.19921875" style="16" customWidth="1"/>
    <col min="5637" max="5637" width="7.796875" style="16" customWidth="1"/>
    <col min="5638" max="5639" width="11.19921875" style="16" customWidth="1"/>
    <col min="5640" max="5640" width="9.796875" style="16" customWidth="1"/>
    <col min="5641" max="5641" width="13.19921875" style="16" bestFit="1" customWidth="1"/>
    <col min="5642" max="5642" width="8.19921875" style="16" customWidth="1"/>
    <col min="5643" max="5643" width="14.796875" style="16" customWidth="1"/>
    <col min="5644" max="5644" width="12" style="16" customWidth="1"/>
    <col min="5645" max="5645" width="10.796875" style="16" customWidth="1"/>
    <col min="5646" max="5646" width="6.19921875" style="16" customWidth="1"/>
    <col min="5647" max="5647" width="6" style="16" customWidth="1"/>
    <col min="5648" max="5648" width="6.19921875" style="16" customWidth="1"/>
    <col min="5649" max="5649" width="8.796875" style="16" customWidth="1"/>
    <col min="5650" max="5650" width="8.19921875" style="16" customWidth="1"/>
    <col min="5651" max="5651" width="10" style="16" bestFit="1" customWidth="1"/>
    <col min="5652" max="5652" width="7.19921875" style="16" customWidth="1"/>
    <col min="5653" max="5653" width="13.19921875" style="16" customWidth="1"/>
    <col min="5654" max="5655" width="9.796875" style="16" bestFit="1" customWidth="1"/>
    <col min="5656" max="5660" width="12.19921875" style="16" bestFit="1" customWidth="1"/>
    <col min="5661" max="5661" width="10" style="16" bestFit="1" customWidth="1"/>
    <col min="5662" max="5662" width="13.19921875" style="16" customWidth="1"/>
    <col min="5663" max="5663" width="14.19921875" style="16" customWidth="1"/>
    <col min="5664" max="5664" width="10.796875" style="16" bestFit="1" customWidth="1"/>
    <col min="5665" max="5888" width="9.59765625" style="16"/>
    <col min="5889" max="5889" width="1" style="16" customWidth="1"/>
    <col min="5890" max="5890" width="16.796875" style="16" customWidth="1"/>
    <col min="5891" max="5891" width="1" style="16" customWidth="1"/>
    <col min="5892" max="5892" width="10.19921875" style="16" customWidth="1"/>
    <col min="5893" max="5893" width="7.796875" style="16" customWidth="1"/>
    <col min="5894" max="5895" width="11.19921875" style="16" customWidth="1"/>
    <col min="5896" max="5896" width="9.796875" style="16" customWidth="1"/>
    <col min="5897" max="5897" width="13.19921875" style="16" bestFit="1" customWidth="1"/>
    <col min="5898" max="5898" width="8.19921875" style="16" customWidth="1"/>
    <col min="5899" max="5899" width="14.796875" style="16" customWidth="1"/>
    <col min="5900" max="5900" width="12" style="16" customWidth="1"/>
    <col min="5901" max="5901" width="10.796875" style="16" customWidth="1"/>
    <col min="5902" max="5902" width="6.19921875" style="16" customWidth="1"/>
    <col min="5903" max="5903" width="6" style="16" customWidth="1"/>
    <col min="5904" max="5904" width="6.19921875" style="16" customWidth="1"/>
    <col min="5905" max="5905" width="8.796875" style="16" customWidth="1"/>
    <col min="5906" max="5906" width="8.19921875" style="16" customWidth="1"/>
    <col min="5907" max="5907" width="10" style="16" bestFit="1" customWidth="1"/>
    <col min="5908" max="5908" width="7.19921875" style="16" customWidth="1"/>
    <col min="5909" max="5909" width="13.19921875" style="16" customWidth="1"/>
    <col min="5910" max="5911" width="9.796875" style="16" bestFit="1" customWidth="1"/>
    <col min="5912" max="5916" width="12.19921875" style="16" bestFit="1" customWidth="1"/>
    <col min="5917" max="5917" width="10" style="16" bestFit="1" customWidth="1"/>
    <col min="5918" max="5918" width="13.19921875" style="16" customWidth="1"/>
    <col min="5919" max="5919" width="14.19921875" style="16" customWidth="1"/>
    <col min="5920" max="5920" width="10.796875" style="16" bestFit="1" customWidth="1"/>
    <col min="5921" max="6144" width="9.59765625" style="16"/>
    <col min="6145" max="6145" width="1" style="16" customWidth="1"/>
    <col min="6146" max="6146" width="16.796875" style="16" customWidth="1"/>
    <col min="6147" max="6147" width="1" style="16" customWidth="1"/>
    <col min="6148" max="6148" width="10.19921875" style="16" customWidth="1"/>
    <col min="6149" max="6149" width="7.796875" style="16" customWidth="1"/>
    <col min="6150" max="6151" width="11.19921875" style="16" customWidth="1"/>
    <col min="6152" max="6152" width="9.796875" style="16" customWidth="1"/>
    <col min="6153" max="6153" width="13.19921875" style="16" bestFit="1" customWidth="1"/>
    <col min="6154" max="6154" width="8.19921875" style="16" customWidth="1"/>
    <col min="6155" max="6155" width="14.796875" style="16" customWidth="1"/>
    <col min="6156" max="6156" width="12" style="16" customWidth="1"/>
    <col min="6157" max="6157" width="10.796875" style="16" customWidth="1"/>
    <col min="6158" max="6158" width="6.19921875" style="16" customWidth="1"/>
    <col min="6159" max="6159" width="6" style="16" customWidth="1"/>
    <col min="6160" max="6160" width="6.19921875" style="16" customWidth="1"/>
    <col min="6161" max="6161" width="8.796875" style="16" customWidth="1"/>
    <col min="6162" max="6162" width="8.19921875" style="16" customWidth="1"/>
    <col min="6163" max="6163" width="10" style="16" bestFit="1" customWidth="1"/>
    <col min="6164" max="6164" width="7.19921875" style="16" customWidth="1"/>
    <col min="6165" max="6165" width="13.19921875" style="16" customWidth="1"/>
    <col min="6166" max="6167" width="9.796875" style="16" bestFit="1" customWidth="1"/>
    <col min="6168" max="6172" width="12.19921875" style="16" bestFit="1" customWidth="1"/>
    <col min="6173" max="6173" width="10" style="16" bestFit="1" customWidth="1"/>
    <col min="6174" max="6174" width="13.19921875" style="16" customWidth="1"/>
    <col min="6175" max="6175" width="14.19921875" style="16" customWidth="1"/>
    <col min="6176" max="6176" width="10.796875" style="16" bestFit="1" customWidth="1"/>
    <col min="6177" max="6400" width="9.59765625" style="16"/>
    <col min="6401" max="6401" width="1" style="16" customWidth="1"/>
    <col min="6402" max="6402" width="16.796875" style="16" customWidth="1"/>
    <col min="6403" max="6403" width="1" style="16" customWidth="1"/>
    <col min="6404" max="6404" width="10.19921875" style="16" customWidth="1"/>
    <col min="6405" max="6405" width="7.796875" style="16" customWidth="1"/>
    <col min="6406" max="6407" width="11.19921875" style="16" customWidth="1"/>
    <col min="6408" max="6408" width="9.796875" style="16" customWidth="1"/>
    <col min="6409" max="6409" width="13.19921875" style="16" bestFit="1" customWidth="1"/>
    <col min="6410" max="6410" width="8.19921875" style="16" customWidth="1"/>
    <col min="6411" max="6411" width="14.796875" style="16" customWidth="1"/>
    <col min="6412" max="6412" width="12" style="16" customWidth="1"/>
    <col min="6413" max="6413" width="10.796875" style="16" customWidth="1"/>
    <col min="6414" max="6414" width="6.19921875" style="16" customWidth="1"/>
    <col min="6415" max="6415" width="6" style="16" customWidth="1"/>
    <col min="6416" max="6416" width="6.19921875" style="16" customWidth="1"/>
    <col min="6417" max="6417" width="8.796875" style="16" customWidth="1"/>
    <col min="6418" max="6418" width="8.19921875" style="16" customWidth="1"/>
    <col min="6419" max="6419" width="10" style="16" bestFit="1" customWidth="1"/>
    <col min="6420" max="6420" width="7.19921875" style="16" customWidth="1"/>
    <col min="6421" max="6421" width="13.19921875" style="16" customWidth="1"/>
    <col min="6422" max="6423" width="9.796875" style="16" bestFit="1" customWidth="1"/>
    <col min="6424" max="6428" width="12.19921875" style="16" bestFit="1" customWidth="1"/>
    <col min="6429" max="6429" width="10" style="16" bestFit="1" customWidth="1"/>
    <col min="6430" max="6430" width="13.19921875" style="16" customWidth="1"/>
    <col min="6431" max="6431" width="14.19921875" style="16" customWidth="1"/>
    <col min="6432" max="6432" width="10.796875" style="16" bestFit="1" customWidth="1"/>
    <col min="6433" max="6656" width="9.59765625" style="16"/>
    <col min="6657" max="6657" width="1" style="16" customWidth="1"/>
    <col min="6658" max="6658" width="16.796875" style="16" customWidth="1"/>
    <col min="6659" max="6659" width="1" style="16" customWidth="1"/>
    <col min="6660" max="6660" width="10.19921875" style="16" customWidth="1"/>
    <col min="6661" max="6661" width="7.796875" style="16" customWidth="1"/>
    <col min="6662" max="6663" width="11.19921875" style="16" customWidth="1"/>
    <col min="6664" max="6664" width="9.796875" style="16" customWidth="1"/>
    <col min="6665" max="6665" width="13.19921875" style="16" bestFit="1" customWidth="1"/>
    <col min="6666" max="6666" width="8.19921875" style="16" customWidth="1"/>
    <col min="6667" max="6667" width="14.796875" style="16" customWidth="1"/>
    <col min="6668" max="6668" width="12" style="16" customWidth="1"/>
    <col min="6669" max="6669" width="10.796875" style="16" customWidth="1"/>
    <col min="6670" max="6670" width="6.19921875" style="16" customWidth="1"/>
    <col min="6671" max="6671" width="6" style="16" customWidth="1"/>
    <col min="6672" max="6672" width="6.19921875" style="16" customWidth="1"/>
    <col min="6673" max="6673" width="8.796875" style="16" customWidth="1"/>
    <col min="6674" max="6674" width="8.19921875" style="16" customWidth="1"/>
    <col min="6675" max="6675" width="10" style="16" bestFit="1" customWidth="1"/>
    <col min="6676" max="6676" width="7.19921875" style="16" customWidth="1"/>
    <col min="6677" max="6677" width="13.19921875" style="16" customWidth="1"/>
    <col min="6678" max="6679" width="9.796875" style="16" bestFit="1" customWidth="1"/>
    <col min="6680" max="6684" width="12.19921875" style="16" bestFit="1" customWidth="1"/>
    <col min="6685" max="6685" width="10" style="16" bestFit="1" customWidth="1"/>
    <col min="6686" max="6686" width="13.19921875" style="16" customWidth="1"/>
    <col min="6687" max="6687" width="14.19921875" style="16" customWidth="1"/>
    <col min="6688" max="6688" width="10.796875" style="16" bestFit="1" customWidth="1"/>
    <col min="6689" max="6912" width="9.59765625" style="16"/>
    <col min="6913" max="6913" width="1" style="16" customWidth="1"/>
    <col min="6914" max="6914" width="16.796875" style="16" customWidth="1"/>
    <col min="6915" max="6915" width="1" style="16" customWidth="1"/>
    <col min="6916" max="6916" width="10.19921875" style="16" customWidth="1"/>
    <col min="6917" max="6917" width="7.796875" style="16" customWidth="1"/>
    <col min="6918" max="6919" width="11.19921875" style="16" customWidth="1"/>
    <col min="6920" max="6920" width="9.796875" style="16" customWidth="1"/>
    <col min="6921" max="6921" width="13.19921875" style="16" bestFit="1" customWidth="1"/>
    <col min="6922" max="6922" width="8.19921875" style="16" customWidth="1"/>
    <col min="6923" max="6923" width="14.796875" style="16" customWidth="1"/>
    <col min="6924" max="6924" width="12" style="16" customWidth="1"/>
    <col min="6925" max="6925" width="10.796875" style="16" customWidth="1"/>
    <col min="6926" max="6926" width="6.19921875" style="16" customWidth="1"/>
    <col min="6927" max="6927" width="6" style="16" customWidth="1"/>
    <col min="6928" max="6928" width="6.19921875" style="16" customWidth="1"/>
    <col min="6929" max="6929" width="8.796875" style="16" customWidth="1"/>
    <col min="6930" max="6930" width="8.19921875" style="16" customWidth="1"/>
    <col min="6931" max="6931" width="10" style="16" bestFit="1" customWidth="1"/>
    <col min="6932" max="6932" width="7.19921875" style="16" customWidth="1"/>
    <col min="6933" max="6933" width="13.19921875" style="16" customWidth="1"/>
    <col min="6934" max="6935" width="9.796875" style="16" bestFit="1" customWidth="1"/>
    <col min="6936" max="6940" width="12.19921875" style="16" bestFit="1" customWidth="1"/>
    <col min="6941" max="6941" width="10" style="16" bestFit="1" customWidth="1"/>
    <col min="6942" max="6942" width="13.19921875" style="16" customWidth="1"/>
    <col min="6943" max="6943" width="14.19921875" style="16" customWidth="1"/>
    <col min="6944" max="6944" width="10.796875" style="16" bestFit="1" customWidth="1"/>
    <col min="6945" max="7168" width="9.59765625" style="16"/>
    <col min="7169" max="7169" width="1" style="16" customWidth="1"/>
    <col min="7170" max="7170" width="16.796875" style="16" customWidth="1"/>
    <col min="7171" max="7171" width="1" style="16" customWidth="1"/>
    <col min="7172" max="7172" width="10.19921875" style="16" customWidth="1"/>
    <col min="7173" max="7173" width="7.796875" style="16" customWidth="1"/>
    <col min="7174" max="7175" width="11.19921875" style="16" customWidth="1"/>
    <col min="7176" max="7176" width="9.796875" style="16" customWidth="1"/>
    <col min="7177" max="7177" width="13.19921875" style="16" bestFit="1" customWidth="1"/>
    <col min="7178" max="7178" width="8.19921875" style="16" customWidth="1"/>
    <col min="7179" max="7179" width="14.796875" style="16" customWidth="1"/>
    <col min="7180" max="7180" width="12" style="16" customWidth="1"/>
    <col min="7181" max="7181" width="10.796875" style="16" customWidth="1"/>
    <col min="7182" max="7182" width="6.19921875" style="16" customWidth="1"/>
    <col min="7183" max="7183" width="6" style="16" customWidth="1"/>
    <col min="7184" max="7184" width="6.19921875" style="16" customWidth="1"/>
    <col min="7185" max="7185" width="8.796875" style="16" customWidth="1"/>
    <col min="7186" max="7186" width="8.19921875" style="16" customWidth="1"/>
    <col min="7187" max="7187" width="10" style="16" bestFit="1" customWidth="1"/>
    <col min="7188" max="7188" width="7.19921875" style="16" customWidth="1"/>
    <col min="7189" max="7189" width="13.19921875" style="16" customWidth="1"/>
    <col min="7190" max="7191" width="9.796875" style="16" bestFit="1" customWidth="1"/>
    <col min="7192" max="7196" width="12.19921875" style="16" bestFit="1" customWidth="1"/>
    <col min="7197" max="7197" width="10" style="16" bestFit="1" customWidth="1"/>
    <col min="7198" max="7198" width="13.19921875" style="16" customWidth="1"/>
    <col min="7199" max="7199" width="14.19921875" style="16" customWidth="1"/>
    <col min="7200" max="7200" width="10.796875" style="16" bestFit="1" customWidth="1"/>
    <col min="7201" max="7424" width="9.59765625" style="16"/>
    <col min="7425" max="7425" width="1" style="16" customWidth="1"/>
    <col min="7426" max="7426" width="16.796875" style="16" customWidth="1"/>
    <col min="7427" max="7427" width="1" style="16" customWidth="1"/>
    <col min="7428" max="7428" width="10.19921875" style="16" customWidth="1"/>
    <col min="7429" max="7429" width="7.796875" style="16" customWidth="1"/>
    <col min="7430" max="7431" width="11.19921875" style="16" customWidth="1"/>
    <col min="7432" max="7432" width="9.796875" style="16" customWidth="1"/>
    <col min="7433" max="7433" width="13.19921875" style="16" bestFit="1" customWidth="1"/>
    <col min="7434" max="7434" width="8.19921875" style="16" customWidth="1"/>
    <col min="7435" max="7435" width="14.796875" style="16" customWidth="1"/>
    <col min="7436" max="7436" width="12" style="16" customWidth="1"/>
    <col min="7437" max="7437" width="10.796875" style="16" customWidth="1"/>
    <col min="7438" max="7438" width="6.19921875" style="16" customWidth="1"/>
    <col min="7439" max="7439" width="6" style="16" customWidth="1"/>
    <col min="7440" max="7440" width="6.19921875" style="16" customWidth="1"/>
    <col min="7441" max="7441" width="8.796875" style="16" customWidth="1"/>
    <col min="7442" max="7442" width="8.19921875" style="16" customWidth="1"/>
    <col min="7443" max="7443" width="10" style="16" bestFit="1" customWidth="1"/>
    <col min="7444" max="7444" width="7.19921875" style="16" customWidth="1"/>
    <col min="7445" max="7445" width="13.19921875" style="16" customWidth="1"/>
    <col min="7446" max="7447" width="9.796875" style="16" bestFit="1" customWidth="1"/>
    <col min="7448" max="7452" width="12.19921875" style="16" bestFit="1" customWidth="1"/>
    <col min="7453" max="7453" width="10" style="16" bestFit="1" customWidth="1"/>
    <col min="7454" max="7454" width="13.19921875" style="16" customWidth="1"/>
    <col min="7455" max="7455" width="14.19921875" style="16" customWidth="1"/>
    <col min="7456" max="7456" width="10.796875" style="16" bestFit="1" customWidth="1"/>
    <col min="7457" max="7680" width="9.59765625" style="16"/>
    <col min="7681" max="7681" width="1" style="16" customWidth="1"/>
    <col min="7682" max="7682" width="16.796875" style="16" customWidth="1"/>
    <col min="7683" max="7683" width="1" style="16" customWidth="1"/>
    <col min="7684" max="7684" width="10.19921875" style="16" customWidth="1"/>
    <col min="7685" max="7685" width="7.796875" style="16" customWidth="1"/>
    <col min="7686" max="7687" width="11.19921875" style="16" customWidth="1"/>
    <col min="7688" max="7688" width="9.796875" style="16" customWidth="1"/>
    <col min="7689" max="7689" width="13.19921875" style="16" bestFit="1" customWidth="1"/>
    <col min="7690" max="7690" width="8.19921875" style="16" customWidth="1"/>
    <col min="7691" max="7691" width="14.796875" style="16" customWidth="1"/>
    <col min="7692" max="7692" width="12" style="16" customWidth="1"/>
    <col min="7693" max="7693" width="10.796875" style="16" customWidth="1"/>
    <col min="7694" max="7694" width="6.19921875" style="16" customWidth="1"/>
    <col min="7695" max="7695" width="6" style="16" customWidth="1"/>
    <col min="7696" max="7696" width="6.19921875" style="16" customWidth="1"/>
    <col min="7697" max="7697" width="8.796875" style="16" customWidth="1"/>
    <col min="7698" max="7698" width="8.19921875" style="16" customWidth="1"/>
    <col min="7699" max="7699" width="10" style="16" bestFit="1" customWidth="1"/>
    <col min="7700" max="7700" width="7.19921875" style="16" customWidth="1"/>
    <col min="7701" max="7701" width="13.19921875" style="16" customWidth="1"/>
    <col min="7702" max="7703" width="9.796875" style="16" bestFit="1" customWidth="1"/>
    <col min="7704" max="7708" width="12.19921875" style="16" bestFit="1" customWidth="1"/>
    <col min="7709" max="7709" width="10" style="16" bestFit="1" customWidth="1"/>
    <col min="7710" max="7710" width="13.19921875" style="16" customWidth="1"/>
    <col min="7711" max="7711" width="14.19921875" style="16" customWidth="1"/>
    <col min="7712" max="7712" width="10.796875" style="16" bestFit="1" customWidth="1"/>
    <col min="7713" max="7936" width="9.59765625" style="16"/>
    <col min="7937" max="7937" width="1" style="16" customWidth="1"/>
    <col min="7938" max="7938" width="16.796875" style="16" customWidth="1"/>
    <col min="7939" max="7939" width="1" style="16" customWidth="1"/>
    <col min="7940" max="7940" width="10.19921875" style="16" customWidth="1"/>
    <col min="7941" max="7941" width="7.796875" style="16" customWidth="1"/>
    <col min="7942" max="7943" width="11.19921875" style="16" customWidth="1"/>
    <col min="7944" max="7944" width="9.796875" style="16" customWidth="1"/>
    <col min="7945" max="7945" width="13.19921875" style="16" bestFit="1" customWidth="1"/>
    <col min="7946" max="7946" width="8.19921875" style="16" customWidth="1"/>
    <col min="7947" max="7947" width="14.796875" style="16" customWidth="1"/>
    <col min="7948" max="7948" width="12" style="16" customWidth="1"/>
    <col min="7949" max="7949" width="10.796875" style="16" customWidth="1"/>
    <col min="7950" max="7950" width="6.19921875" style="16" customWidth="1"/>
    <col min="7951" max="7951" width="6" style="16" customWidth="1"/>
    <col min="7952" max="7952" width="6.19921875" style="16" customWidth="1"/>
    <col min="7953" max="7953" width="8.796875" style="16" customWidth="1"/>
    <col min="7954" max="7954" width="8.19921875" style="16" customWidth="1"/>
    <col min="7955" max="7955" width="10" style="16" bestFit="1" customWidth="1"/>
    <col min="7956" max="7956" width="7.19921875" style="16" customWidth="1"/>
    <col min="7957" max="7957" width="13.19921875" style="16" customWidth="1"/>
    <col min="7958" max="7959" width="9.796875" style="16" bestFit="1" customWidth="1"/>
    <col min="7960" max="7964" width="12.19921875" style="16" bestFit="1" customWidth="1"/>
    <col min="7965" max="7965" width="10" style="16" bestFit="1" customWidth="1"/>
    <col min="7966" max="7966" width="13.19921875" style="16" customWidth="1"/>
    <col min="7967" max="7967" width="14.19921875" style="16" customWidth="1"/>
    <col min="7968" max="7968" width="10.796875" style="16" bestFit="1" customWidth="1"/>
    <col min="7969" max="8192" width="9.59765625" style="16"/>
    <col min="8193" max="8193" width="1" style="16" customWidth="1"/>
    <col min="8194" max="8194" width="16.796875" style="16" customWidth="1"/>
    <col min="8195" max="8195" width="1" style="16" customWidth="1"/>
    <col min="8196" max="8196" width="10.19921875" style="16" customWidth="1"/>
    <col min="8197" max="8197" width="7.796875" style="16" customWidth="1"/>
    <col min="8198" max="8199" width="11.19921875" style="16" customWidth="1"/>
    <col min="8200" max="8200" width="9.796875" style="16" customWidth="1"/>
    <col min="8201" max="8201" width="13.19921875" style="16" bestFit="1" customWidth="1"/>
    <col min="8202" max="8202" width="8.19921875" style="16" customWidth="1"/>
    <col min="8203" max="8203" width="14.796875" style="16" customWidth="1"/>
    <col min="8204" max="8204" width="12" style="16" customWidth="1"/>
    <col min="8205" max="8205" width="10.796875" style="16" customWidth="1"/>
    <col min="8206" max="8206" width="6.19921875" style="16" customWidth="1"/>
    <col min="8207" max="8207" width="6" style="16" customWidth="1"/>
    <col min="8208" max="8208" width="6.19921875" style="16" customWidth="1"/>
    <col min="8209" max="8209" width="8.796875" style="16" customWidth="1"/>
    <col min="8210" max="8210" width="8.19921875" style="16" customWidth="1"/>
    <col min="8211" max="8211" width="10" style="16" bestFit="1" customWidth="1"/>
    <col min="8212" max="8212" width="7.19921875" style="16" customWidth="1"/>
    <col min="8213" max="8213" width="13.19921875" style="16" customWidth="1"/>
    <col min="8214" max="8215" width="9.796875" style="16" bestFit="1" customWidth="1"/>
    <col min="8216" max="8220" width="12.19921875" style="16" bestFit="1" customWidth="1"/>
    <col min="8221" max="8221" width="10" style="16" bestFit="1" customWidth="1"/>
    <col min="8222" max="8222" width="13.19921875" style="16" customWidth="1"/>
    <col min="8223" max="8223" width="14.19921875" style="16" customWidth="1"/>
    <col min="8224" max="8224" width="10.796875" style="16" bestFit="1" customWidth="1"/>
    <col min="8225" max="8448" width="9.59765625" style="16"/>
    <col min="8449" max="8449" width="1" style="16" customWidth="1"/>
    <col min="8450" max="8450" width="16.796875" style="16" customWidth="1"/>
    <col min="8451" max="8451" width="1" style="16" customWidth="1"/>
    <col min="8452" max="8452" width="10.19921875" style="16" customWidth="1"/>
    <col min="8453" max="8453" width="7.796875" style="16" customWidth="1"/>
    <col min="8454" max="8455" width="11.19921875" style="16" customWidth="1"/>
    <col min="8456" max="8456" width="9.796875" style="16" customWidth="1"/>
    <col min="8457" max="8457" width="13.19921875" style="16" bestFit="1" customWidth="1"/>
    <col min="8458" max="8458" width="8.19921875" style="16" customWidth="1"/>
    <col min="8459" max="8459" width="14.796875" style="16" customWidth="1"/>
    <col min="8460" max="8460" width="12" style="16" customWidth="1"/>
    <col min="8461" max="8461" width="10.796875" style="16" customWidth="1"/>
    <col min="8462" max="8462" width="6.19921875" style="16" customWidth="1"/>
    <col min="8463" max="8463" width="6" style="16" customWidth="1"/>
    <col min="8464" max="8464" width="6.19921875" style="16" customWidth="1"/>
    <col min="8465" max="8465" width="8.796875" style="16" customWidth="1"/>
    <col min="8466" max="8466" width="8.19921875" style="16" customWidth="1"/>
    <col min="8467" max="8467" width="10" style="16" bestFit="1" customWidth="1"/>
    <col min="8468" max="8468" width="7.19921875" style="16" customWidth="1"/>
    <col min="8469" max="8469" width="13.19921875" style="16" customWidth="1"/>
    <col min="8470" max="8471" width="9.796875" style="16" bestFit="1" customWidth="1"/>
    <col min="8472" max="8476" width="12.19921875" style="16" bestFit="1" customWidth="1"/>
    <col min="8477" max="8477" width="10" style="16" bestFit="1" customWidth="1"/>
    <col min="8478" max="8478" width="13.19921875" style="16" customWidth="1"/>
    <col min="8479" max="8479" width="14.19921875" style="16" customWidth="1"/>
    <col min="8480" max="8480" width="10.796875" style="16" bestFit="1" customWidth="1"/>
    <col min="8481" max="8704" width="9.59765625" style="16"/>
    <col min="8705" max="8705" width="1" style="16" customWidth="1"/>
    <col min="8706" max="8706" width="16.796875" style="16" customWidth="1"/>
    <col min="8707" max="8707" width="1" style="16" customWidth="1"/>
    <col min="8708" max="8708" width="10.19921875" style="16" customWidth="1"/>
    <col min="8709" max="8709" width="7.796875" style="16" customWidth="1"/>
    <col min="8710" max="8711" width="11.19921875" style="16" customWidth="1"/>
    <col min="8712" max="8712" width="9.796875" style="16" customWidth="1"/>
    <col min="8713" max="8713" width="13.19921875" style="16" bestFit="1" customWidth="1"/>
    <col min="8714" max="8714" width="8.19921875" style="16" customWidth="1"/>
    <col min="8715" max="8715" width="14.796875" style="16" customWidth="1"/>
    <col min="8716" max="8716" width="12" style="16" customWidth="1"/>
    <col min="8717" max="8717" width="10.796875" style="16" customWidth="1"/>
    <col min="8718" max="8718" width="6.19921875" style="16" customWidth="1"/>
    <col min="8719" max="8719" width="6" style="16" customWidth="1"/>
    <col min="8720" max="8720" width="6.19921875" style="16" customWidth="1"/>
    <col min="8721" max="8721" width="8.796875" style="16" customWidth="1"/>
    <col min="8722" max="8722" width="8.19921875" style="16" customWidth="1"/>
    <col min="8723" max="8723" width="10" style="16" bestFit="1" customWidth="1"/>
    <col min="8724" max="8724" width="7.19921875" style="16" customWidth="1"/>
    <col min="8725" max="8725" width="13.19921875" style="16" customWidth="1"/>
    <col min="8726" max="8727" width="9.796875" style="16" bestFit="1" customWidth="1"/>
    <col min="8728" max="8732" width="12.19921875" style="16" bestFit="1" customWidth="1"/>
    <col min="8733" max="8733" width="10" style="16" bestFit="1" customWidth="1"/>
    <col min="8734" max="8734" width="13.19921875" style="16" customWidth="1"/>
    <col min="8735" max="8735" width="14.19921875" style="16" customWidth="1"/>
    <col min="8736" max="8736" width="10.796875" style="16" bestFit="1" customWidth="1"/>
    <col min="8737" max="8960" width="9.59765625" style="16"/>
    <col min="8961" max="8961" width="1" style="16" customWidth="1"/>
    <col min="8962" max="8962" width="16.796875" style="16" customWidth="1"/>
    <col min="8963" max="8963" width="1" style="16" customWidth="1"/>
    <col min="8964" max="8964" width="10.19921875" style="16" customWidth="1"/>
    <col min="8965" max="8965" width="7.796875" style="16" customWidth="1"/>
    <col min="8966" max="8967" width="11.19921875" style="16" customWidth="1"/>
    <col min="8968" max="8968" width="9.796875" style="16" customWidth="1"/>
    <col min="8969" max="8969" width="13.19921875" style="16" bestFit="1" customWidth="1"/>
    <col min="8970" max="8970" width="8.19921875" style="16" customWidth="1"/>
    <col min="8971" max="8971" width="14.796875" style="16" customWidth="1"/>
    <col min="8972" max="8972" width="12" style="16" customWidth="1"/>
    <col min="8973" max="8973" width="10.796875" style="16" customWidth="1"/>
    <col min="8974" max="8974" width="6.19921875" style="16" customWidth="1"/>
    <col min="8975" max="8975" width="6" style="16" customWidth="1"/>
    <col min="8976" max="8976" width="6.19921875" style="16" customWidth="1"/>
    <col min="8977" max="8977" width="8.796875" style="16" customWidth="1"/>
    <col min="8978" max="8978" width="8.19921875" style="16" customWidth="1"/>
    <col min="8979" max="8979" width="10" style="16" bestFit="1" customWidth="1"/>
    <col min="8980" max="8980" width="7.19921875" style="16" customWidth="1"/>
    <col min="8981" max="8981" width="13.19921875" style="16" customWidth="1"/>
    <col min="8982" max="8983" width="9.796875" style="16" bestFit="1" customWidth="1"/>
    <col min="8984" max="8988" width="12.19921875" style="16" bestFit="1" customWidth="1"/>
    <col min="8989" max="8989" width="10" style="16" bestFit="1" customWidth="1"/>
    <col min="8990" max="8990" width="13.19921875" style="16" customWidth="1"/>
    <col min="8991" max="8991" width="14.19921875" style="16" customWidth="1"/>
    <col min="8992" max="8992" width="10.796875" style="16" bestFit="1" customWidth="1"/>
    <col min="8993" max="9216" width="9.59765625" style="16"/>
    <col min="9217" max="9217" width="1" style="16" customWidth="1"/>
    <col min="9218" max="9218" width="16.796875" style="16" customWidth="1"/>
    <col min="9219" max="9219" width="1" style="16" customWidth="1"/>
    <col min="9220" max="9220" width="10.19921875" style="16" customWidth="1"/>
    <col min="9221" max="9221" width="7.796875" style="16" customWidth="1"/>
    <col min="9222" max="9223" width="11.19921875" style="16" customWidth="1"/>
    <col min="9224" max="9224" width="9.796875" style="16" customWidth="1"/>
    <col min="9225" max="9225" width="13.19921875" style="16" bestFit="1" customWidth="1"/>
    <col min="9226" max="9226" width="8.19921875" style="16" customWidth="1"/>
    <col min="9227" max="9227" width="14.796875" style="16" customWidth="1"/>
    <col min="9228" max="9228" width="12" style="16" customWidth="1"/>
    <col min="9229" max="9229" width="10.796875" style="16" customWidth="1"/>
    <col min="9230" max="9230" width="6.19921875" style="16" customWidth="1"/>
    <col min="9231" max="9231" width="6" style="16" customWidth="1"/>
    <col min="9232" max="9232" width="6.19921875" style="16" customWidth="1"/>
    <col min="9233" max="9233" width="8.796875" style="16" customWidth="1"/>
    <col min="9234" max="9234" width="8.19921875" style="16" customWidth="1"/>
    <col min="9235" max="9235" width="10" style="16" bestFit="1" customWidth="1"/>
    <col min="9236" max="9236" width="7.19921875" style="16" customWidth="1"/>
    <col min="9237" max="9237" width="13.19921875" style="16" customWidth="1"/>
    <col min="9238" max="9239" width="9.796875" style="16" bestFit="1" customWidth="1"/>
    <col min="9240" max="9244" width="12.19921875" style="16" bestFit="1" customWidth="1"/>
    <col min="9245" max="9245" width="10" style="16" bestFit="1" customWidth="1"/>
    <col min="9246" max="9246" width="13.19921875" style="16" customWidth="1"/>
    <col min="9247" max="9247" width="14.19921875" style="16" customWidth="1"/>
    <col min="9248" max="9248" width="10.796875" style="16" bestFit="1" customWidth="1"/>
    <col min="9249" max="9472" width="9.59765625" style="16"/>
    <col min="9473" max="9473" width="1" style="16" customWidth="1"/>
    <col min="9474" max="9474" width="16.796875" style="16" customWidth="1"/>
    <col min="9475" max="9475" width="1" style="16" customWidth="1"/>
    <col min="9476" max="9476" width="10.19921875" style="16" customWidth="1"/>
    <col min="9477" max="9477" width="7.796875" style="16" customWidth="1"/>
    <col min="9478" max="9479" width="11.19921875" style="16" customWidth="1"/>
    <col min="9480" max="9480" width="9.796875" style="16" customWidth="1"/>
    <col min="9481" max="9481" width="13.19921875" style="16" bestFit="1" customWidth="1"/>
    <col min="9482" max="9482" width="8.19921875" style="16" customWidth="1"/>
    <col min="9483" max="9483" width="14.796875" style="16" customWidth="1"/>
    <col min="9484" max="9484" width="12" style="16" customWidth="1"/>
    <col min="9485" max="9485" width="10.796875" style="16" customWidth="1"/>
    <col min="9486" max="9486" width="6.19921875" style="16" customWidth="1"/>
    <col min="9487" max="9487" width="6" style="16" customWidth="1"/>
    <col min="9488" max="9488" width="6.19921875" style="16" customWidth="1"/>
    <col min="9489" max="9489" width="8.796875" style="16" customWidth="1"/>
    <col min="9490" max="9490" width="8.19921875" style="16" customWidth="1"/>
    <col min="9491" max="9491" width="10" style="16" bestFit="1" customWidth="1"/>
    <col min="9492" max="9492" width="7.19921875" style="16" customWidth="1"/>
    <col min="9493" max="9493" width="13.19921875" style="16" customWidth="1"/>
    <col min="9494" max="9495" width="9.796875" style="16" bestFit="1" customWidth="1"/>
    <col min="9496" max="9500" width="12.19921875" style="16" bestFit="1" customWidth="1"/>
    <col min="9501" max="9501" width="10" style="16" bestFit="1" customWidth="1"/>
    <col min="9502" max="9502" width="13.19921875" style="16" customWidth="1"/>
    <col min="9503" max="9503" width="14.19921875" style="16" customWidth="1"/>
    <col min="9504" max="9504" width="10.796875" style="16" bestFit="1" customWidth="1"/>
    <col min="9505" max="9728" width="9.59765625" style="16"/>
    <col min="9729" max="9729" width="1" style="16" customWidth="1"/>
    <col min="9730" max="9730" width="16.796875" style="16" customWidth="1"/>
    <col min="9731" max="9731" width="1" style="16" customWidth="1"/>
    <col min="9732" max="9732" width="10.19921875" style="16" customWidth="1"/>
    <col min="9733" max="9733" width="7.796875" style="16" customWidth="1"/>
    <col min="9734" max="9735" width="11.19921875" style="16" customWidth="1"/>
    <col min="9736" max="9736" width="9.796875" style="16" customWidth="1"/>
    <col min="9737" max="9737" width="13.19921875" style="16" bestFit="1" customWidth="1"/>
    <col min="9738" max="9738" width="8.19921875" style="16" customWidth="1"/>
    <col min="9739" max="9739" width="14.796875" style="16" customWidth="1"/>
    <col min="9740" max="9740" width="12" style="16" customWidth="1"/>
    <col min="9741" max="9741" width="10.796875" style="16" customWidth="1"/>
    <col min="9742" max="9742" width="6.19921875" style="16" customWidth="1"/>
    <col min="9743" max="9743" width="6" style="16" customWidth="1"/>
    <col min="9744" max="9744" width="6.19921875" style="16" customWidth="1"/>
    <col min="9745" max="9745" width="8.796875" style="16" customWidth="1"/>
    <col min="9746" max="9746" width="8.19921875" style="16" customWidth="1"/>
    <col min="9747" max="9747" width="10" style="16" bestFit="1" customWidth="1"/>
    <col min="9748" max="9748" width="7.19921875" style="16" customWidth="1"/>
    <col min="9749" max="9749" width="13.19921875" style="16" customWidth="1"/>
    <col min="9750" max="9751" width="9.796875" style="16" bestFit="1" customWidth="1"/>
    <col min="9752" max="9756" width="12.19921875" style="16" bestFit="1" customWidth="1"/>
    <col min="9757" max="9757" width="10" style="16" bestFit="1" customWidth="1"/>
    <col min="9758" max="9758" width="13.19921875" style="16" customWidth="1"/>
    <col min="9759" max="9759" width="14.19921875" style="16" customWidth="1"/>
    <col min="9760" max="9760" width="10.796875" style="16" bestFit="1" customWidth="1"/>
    <col min="9761" max="9984" width="9.59765625" style="16"/>
    <col min="9985" max="9985" width="1" style="16" customWidth="1"/>
    <col min="9986" max="9986" width="16.796875" style="16" customWidth="1"/>
    <col min="9987" max="9987" width="1" style="16" customWidth="1"/>
    <col min="9988" max="9988" width="10.19921875" style="16" customWidth="1"/>
    <col min="9989" max="9989" width="7.796875" style="16" customWidth="1"/>
    <col min="9990" max="9991" width="11.19921875" style="16" customWidth="1"/>
    <col min="9992" max="9992" width="9.796875" style="16" customWidth="1"/>
    <col min="9993" max="9993" width="13.19921875" style="16" bestFit="1" customWidth="1"/>
    <col min="9994" max="9994" width="8.19921875" style="16" customWidth="1"/>
    <col min="9995" max="9995" width="14.796875" style="16" customWidth="1"/>
    <col min="9996" max="9996" width="12" style="16" customWidth="1"/>
    <col min="9997" max="9997" width="10.796875" style="16" customWidth="1"/>
    <col min="9998" max="9998" width="6.19921875" style="16" customWidth="1"/>
    <col min="9999" max="9999" width="6" style="16" customWidth="1"/>
    <col min="10000" max="10000" width="6.19921875" style="16" customWidth="1"/>
    <col min="10001" max="10001" width="8.796875" style="16" customWidth="1"/>
    <col min="10002" max="10002" width="8.19921875" style="16" customWidth="1"/>
    <col min="10003" max="10003" width="10" style="16" bestFit="1" customWidth="1"/>
    <col min="10004" max="10004" width="7.19921875" style="16" customWidth="1"/>
    <col min="10005" max="10005" width="13.19921875" style="16" customWidth="1"/>
    <col min="10006" max="10007" width="9.796875" style="16" bestFit="1" customWidth="1"/>
    <col min="10008" max="10012" width="12.19921875" style="16" bestFit="1" customWidth="1"/>
    <col min="10013" max="10013" width="10" style="16" bestFit="1" customWidth="1"/>
    <col min="10014" max="10014" width="13.19921875" style="16" customWidth="1"/>
    <col min="10015" max="10015" width="14.19921875" style="16" customWidth="1"/>
    <col min="10016" max="10016" width="10.796875" style="16" bestFit="1" customWidth="1"/>
    <col min="10017" max="10240" width="9.59765625" style="16"/>
    <col min="10241" max="10241" width="1" style="16" customWidth="1"/>
    <col min="10242" max="10242" width="16.796875" style="16" customWidth="1"/>
    <col min="10243" max="10243" width="1" style="16" customWidth="1"/>
    <col min="10244" max="10244" width="10.19921875" style="16" customWidth="1"/>
    <col min="10245" max="10245" width="7.796875" style="16" customWidth="1"/>
    <col min="10246" max="10247" width="11.19921875" style="16" customWidth="1"/>
    <col min="10248" max="10248" width="9.796875" style="16" customWidth="1"/>
    <col min="10249" max="10249" width="13.19921875" style="16" bestFit="1" customWidth="1"/>
    <col min="10250" max="10250" width="8.19921875" style="16" customWidth="1"/>
    <col min="10251" max="10251" width="14.796875" style="16" customWidth="1"/>
    <col min="10252" max="10252" width="12" style="16" customWidth="1"/>
    <col min="10253" max="10253" width="10.796875" style="16" customWidth="1"/>
    <col min="10254" max="10254" width="6.19921875" style="16" customWidth="1"/>
    <col min="10255" max="10255" width="6" style="16" customWidth="1"/>
    <col min="10256" max="10256" width="6.19921875" style="16" customWidth="1"/>
    <col min="10257" max="10257" width="8.796875" style="16" customWidth="1"/>
    <col min="10258" max="10258" width="8.19921875" style="16" customWidth="1"/>
    <col min="10259" max="10259" width="10" style="16" bestFit="1" customWidth="1"/>
    <col min="10260" max="10260" width="7.19921875" style="16" customWidth="1"/>
    <col min="10261" max="10261" width="13.19921875" style="16" customWidth="1"/>
    <col min="10262" max="10263" width="9.796875" style="16" bestFit="1" customWidth="1"/>
    <col min="10264" max="10268" width="12.19921875" style="16" bestFit="1" customWidth="1"/>
    <col min="10269" max="10269" width="10" style="16" bestFit="1" customWidth="1"/>
    <col min="10270" max="10270" width="13.19921875" style="16" customWidth="1"/>
    <col min="10271" max="10271" width="14.19921875" style="16" customWidth="1"/>
    <col min="10272" max="10272" width="10.796875" style="16" bestFit="1" customWidth="1"/>
    <col min="10273" max="10496" width="9.59765625" style="16"/>
    <col min="10497" max="10497" width="1" style="16" customWidth="1"/>
    <col min="10498" max="10498" width="16.796875" style="16" customWidth="1"/>
    <col min="10499" max="10499" width="1" style="16" customWidth="1"/>
    <col min="10500" max="10500" width="10.19921875" style="16" customWidth="1"/>
    <col min="10501" max="10501" width="7.796875" style="16" customWidth="1"/>
    <col min="10502" max="10503" width="11.19921875" style="16" customWidth="1"/>
    <col min="10504" max="10504" width="9.796875" style="16" customWidth="1"/>
    <col min="10505" max="10505" width="13.19921875" style="16" bestFit="1" customWidth="1"/>
    <col min="10506" max="10506" width="8.19921875" style="16" customWidth="1"/>
    <col min="10507" max="10507" width="14.796875" style="16" customWidth="1"/>
    <col min="10508" max="10508" width="12" style="16" customWidth="1"/>
    <col min="10509" max="10509" width="10.796875" style="16" customWidth="1"/>
    <col min="10510" max="10510" width="6.19921875" style="16" customWidth="1"/>
    <col min="10511" max="10511" width="6" style="16" customWidth="1"/>
    <col min="10512" max="10512" width="6.19921875" style="16" customWidth="1"/>
    <col min="10513" max="10513" width="8.796875" style="16" customWidth="1"/>
    <col min="10514" max="10514" width="8.19921875" style="16" customWidth="1"/>
    <col min="10515" max="10515" width="10" style="16" bestFit="1" customWidth="1"/>
    <col min="10516" max="10516" width="7.19921875" style="16" customWidth="1"/>
    <col min="10517" max="10517" width="13.19921875" style="16" customWidth="1"/>
    <col min="10518" max="10519" width="9.796875" style="16" bestFit="1" customWidth="1"/>
    <col min="10520" max="10524" width="12.19921875" style="16" bestFit="1" customWidth="1"/>
    <col min="10525" max="10525" width="10" style="16" bestFit="1" customWidth="1"/>
    <col min="10526" max="10526" width="13.19921875" style="16" customWidth="1"/>
    <col min="10527" max="10527" width="14.19921875" style="16" customWidth="1"/>
    <col min="10528" max="10528" width="10.796875" style="16" bestFit="1" customWidth="1"/>
    <col min="10529" max="10752" width="9.59765625" style="16"/>
    <col min="10753" max="10753" width="1" style="16" customWidth="1"/>
    <col min="10754" max="10754" width="16.796875" style="16" customWidth="1"/>
    <col min="10755" max="10755" width="1" style="16" customWidth="1"/>
    <col min="10756" max="10756" width="10.19921875" style="16" customWidth="1"/>
    <col min="10757" max="10757" width="7.796875" style="16" customWidth="1"/>
    <col min="10758" max="10759" width="11.19921875" style="16" customWidth="1"/>
    <col min="10760" max="10760" width="9.796875" style="16" customWidth="1"/>
    <col min="10761" max="10761" width="13.19921875" style="16" bestFit="1" customWidth="1"/>
    <col min="10762" max="10762" width="8.19921875" style="16" customWidth="1"/>
    <col min="10763" max="10763" width="14.796875" style="16" customWidth="1"/>
    <col min="10764" max="10764" width="12" style="16" customWidth="1"/>
    <col min="10765" max="10765" width="10.796875" style="16" customWidth="1"/>
    <col min="10766" max="10766" width="6.19921875" style="16" customWidth="1"/>
    <col min="10767" max="10767" width="6" style="16" customWidth="1"/>
    <col min="10768" max="10768" width="6.19921875" style="16" customWidth="1"/>
    <col min="10769" max="10769" width="8.796875" style="16" customWidth="1"/>
    <col min="10770" max="10770" width="8.19921875" style="16" customWidth="1"/>
    <col min="10771" max="10771" width="10" style="16" bestFit="1" customWidth="1"/>
    <col min="10772" max="10772" width="7.19921875" style="16" customWidth="1"/>
    <col min="10773" max="10773" width="13.19921875" style="16" customWidth="1"/>
    <col min="10774" max="10775" width="9.796875" style="16" bestFit="1" customWidth="1"/>
    <col min="10776" max="10780" width="12.19921875" style="16" bestFit="1" customWidth="1"/>
    <col min="10781" max="10781" width="10" style="16" bestFit="1" customWidth="1"/>
    <col min="10782" max="10782" width="13.19921875" style="16" customWidth="1"/>
    <col min="10783" max="10783" width="14.19921875" style="16" customWidth="1"/>
    <col min="10784" max="10784" width="10.796875" style="16" bestFit="1" customWidth="1"/>
    <col min="10785" max="11008" width="9.59765625" style="16"/>
    <col min="11009" max="11009" width="1" style="16" customWidth="1"/>
    <col min="11010" max="11010" width="16.796875" style="16" customWidth="1"/>
    <col min="11011" max="11011" width="1" style="16" customWidth="1"/>
    <col min="11012" max="11012" width="10.19921875" style="16" customWidth="1"/>
    <col min="11013" max="11013" width="7.796875" style="16" customWidth="1"/>
    <col min="11014" max="11015" width="11.19921875" style="16" customWidth="1"/>
    <col min="11016" max="11016" width="9.796875" style="16" customWidth="1"/>
    <col min="11017" max="11017" width="13.19921875" style="16" bestFit="1" customWidth="1"/>
    <col min="11018" max="11018" width="8.19921875" style="16" customWidth="1"/>
    <col min="11019" max="11019" width="14.796875" style="16" customWidth="1"/>
    <col min="11020" max="11020" width="12" style="16" customWidth="1"/>
    <col min="11021" max="11021" width="10.796875" style="16" customWidth="1"/>
    <col min="11022" max="11022" width="6.19921875" style="16" customWidth="1"/>
    <col min="11023" max="11023" width="6" style="16" customWidth="1"/>
    <col min="11024" max="11024" width="6.19921875" style="16" customWidth="1"/>
    <col min="11025" max="11025" width="8.796875" style="16" customWidth="1"/>
    <col min="11026" max="11026" width="8.19921875" style="16" customWidth="1"/>
    <col min="11027" max="11027" width="10" style="16" bestFit="1" customWidth="1"/>
    <col min="11028" max="11028" width="7.19921875" style="16" customWidth="1"/>
    <col min="11029" max="11029" width="13.19921875" style="16" customWidth="1"/>
    <col min="11030" max="11031" width="9.796875" style="16" bestFit="1" customWidth="1"/>
    <col min="11032" max="11036" width="12.19921875" style="16" bestFit="1" customWidth="1"/>
    <col min="11037" max="11037" width="10" style="16" bestFit="1" customWidth="1"/>
    <col min="11038" max="11038" width="13.19921875" style="16" customWidth="1"/>
    <col min="11039" max="11039" width="14.19921875" style="16" customWidth="1"/>
    <col min="11040" max="11040" width="10.796875" style="16" bestFit="1" customWidth="1"/>
    <col min="11041" max="11264" width="9.59765625" style="16"/>
    <col min="11265" max="11265" width="1" style="16" customWidth="1"/>
    <col min="11266" max="11266" width="16.796875" style="16" customWidth="1"/>
    <col min="11267" max="11267" width="1" style="16" customWidth="1"/>
    <col min="11268" max="11268" width="10.19921875" style="16" customWidth="1"/>
    <col min="11269" max="11269" width="7.796875" style="16" customWidth="1"/>
    <col min="11270" max="11271" width="11.19921875" style="16" customWidth="1"/>
    <col min="11272" max="11272" width="9.796875" style="16" customWidth="1"/>
    <col min="11273" max="11273" width="13.19921875" style="16" bestFit="1" customWidth="1"/>
    <col min="11274" max="11274" width="8.19921875" style="16" customWidth="1"/>
    <col min="11275" max="11275" width="14.796875" style="16" customWidth="1"/>
    <col min="11276" max="11276" width="12" style="16" customWidth="1"/>
    <col min="11277" max="11277" width="10.796875" style="16" customWidth="1"/>
    <col min="11278" max="11278" width="6.19921875" style="16" customWidth="1"/>
    <col min="11279" max="11279" width="6" style="16" customWidth="1"/>
    <col min="11280" max="11280" width="6.19921875" style="16" customWidth="1"/>
    <col min="11281" max="11281" width="8.796875" style="16" customWidth="1"/>
    <col min="11282" max="11282" width="8.19921875" style="16" customWidth="1"/>
    <col min="11283" max="11283" width="10" style="16" bestFit="1" customWidth="1"/>
    <col min="11284" max="11284" width="7.19921875" style="16" customWidth="1"/>
    <col min="11285" max="11285" width="13.19921875" style="16" customWidth="1"/>
    <col min="11286" max="11287" width="9.796875" style="16" bestFit="1" customWidth="1"/>
    <col min="11288" max="11292" width="12.19921875" style="16" bestFit="1" customWidth="1"/>
    <col min="11293" max="11293" width="10" style="16" bestFit="1" customWidth="1"/>
    <col min="11294" max="11294" width="13.19921875" style="16" customWidth="1"/>
    <col min="11295" max="11295" width="14.19921875" style="16" customWidth="1"/>
    <col min="11296" max="11296" width="10.796875" style="16" bestFit="1" customWidth="1"/>
    <col min="11297" max="11520" width="9.59765625" style="16"/>
    <col min="11521" max="11521" width="1" style="16" customWidth="1"/>
    <col min="11522" max="11522" width="16.796875" style="16" customWidth="1"/>
    <col min="11523" max="11523" width="1" style="16" customWidth="1"/>
    <col min="11524" max="11524" width="10.19921875" style="16" customWidth="1"/>
    <col min="11525" max="11525" width="7.796875" style="16" customWidth="1"/>
    <col min="11526" max="11527" width="11.19921875" style="16" customWidth="1"/>
    <col min="11528" max="11528" width="9.796875" style="16" customWidth="1"/>
    <col min="11529" max="11529" width="13.19921875" style="16" bestFit="1" customWidth="1"/>
    <col min="11530" max="11530" width="8.19921875" style="16" customWidth="1"/>
    <col min="11531" max="11531" width="14.796875" style="16" customWidth="1"/>
    <col min="11532" max="11532" width="12" style="16" customWidth="1"/>
    <col min="11533" max="11533" width="10.796875" style="16" customWidth="1"/>
    <col min="11534" max="11534" width="6.19921875" style="16" customWidth="1"/>
    <col min="11535" max="11535" width="6" style="16" customWidth="1"/>
    <col min="11536" max="11536" width="6.19921875" style="16" customWidth="1"/>
    <col min="11537" max="11537" width="8.796875" style="16" customWidth="1"/>
    <col min="11538" max="11538" width="8.19921875" style="16" customWidth="1"/>
    <col min="11539" max="11539" width="10" style="16" bestFit="1" customWidth="1"/>
    <col min="11540" max="11540" width="7.19921875" style="16" customWidth="1"/>
    <col min="11541" max="11541" width="13.19921875" style="16" customWidth="1"/>
    <col min="11542" max="11543" width="9.796875" style="16" bestFit="1" customWidth="1"/>
    <col min="11544" max="11548" width="12.19921875" style="16" bestFit="1" customWidth="1"/>
    <col min="11549" max="11549" width="10" style="16" bestFit="1" customWidth="1"/>
    <col min="11550" max="11550" width="13.19921875" style="16" customWidth="1"/>
    <col min="11551" max="11551" width="14.19921875" style="16" customWidth="1"/>
    <col min="11552" max="11552" width="10.796875" style="16" bestFit="1" customWidth="1"/>
    <col min="11553" max="11776" width="9.59765625" style="16"/>
    <col min="11777" max="11777" width="1" style="16" customWidth="1"/>
    <col min="11778" max="11778" width="16.796875" style="16" customWidth="1"/>
    <col min="11779" max="11779" width="1" style="16" customWidth="1"/>
    <col min="11780" max="11780" width="10.19921875" style="16" customWidth="1"/>
    <col min="11781" max="11781" width="7.796875" style="16" customWidth="1"/>
    <col min="11782" max="11783" width="11.19921875" style="16" customWidth="1"/>
    <col min="11784" max="11784" width="9.796875" style="16" customWidth="1"/>
    <col min="11785" max="11785" width="13.19921875" style="16" bestFit="1" customWidth="1"/>
    <col min="11786" max="11786" width="8.19921875" style="16" customWidth="1"/>
    <col min="11787" max="11787" width="14.796875" style="16" customWidth="1"/>
    <col min="11788" max="11788" width="12" style="16" customWidth="1"/>
    <col min="11789" max="11789" width="10.796875" style="16" customWidth="1"/>
    <col min="11790" max="11790" width="6.19921875" style="16" customWidth="1"/>
    <col min="11791" max="11791" width="6" style="16" customWidth="1"/>
    <col min="11792" max="11792" width="6.19921875" style="16" customWidth="1"/>
    <col min="11793" max="11793" width="8.796875" style="16" customWidth="1"/>
    <col min="11794" max="11794" width="8.19921875" style="16" customWidth="1"/>
    <col min="11795" max="11795" width="10" style="16" bestFit="1" customWidth="1"/>
    <col min="11796" max="11796" width="7.19921875" style="16" customWidth="1"/>
    <col min="11797" max="11797" width="13.19921875" style="16" customWidth="1"/>
    <col min="11798" max="11799" width="9.796875" style="16" bestFit="1" customWidth="1"/>
    <col min="11800" max="11804" width="12.19921875" style="16" bestFit="1" customWidth="1"/>
    <col min="11805" max="11805" width="10" style="16" bestFit="1" customWidth="1"/>
    <col min="11806" max="11806" width="13.19921875" style="16" customWidth="1"/>
    <col min="11807" max="11807" width="14.19921875" style="16" customWidth="1"/>
    <col min="11808" max="11808" width="10.796875" style="16" bestFit="1" customWidth="1"/>
    <col min="11809" max="12032" width="9.59765625" style="16"/>
    <col min="12033" max="12033" width="1" style="16" customWidth="1"/>
    <col min="12034" max="12034" width="16.796875" style="16" customWidth="1"/>
    <col min="12035" max="12035" width="1" style="16" customWidth="1"/>
    <col min="12036" max="12036" width="10.19921875" style="16" customWidth="1"/>
    <col min="12037" max="12037" width="7.796875" style="16" customWidth="1"/>
    <col min="12038" max="12039" width="11.19921875" style="16" customWidth="1"/>
    <col min="12040" max="12040" width="9.796875" style="16" customWidth="1"/>
    <col min="12041" max="12041" width="13.19921875" style="16" bestFit="1" customWidth="1"/>
    <col min="12042" max="12042" width="8.19921875" style="16" customWidth="1"/>
    <col min="12043" max="12043" width="14.796875" style="16" customWidth="1"/>
    <col min="12044" max="12044" width="12" style="16" customWidth="1"/>
    <col min="12045" max="12045" width="10.796875" style="16" customWidth="1"/>
    <col min="12046" max="12046" width="6.19921875" style="16" customWidth="1"/>
    <col min="12047" max="12047" width="6" style="16" customWidth="1"/>
    <col min="12048" max="12048" width="6.19921875" style="16" customWidth="1"/>
    <col min="12049" max="12049" width="8.796875" style="16" customWidth="1"/>
    <col min="12050" max="12050" width="8.19921875" style="16" customWidth="1"/>
    <col min="12051" max="12051" width="10" style="16" bestFit="1" customWidth="1"/>
    <col min="12052" max="12052" width="7.19921875" style="16" customWidth="1"/>
    <col min="12053" max="12053" width="13.19921875" style="16" customWidth="1"/>
    <col min="12054" max="12055" width="9.796875" style="16" bestFit="1" customWidth="1"/>
    <col min="12056" max="12060" width="12.19921875" style="16" bestFit="1" customWidth="1"/>
    <col min="12061" max="12061" width="10" style="16" bestFit="1" customWidth="1"/>
    <col min="12062" max="12062" width="13.19921875" style="16" customWidth="1"/>
    <col min="12063" max="12063" width="14.19921875" style="16" customWidth="1"/>
    <col min="12064" max="12064" width="10.796875" style="16" bestFit="1" customWidth="1"/>
    <col min="12065" max="12288" width="9.59765625" style="16"/>
    <col min="12289" max="12289" width="1" style="16" customWidth="1"/>
    <col min="12290" max="12290" width="16.796875" style="16" customWidth="1"/>
    <col min="12291" max="12291" width="1" style="16" customWidth="1"/>
    <col min="12292" max="12292" width="10.19921875" style="16" customWidth="1"/>
    <col min="12293" max="12293" width="7.796875" style="16" customWidth="1"/>
    <col min="12294" max="12295" width="11.19921875" style="16" customWidth="1"/>
    <col min="12296" max="12296" width="9.796875" style="16" customWidth="1"/>
    <col min="12297" max="12297" width="13.19921875" style="16" bestFit="1" customWidth="1"/>
    <col min="12298" max="12298" width="8.19921875" style="16" customWidth="1"/>
    <col min="12299" max="12299" width="14.796875" style="16" customWidth="1"/>
    <col min="12300" max="12300" width="12" style="16" customWidth="1"/>
    <col min="12301" max="12301" width="10.796875" style="16" customWidth="1"/>
    <col min="12302" max="12302" width="6.19921875" style="16" customWidth="1"/>
    <col min="12303" max="12303" width="6" style="16" customWidth="1"/>
    <col min="12304" max="12304" width="6.19921875" style="16" customWidth="1"/>
    <col min="12305" max="12305" width="8.796875" style="16" customWidth="1"/>
    <col min="12306" max="12306" width="8.19921875" style="16" customWidth="1"/>
    <col min="12307" max="12307" width="10" style="16" bestFit="1" customWidth="1"/>
    <col min="12308" max="12308" width="7.19921875" style="16" customWidth="1"/>
    <col min="12309" max="12309" width="13.19921875" style="16" customWidth="1"/>
    <col min="12310" max="12311" width="9.796875" style="16" bestFit="1" customWidth="1"/>
    <col min="12312" max="12316" width="12.19921875" style="16" bestFit="1" customWidth="1"/>
    <col min="12317" max="12317" width="10" style="16" bestFit="1" customWidth="1"/>
    <col min="12318" max="12318" width="13.19921875" style="16" customWidth="1"/>
    <col min="12319" max="12319" width="14.19921875" style="16" customWidth="1"/>
    <col min="12320" max="12320" width="10.796875" style="16" bestFit="1" customWidth="1"/>
    <col min="12321" max="12544" width="9.59765625" style="16"/>
    <col min="12545" max="12545" width="1" style="16" customWidth="1"/>
    <col min="12546" max="12546" width="16.796875" style="16" customWidth="1"/>
    <col min="12547" max="12547" width="1" style="16" customWidth="1"/>
    <col min="12548" max="12548" width="10.19921875" style="16" customWidth="1"/>
    <col min="12549" max="12549" width="7.796875" style="16" customWidth="1"/>
    <col min="12550" max="12551" width="11.19921875" style="16" customWidth="1"/>
    <col min="12552" max="12552" width="9.796875" style="16" customWidth="1"/>
    <col min="12553" max="12553" width="13.19921875" style="16" bestFit="1" customWidth="1"/>
    <col min="12554" max="12554" width="8.19921875" style="16" customWidth="1"/>
    <col min="12555" max="12555" width="14.796875" style="16" customWidth="1"/>
    <col min="12556" max="12556" width="12" style="16" customWidth="1"/>
    <col min="12557" max="12557" width="10.796875" style="16" customWidth="1"/>
    <col min="12558" max="12558" width="6.19921875" style="16" customWidth="1"/>
    <col min="12559" max="12559" width="6" style="16" customWidth="1"/>
    <col min="12560" max="12560" width="6.19921875" style="16" customWidth="1"/>
    <col min="12561" max="12561" width="8.796875" style="16" customWidth="1"/>
    <col min="12562" max="12562" width="8.19921875" style="16" customWidth="1"/>
    <col min="12563" max="12563" width="10" style="16" bestFit="1" customWidth="1"/>
    <col min="12564" max="12564" width="7.19921875" style="16" customWidth="1"/>
    <col min="12565" max="12565" width="13.19921875" style="16" customWidth="1"/>
    <col min="12566" max="12567" width="9.796875" style="16" bestFit="1" customWidth="1"/>
    <col min="12568" max="12572" width="12.19921875" style="16" bestFit="1" customWidth="1"/>
    <col min="12573" max="12573" width="10" style="16" bestFit="1" customWidth="1"/>
    <col min="12574" max="12574" width="13.19921875" style="16" customWidth="1"/>
    <col min="12575" max="12575" width="14.19921875" style="16" customWidth="1"/>
    <col min="12576" max="12576" width="10.796875" style="16" bestFit="1" customWidth="1"/>
    <col min="12577" max="12800" width="9.59765625" style="16"/>
    <col min="12801" max="12801" width="1" style="16" customWidth="1"/>
    <col min="12802" max="12802" width="16.796875" style="16" customWidth="1"/>
    <col min="12803" max="12803" width="1" style="16" customWidth="1"/>
    <col min="12804" max="12804" width="10.19921875" style="16" customWidth="1"/>
    <col min="12805" max="12805" width="7.796875" style="16" customWidth="1"/>
    <col min="12806" max="12807" width="11.19921875" style="16" customWidth="1"/>
    <col min="12808" max="12808" width="9.796875" style="16" customWidth="1"/>
    <col min="12809" max="12809" width="13.19921875" style="16" bestFit="1" customWidth="1"/>
    <col min="12810" max="12810" width="8.19921875" style="16" customWidth="1"/>
    <col min="12811" max="12811" width="14.796875" style="16" customWidth="1"/>
    <col min="12812" max="12812" width="12" style="16" customWidth="1"/>
    <col min="12813" max="12813" width="10.796875" style="16" customWidth="1"/>
    <col min="12814" max="12814" width="6.19921875" style="16" customWidth="1"/>
    <col min="12815" max="12815" width="6" style="16" customWidth="1"/>
    <col min="12816" max="12816" width="6.19921875" style="16" customWidth="1"/>
    <col min="12817" max="12817" width="8.796875" style="16" customWidth="1"/>
    <col min="12818" max="12818" width="8.19921875" style="16" customWidth="1"/>
    <col min="12819" max="12819" width="10" style="16" bestFit="1" customWidth="1"/>
    <col min="12820" max="12820" width="7.19921875" style="16" customWidth="1"/>
    <col min="12821" max="12821" width="13.19921875" style="16" customWidth="1"/>
    <col min="12822" max="12823" width="9.796875" style="16" bestFit="1" customWidth="1"/>
    <col min="12824" max="12828" width="12.19921875" style="16" bestFit="1" customWidth="1"/>
    <col min="12829" max="12829" width="10" style="16" bestFit="1" customWidth="1"/>
    <col min="12830" max="12830" width="13.19921875" style="16" customWidth="1"/>
    <col min="12831" max="12831" width="14.19921875" style="16" customWidth="1"/>
    <col min="12832" max="12832" width="10.796875" style="16" bestFit="1" customWidth="1"/>
    <col min="12833" max="13056" width="9.59765625" style="16"/>
    <col min="13057" max="13057" width="1" style="16" customWidth="1"/>
    <col min="13058" max="13058" width="16.796875" style="16" customWidth="1"/>
    <col min="13059" max="13059" width="1" style="16" customWidth="1"/>
    <col min="13060" max="13060" width="10.19921875" style="16" customWidth="1"/>
    <col min="13061" max="13061" width="7.796875" style="16" customWidth="1"/>
    <col min="13062" max="13063" width="11.19921875" style="16" customWidth="1"/>
    <col min="13064" max="13064" width="9.796875" style="16" customWidth="1"/>
    <col min="13065" max="13065" width="13.19921875" style="16" bestFit="1" customWidth="1"/>
    <col min="13066" max="13066" width="8.19921875" style="16" customWidth="1"/>
    <col min="13067" max="13067" width="14.796875" style="16" customWidth="1"/>
    <col min="13068" max="13068" width="12" style="16" customWidth="1"/>
    <col min="13069" max="13069" width="10.796875" style="16" customWidth="1"/>
    <col min="13070" max="13070" width="6.19921875" style="16" customWidth="1"/>
    <col min="13071" max="13071" width="6" style="16" customWidth="1"/>
    <col min="13072" max="13072" width="6.19921875" style="16" customWidth="1"/>
    <col min="13073" max="13073" width="8.796875" style="16" customWidth="1"/>
    <col min="13074" max="13074" width="8.19921875" style="16" customWidth="1"/>
    <col min="13075" max="13075" width="10" style="16" bestFit="1" customWidth="1"/>
    <col min="13076" max="13076" width="7.19921875" style="16" customWidth="1"/>
    <col min="13077" max="13077" width="13.19921875" style="16" customWidth="1"/>
    <col min="13078" max="13079" width="9.796875" style="16" bestFit="1" customWidth="1"/>
    <col min="13080" max="13084" width="12.19921875" style="16" bestFit="1" customWidth="1"/>
    <col min="13085" max="13085" width="10" style="16" bestFit="1" customWidth="1"/>
    <col min="13086" max="13086" width="13.19921875" style="16" customWidth="1"/>
    <col min="13087" max="13087" width="14.19921875" style="16" customWidth="1"/>
    <col min="13088" max="13088" width="10.796875" style="16" bestFit="1" customWidth="1"/>
    <col min="13089" max="13312" width="9.59765625" style="16"/>
    <col min="13313" max="13313" width="1" style="16" customWidth="1"/>
    <col min="13314" max="13314" width="16.796875" style="16" customWidth="1"/>
    <col min="13315" max="13315" width="1" style="16" customWidth="1"/>
    <col min="13316" max="13316" width="10.19921875" style="16" customWidth="1"/>
    <col min="13317" max="13317" width="7.796875" style="16" customWidth="1"/>
    <col min="13318" max="13319" width="11.19921875" style="16" customWidth="1"/>
    <col min="13320" max="13320" width="9.796875" style="16" customWidth="1"/>
    <col min="13321" max="13321" width="13.19921875" style="16" bestFit="1" customWidth="1"/>
    <col min="13322" max="13322" width="8.19921875" style="16" customWidth="1"/>
    <col min="13323" max="13323" width="14.796875" style="16" customWidth="1"/>
    <col min="13324" max="13324" width="12" style="16" customWidth="1"/>
    <col min="13325" max="13325" width="10.796875" style="16" customWidth="1"/>
    <col min="13326" max="13326" width="6.19921875" style="16" customWidth="1"/>
    <col min="13327" max="13327" width="6" style="16" customWidth="1"/>
    <col min="13328" max="13328" width="6.19921875" style="16" customWidth="1"/>
    <col min="13329" max="13329" width="8.796875" style="16" customWidth="1"/>
    <col min="13330" max="13330" width="8.19921875" style="16" customWidth="1"/>
    <col min="13331" max="13331" width="10" style="16" bestFit="1" customWidth="1"/>
    <col min="13332" max="13332" width="7.19921875" style="16" customWidth="1"/>
    <col min="13333" max="13333" width="13.19921875" style="16" customWidth="1"/>
    <col min="13334" max="13335" width="9.796875" style="16" bestFit="1" customWidth="1"/>
    <col min="13336" max="13340" width="12.19921875" style="16" bestFit="1" customWidth="1"/>
    <col min="13341" max="13341" width="10" style="16" bestFit="1" customWidth="1"/>
    <col min="13342" max="13342" width="13.19921875" style="16" customWidth="1"/>
    <col min="13343" max="13343" width="14.19921875" style="16" customWidth="1"/>
    <col min="13344" max="13344" width="10.796875" style="16" bestFit="1" customWidth="1"/>
    <col min="13345" max="13568" width="9.59765625" style="16"/>
    <col min="13569" max="13569" width="1" style="16" customWidth="1"/>
    <col min="13570" max="13570" width="16.796875" style="16" customWidth="1"/>
    <col min="13571" max="13571" width="1" style="16" customWidth="1"/>
    <col min="13572" max="13572" width="10.19921875" style="16" customWidth="1"/>
    <col min="13573" max="13573" width="7.796875" style="16" customWidth="1"/>
    <col min="13574" max="13575" width="11.19921875" style="16" customWidth="1"/>
    <col min="13576" max="13576" width="9.796875" style="16" customWidth="1"/>
    <col min="13577" max="13577" width="13.19921875" style="16" bestFit="1" customWidth="1"/>
    <col min="13578" max="13578" width="8.19921875" style="16" customWidth="1"/>
    <col min="13579" max="13579" width="14.796875" style="16" customWidth="1"/>
    <col min="13580" max="13580" width="12" style="16" customWidth="1"/>
    <col min="13581" max="13581" width="10.796875" style="16" customWidth="1"/>
    <col min="13582" max="13582" width="6.19921875" style="16" customWidth="1"/>
    <col min="13583" max="13583" width="6" style="16" customWidth="1"/>
    <col min="13584" max="13584" width="6.19921875" style="16" customWidth="1"/>
    <col min="13585" max="13585" width="8.796875" style="16" customWidth="1"/>
    <col min="13586" max="13586" width="8.19921875" style="16" customWidth="1"/>
    <col min="13587" max="13587" width="10" style="16" bestFit="1" customWidth="1"/>
    <col min="13588" max="13588" width="7.19921875" style="16" customWidth="1"/>
    <col min="13589" max="13589" width="13.19921875" style="16" customWidth="1"/>
    <col min="13590" max="13591" width="9.796875" style="16" bestFit="1" customWidth="1"/>
    <col min="13592" max="13596" width="12.19921875" style="16" bestFit="1" customWidth="1"/>
    <col min="13597" max="13597" width="10" style="16" bestFit="1" customWidth="1"/>
    <col min="13598" max="13598" width="13.19921875" style="16" customWidth="1"/>
    <col min="13599" max="13599" width="14.19921875" style="16" customWidth="1"/>
    <col min="13600" max="13600" width="10.796875" style="16" bestFit="1" customWidth="1"/>
    <col min="13601" max="13824" width="9.59765625" style="16"/>
    <col min="13825" max="13825" width="1" style="16" customWidth="1"/>
    <col min="13826" max="13826" width="16.796875" style="16" customWidth="1"/>
    <col min="13827" max="13827" width="1" style="16" customWidth="1"/>
    <col min="13828" max="13828" width="10.19921875" style="16" customWidth="1"/>
    <col min="13829" max="13829" width="7.796875" style="16" customWidth="1"/>
    <col min="13830" max="13831" width="11.19921875" style="16" customWidth="1"/>
    <col min="13832" max="13832" width="9.796875" style="16" customWidth="1"/>
    <col min="13833" max="13833" width="13.19921875" style="16" bestFit="1" customWidth="1"/>
    <col min="13834" max="13834" width="8.19921875" style="16" customWidth="1"/>
    <col min="13835" max="13835" width="14.796875" style="16" customWidth="1"/>
    <col min="13836" max="13836" width="12" style="16" customWidth="1"/>
    <col min="13837" max="13837" width="10.796875" style="16" customWidth="1"/>
    <col min="13838" max="13838" width="6.19921875" style="16" customWidth="1"/>
    <col min="13839" max="13839" width="6" style="16" customWidth="1"/>
    <col min="13840" max="13840" width="6.19921875" style="16" customWidth="1"/>
    <col min="13841" max="13841" width="8.796875" style="16" customWidth="1"/>
    <col min="13842" max="13842" width="8.19921875" style="16" customWidth="1"/>
    <col min="13843" max="13843" width="10" style="16" bestFit="1" customWidth="1"/>
    <col min="13844" max="13844" width="7.19921875" style="16" customWidth="1"/>
    <col min="13845" max="13845" width="13.19921875" style="16" customWidth="1"/>
    <col min="13846" max="13847" width="9.796875" style="16" bestFit="1" customWidth="1"/>
    <col min="13848" max="13852" width="12.19921875" style="16" bestFit="1" customWidth="1"/>
    <col min="13853" max="13853" width="10" style="16" bestFit="1" customWidth="1"/>
    <col min="13854" max="13854" width="13.19921875" style="16" customWidth="1"/>
    <col min="13855" max="13855" width="14.19921875" style="16" customWidth="1"/>
    <col min="13856" max="13856" width="10.796875" style="16" bestFit="1" customWidth="1"/>
    <col min="13857" max="14080" width="9.59765625" style="16"/>
    <col min="14081" max="14081" width="1" style="16" customWidth="1"/>
    <col min="14082" max="14082" width="16.796875" style="16" customWidth="1"/>
    <col min="14083" max="14083" width="1" style="16" customWidth="1"/>
    <col min="14084" max="14084" width="10.19921875" style="16" customWidth="1"/>
    <col min="14085" max="14085" width="7.796875" style="16" customWidth="1"/>
    <col min="14086" max="14087" width="11.19921875" style="16" customWidth="1"/>
    <col min="14088" max="14088" width="9.796875" style="16" customWidth="1"/>
    <col min="14089" max="14089" width="13.19921875" style="16" bestFit="1" customWidth="1"/>
    <col min="14090" max="14090" width="8.19921875" style="16" customWidth="1"/>
    <col min="14091" max="14091" width="14.796875" style="16" customWidth="1"/>
    <col min="14092" max="14092" width="12" style="16" customWidth="1"/>
    <col min="14093" max="14093" width="10.796875" style="16" customWidth="1"/>
    <col min="14094" max="14094" width="6.19921875" style="16" customWidth="1"/>
    <col min="14095" max="14095" width="6" style="16" customWidth="1"/>
    <col min="14096" max="14096" width="6.19921875" style="16" customWidth="1"/>
    <col min="14097" max="14097" width="8.796875" style="16" customWidth="1"/>
    <col min="14098" max="14098" width="8.19921875" style="16" customWidth="1"/>
    <col min="14099" max="14099" width="10" style="16" bestFit="1" customWidth="1"/>
    <col min="14100" max="14100" width="7.19921875" style="16" customWidth="1"/>
    <col min="14101" max="14101" width="13.19921875" style="16" customWidth="1"/>
    <col min="14102" max="14103" width="9.796875" style="16" bestFit="1" customWidth="1"/>
    <col min="14104" max="14108" width="12.19921875" style="16" bestFit="1" customWidth="1"/>
    <col min="14109" max="14109" width="10" style="16" bestFit="1" customWidth="1"/>
    <col min="14110" max="14110" width="13.19921875" style="16" customWidth="1"/>
    <col min="14111" max="14111" width="14.19921875" style="16" customWidth="1"/>
    <col min="14112" max="14112" width="10.796875" style="16" bestFit="1" customWidth="1"/>
    <col min="14113" max="14336" width="9.59765625" style="16"/>
    <col min="14337" max="14337" width="1" style="16" customWidth="1"/>
    <col min="14338" max="14338" width="16.796875" style="16" customWidth="1"/>
    <col min="14339" max="14339" width="1" style="16" customWidth="1"/>
    <col min="14340" max="14340" width="10.19921875" style="16" customWidth="1"/>
    <col min="14341" max="14341" width="7.796875" style="16" customWidth="1"/>
    <col min="14342" max="14343" width="11.19921875" style="16" customWidth="1"/>
    <col min="14344" max="14344" width="9.796875" style="16" customWidth="1"/>
    <col min="14345" max="14345" width="13.19921875" style="16" bestFit="1" customWidth="1"/>
    <col min="14346" max="14346" width="8.19921875" style="16" customWidth="1"/>
    <col min="14347" max="14347" width="14.796875" style="16" customWidth="1"/>
    <col min="14348" max="14348" width="12" style="16" customWidth="1"/>
    <col min="14349" max="14349" width="10.796875" style="16" customWidth="1"/>
    <col min="14350" max="14350" width="6.19921875" style="16" customWidth="1"/>
    <col min="14351" max="14351" width="6" style="16" customWidth="1"/>
    <col min="14352" max="14352" width="6.19921875" style="16" customWidth="1"/>
    <col min="14353" max="14353" width="8.796875" style="16" customWidth="1"/>
    <col min="14354" max="14354" width="8.19921875" style="16" customWidth="1"/>
    <col min="14355" max="14355" width="10" style="16" bestFit="1" customWidth="1"/>
    <col min="14356" max="14356" width="7.19921875" style="16" customWidth="1"/>
    <col min="14357" max="14357" width="13.19921875" style="16" customWidth="1"/>
    <col min="14358" max="14359" width="9.796875" style="16" bestFit="1" customWidth="1"/>
    <col min="14360" max="14364" width="12.19921875" style="16" bestFit="1" customWidth="1"/>
    <col min="14365" max="14365" width="10" style="16" bestFit="1" customWidth="1"/>
    <col min="14366" max="14366" width="13.19921875" style="16" customWidth="1"/>
    <col min="14367" max="14367" width="14.19921875" style="16" customWidth="1"/>
    <col min="14368" max="14368" width="10.796875" style="16" bestFit="1" customWidth="1"/>
    <col min="14369" max="14592" width="9.59765625" style="16"/>
    <col min="14593" max="14593" width="1" style="16" customWidth="1"/>
    <col min="14594" max="14594" width="16.796875" style="16" customWidth="1"/>
    <col min="14595" max="14595" width="1" style="16" customWidth="1"/>
    <col min="14596" max="14596" width="10.19921875" style="16" customWidth="1"/>
    <col min="14597" max="14597" width="7.796875" style="16" customWidth="1"/>
    <col min="14598" max="14599" width="11.19921875" style="16" customWidth="1"/>
    <col min="14600" max="14600" width="9.796875" style="16" customWidth="1"/>
    <col min="14601" max="14601" width="13.19921875" style="16" bestFit="1" customWidth="1"/>
    <col min="14602" max="14602" width="8.19921875" style="16" customWidth="1"/>
    <col min="14603" max="14603" width="14.796875" style="16" customWidth="1"/>
    <col min="14604" max="14604" width="12" style="16" customWidth="1"/>
    <col min="14605" max="14605" width="10.796875" style="16" customWidth="1"/>
    <col min="14606" max="14606" width="6.19921875" style="16" customWidth="1"/>
    <col min="14607" max="14607" width="6" style="16" customWidth="1"/>
    <col min="14608" max="14608" width="6.19921875" style="16" customWidth="1"/>
    <col min="14609" max="14609" width="8.796875" style="16" customWidth="1"/>
    <col min="14610" max="14610" width="8.19921875" style="16" customWidth="1"/>
    <col min="14611" max="14611" width="10" style="16" bestFit="1" customWidth="1"/>
    <col min="14612" max="14612" width="7.19921875" style="16" customWidth="1"/>
    <col min="14613" max="14613" width="13.19921875" style="16" customWidth="1"/>
    <col min="14614" max="14615" width="9.796875" style="16" bestFit="1" customWidth="1"/>
    <col min="14616" max="14620" width="12.19921875" style="16" bestFit="1" customWidth="1"/>
    <col min="14621" max="14621" width="10" style="16" bestFit="1" customWidth="1"/>
    <col min="14622" max="14622" width="13.19921875" style="16" customWidth="1"/>
    <col min="14623" max="14623" width="14.19921875" style="16" customWidth="1"/>
    <col min="14624" max="14624" width="10.796875" style="16" bestFit="1" customWidth="1"/>
    <col min="14625" max="14848" width="9.59765625" style="16"/>
    <col min="14849" max="14849" width="1" style="16" customWidth="1"/>
    <col min="14850" max="14850" width="16.796875" style="16" customWidth="1"/>
    <col min="14851" max="14851" width="1" style="16" customWidth="1"/>
    <col min="14852" max="14852" width="10.19921875" style="16" customWidth="1"/>
    <col min="14853" max="14853" width="7.796875" style="16" customWidth="1"/>
    <col min="14854" max="14855" width="11.19921875" style="16" customWidth="1"/>
    <col min="14856" max="14856" width="9.796875" style="16" customWidth="1"/>
    <col min="14857" max="14857" width="13.19921875" style="16" bestFit="1" customWidth="1"/>
    <col min="14858" max="14858" width="8.19921875" style="16" customWidth="1"/>
    <col min="14859" max="14859" width="14.796875" style="16" customWidth="1"/>
    <col min="14860" max="14860" width="12" style="16" customWidth="1"/>
    <col min="14861" max="14861" width="10.796875" style="16" customWidth="1"/>
    <col min="14862" max="14862" width="6.19921875" style="16" customWidth="1"/>
    <col min="14863" max="14863" width="6" style="16" customWidth="1"/>
    <col min="14864" max="14864" width="6.19921875" style="16" customWidth="1"/>
    <col min="14865" max="14865" width="8.796875" style="16" customWidth="1"/>
    <col min="14866" max="14866" width="8.19921875" style="16" customWidth="1"/>
    <col min="14867" max="14867" width="10" style="16" bestFit="1" customWidth="1"/>
    <col min="14868" max="14868" width="7.19921875" style="16" customWidth="1"/>
    <col min="14869" max="14869" width="13.19921875" style="16" customWidth="1"/>
    <col min="14870" max="14871" width="9.796875" style="16" bestFit="1" customWidth="1"/>
    <col min="14872" max="14876" width="12.19921875" style="16" bestFit="1" customWidth="1"/>
    <col min="14877" max="14877" width="10" style="16" bestFit="1" customWidth="1"/>
    <col min="14878" max="14878" width="13.19921875" style="16" customWidth="1"/>
    <col min="14879" max="14879" width="14.19921875" style="16" customWidth="1"/>
    <col min="14880" max="14880" width="10.796875" style="16" bestFit="1" customWidth="1"/>
    <col min="14881" max="15104" width="9.59765625" style="16"/>
    <col min="15105" max="15105" width="1" style="16" customWidth="1"/>
    <col min="15106" max="15106" width="16.796875" style="16" customWidth="1"/>
    <col min="15107" max="15107" width="1" style="16" customWidth="1"/>
    <col min="15108" max="15108" width="10.19921875" style="16" customWidth="1"/>
    <col min="15109" max="15109" width="7.796875" style="16" customWidth="1"/>
    <col min="15110" max="15111" width="11.19921875" style="16" customWidth="1"/>
    <col min="15112" max="15112" width="9.796875" style="16" customWidth="1"/>
    <col min="15113" max="15113" width="13.19921875" style="16" bestFit="1" customWidth="1"/>
    <col min="15114" max="15114" width="8.19921875" style="16" customWidth="1"/>
    <col min="15115" max="15115" width="14.796875" style="16" customWidth="1"/>
    <col min="15116" max="15116" width="12" style="16" customWidth="1"/>
    <col min="15117" max="15117" width="10.796875" style="16" customWidth="1"/>
    <col min="15118" max="15118" width="6.19921875" style="16" customWidth="1"/>
    <col min="15119" max="15119" width="6" style="16" customWidth="1"/>
    <col min="15120" max="15120" width="6.19921875" style="16" customWidth="1"/>
    <col min="15121" max="15121" width="8.796875" style="16" customWidth="1"/>
    <col min="15122" max="15122" width="8.19921875" style="16" customWidth="1"/>
    <col min="15123" max="15123" width="10" style="16" bestFit="1" customWidth="1"/>
    <col min="15124" max="15124" width="7.19921875" style="16" customWidth="1"/>
    <col min="15125" max="15125" width="13.19921875" style="16" customWidth="1"/>
    <col min="15126" max="15127" width="9.796875" style="16" bestFit="1" customWidth="1"/>
    <col min="15128" max="15132" width="12.19921875" style="16" bestFit="1" customWidth="1"/>
    <col min="15133" max="15133" width="10" style="16" bestFit="1" customWidth="1"/>
    <col min="15134" max="15134" width="13.19921875" style="16" customWidth="1"/>
    <col min="15135" max="15135" width="14.19921875" style="16" customWidth="1"/>
    <col min="15136" max="15136" width="10.796875" style="16" bestFit="1" customWidth="1"/>
    <col min="15137" max="15360" width="9.59765625" style="16"/>
    <col min="15361" max="15361" width="1" style="16" customWidth="1"/>
    <col min="15362" max="15362" width="16.796875" style="16" customWidth="1"/>
    <col min="15363" max="15363" width="1" style="16" customWidth="1"/>
    <col min="15364" max="15364" width="10.19921875" style="16" customWidth="1"/>
    <col min="15365" max="15365" width="7.796875" style="16" customWidth="1"/>
    <col min="15366" max="15367" width="11.19921875" style="16" customWidth="1"/>
    <col min="15368" max="15368" width="9.796875" style="16" customWidth="1"/>
    <col min="15369" max="15369" width="13.19921875" style="16" bestFit="1" customWidth="1"/>
    <col min="15370" max="15370" width="8.19921875" style="16" customWidth="1"/>
    <col min="15371" max="15371" width="14.796875" style="16" customWidth="1"/>
    <col min="15372" max="15372" width="12" style="16" customWidth="1"/>
    <col min="15373" max="15373" width="10.796875" style="16" customWidth="1"/>
    <col min="15374" max="15374" width="6.19921875" style="16" customWidth="1"/>
    <col min="15375" max="15375" width="6" style="16" customWidth="1"/>
    <col min="15376" max="15376" width="6.19921875" style="16" customWidth="1"/>
    <col min="15377" max="15377" width="8.796875" style="16" customWidth="1"/>
    <col min="15378" max="15378" width="8.19921875" style="16" customWidth="1"/>
    <col min="15379" max="15379" width="10" style="16" bestFit="1" customWidth="1"/>
    <col min="15380" max="15380" width="7.19921875" style="16" customWidth="1"/>
    <col min="15381" max="15381" width="13.19921875" style="16" customWidth="1"/>
    <col min="15382" max="15383" width="9.796875" style="16" bestFit="1" customWidth="1"/>
    <col min="15384" max="15388" width="12.19921875" style="16" bestFit="1" customWidth="1"/>
    <col min="15389" max="15389" width="10" style="16" bestFit="1" customWidth="1"/>
    <col min="15390" max="15390" width="13.19921875" style="16" customWidth="1"/>
    <col min="15391" max="15391" width="14.19921875" style="16" customWidth="1"/>
    <col min="15392" max="15392" width="10.796875" style="16" bestFit="1" customWidth="1"/>
    <col min="15393" max="15616" width="9.59765625" style="16"/>
    <col min="15617" max="15617" width="1" style="16" customWidth="1"/>
    <col min="15618" max="15618" width="16.796875" style="16" customWidth="1"/>
    <col min="15619" max="15619" width="1" style="16" customWidth="1"/>
    <col min="15620" max="15620" width="10.19921875" style="16" customWidth="1"/>
    <col min="15621" max="15621" width="7.796875" style="16" customWidth="1"/>
    <col min="15622" max="15623" width="11.19921875" style="16" customWidth="1"/>
    <col min="15624" max="15624" width="9.796875" style="16" customWidth="1"/>
    <col min="15625" max="15625" width="13.19921875" style="16" bestFit="1" customWidth="1"/>
    <col min="15626" max="15626" width="8.19921875" style="16" customWidth="1"/>
    <col min="15627" max="15627" width="14.796875" style="16" customWidth="1"/>
    <col min="15628" max="15628" width="12" style="16" customWidth="1"/>
    <col min="15629" max="15629" width="10.796875" style="16" customWidth="1"/>
    <col min="15630" max="15630" width="6.19921875" style="16" customWidth="1"/>
    <col min="15631" max="15631" width="6" style="16" customWidth="1"/>
    <col min="15632" max="15632" width="6.19921875" style="16" customWidth="1"/>
    <col min="15633" max="15633" width="8.796875" style="16" customWidth="1"/>
    <col min="15634" max="15634" width="8.19921875" style="16" customWidth="1"/>
    <col min="15635" max="15635" width="10" style="16" bestFit="1" customWidth="1"/>
    <col min="15636" max="15636" width="7.19921875" style="16" customWidth="1"/>
    <col min="15637" max="15637" width="13.19921875" style="16" customWidth="1"/>
    <col min="15638" max="15639" width="9.796875" style="16" bestFit="1" customWidth="1"/>
    <col min="15640" max="15644" width="12.19921875" style="16" bestFit="1" customWidth="1"/>
    <col min="15645" max="15645" width="10" style="16" bestFit="1" customWidth="1"/>
    <col min="15646" max="15646" width="13.19921875" style="16" customWidth="1"/>
    <col min="15647" max="15647" width="14.19921875" style="16" customWidth="1"/>
    <col min="15648" max="15648" width="10.796875" style="16" bestFit="1" customWidth="1"/>
    <col min="15649" max="15872" width="9.59765625" style="16"/>
    <col min="15873" max="15873" width="1" style="16" customWidth="1"/>
    <col min="15874" max="15874" width="16.796875" style="16" customWidth="1"/>
    <col min="15875" max="15875" width="1" style="16" customWidth="1"/>
    <col min="15876" max="15876" width="10.19921875" style="16" customWidth="1"/>
    <col min="15877" max="15877" width="7.796875" style="16" customWidth="1"/>
    <col min="15878" max="15879" width="11.19921875" style="16" customWidth="1"/>
    <col min="15880" max="15880" width="9.796875" style="16" customWidth="1"/>
    <col min="15881" max="15881" width="13.19921875" style="16" bestFit="1" customWidth="1"/>
    <col min="15882" max="15882" width="8.19921875" style="16" customWidth="1"/>
    <col min="15883" max="15883" width="14.796875" style="16" customWidth="1"/>
    <col min="15884" max="15884" width="12" style="16" customWidth="1"/>
    <col min="15885" max="15885" width="10.796875" style="16" customWidth="1"/>
    <col min="15886" max="15886" width="6.19921875" style="16" customWidth="1"/>
    <col min="15887" max="15887" width="6" style="16" customWidth="1"/>
    <col min="15888" max="15888" width="6.19921875" style="16" customWidth="1"/>
    <col min="15889" max="15889" width="8.796875" style="16" customWidth="1"/>
    <col min="15890" max="15890" width="8.19921875" style="16" customWidth="1"/>
    <col min="15891" max="15891" width="10" style="16" bestFit="1" customWidth="1"/>
    <col min="15892" max="15892" width="7.19921875" style="16" customWidth="1"/>
    <col min="15893" max="15893" width="13.19921875" style="16" customWidth="1"/>
    <col min="15894" max="15895" width="9.796875" style="16" bestFit="1" customWidth="1"/>
    <col min="15896" max="15900" width="12.19921875" style="16" bestFit="1" customWidth="1"/>
    <col min="15901" max="15901" width="10" style="16" bestFit="1" customWidth="1"/>
    <col min="15902" max="15902" width="13.19921875" style="16" customWidth="1"/>
    <col min="15903" max="15903" width="14.19921875" style="16" customWidth="1"/>
    <col min="15904" max="15904" width="10.796875" style="16" bestFit="1" customWidth="1"/>
    <col min="15905" max="16128" width="9.59765625" style="16"/>
    <col min="16129" max="16129" width="1" style="16" customWidth="1"/>
    <col min="16130" max="16130" width="16.796875" style="16" customWidth="1"/>
    <col min="16131" max="16131" width="1" style="16" customWidth="1"/>
    <col min="16132" max="16132" width="10.19921875" style="16" customWidth="1"/>
    <col min="16133" max="16133" width="7.796875" style="16" customWidth="1"/>
    <col min="16134" max="16135" width="11.19921875" style="16" customWidth="1"/>
    <col min="16136" max="16136" width="9.796875" style="16" customWidth="1"/>
    <col min="16137" max="16137" width="13.19921875" style="16" bestFit="1" customWidth="1"/>
    <col min="16138" max="16138" width="8.19921875" style="16" customWidth="1"/>
    <col min="16139" max="16139" width="14.796875" style="16" customWidth="1"/>
    <col min="16140" max="16140" width="12" style="16" customWidth="1"/>
    <col min="16141" max="16141" width="10.796875" style="16" customWidth="1"/>
    <col min="16142" max="16142" width="6.19921875" style="16" customWidth="1"/>
    <col min="16143" max="16143" width="6" style="16" customWidth="1"/>
    <col min="16144" max="16144" width="6.19921875" style="16" customWidth="1"/>
    <col min="16145" max="16145" width="8.796875" style="16" customWidth="1"/>
    <col min="16146" max="16146" width="8.19921875" style="16" customWidth="1"/>
    <col min="16147" max="16147" width="10" style="16" bestFit="1" customWidth="1"/>
    <col min="16148" max="16148" width="7.19921875" style="16" customWidth="1"/>
    <col min="16149" max="16149" width="13.19921875" style="16" customWidth="1"/>
    <col min="16150" max="16151" width="9.796875" style="16" bestFit="1" customWidth="1"/>
    <col min="16152" max="16156" width="12.19921875" style="16" bestFit="1" customWidth="1"/>
    <col min="16157" max="16157" width="10" style="16" bestFit="1" customWidth="1"/>
    <col min="16158" max="16158" width="13.19921875" style="16" customWidth="1"/>
    <col min="16159" max="16159" width="14.19921875" style="16" customWidth="1"/>
    <col min="16160" max="16160" width="10.796875" style="16" bestFit="1" customWidth="1"/>
    <col min="16161" max="16384" width="9.59765625" style="16"/>
  </cols>
  <sheetData>
    <row r="1" spans="1:32" s="1" customFormat="1" ht="12.2" customHeight="1" thickBot="1">
      <c r="D1" s="245"/>
      <c r="AF1" s="4" t="s">
        <v>682</v>
      </c>
    </row>
    <row r="2" spans="1:32" s="1" customFormat="1" ht="11.25" customHeight="1" thickTop="1">
      <c r="A2" s="5"/>
      <c r="B2" s="502" t="s">
        <v>710</v>
      </c>
      <c r="C2" s="6"/>
      <c r="D2" s="582" t="s">
        <v>711</v>
      </c>
      <c r="E2" s="532" t="s">
        <v>712</v>
      </c>
      <c r="F2" s="530"/>
      <c r="G2" s="530"/>
      <c r="H2" s="530"/>
      <c r="I2" s="530"/>
      <c r="J2" s="530"/>
      <c r="K2" s="530"/>
      <c r="L2" s="530"/>
      <c r="M2" s="530"/>
      <c r="N2" s="600" t="s">
        <v>713</v>
      </c>
      <c r="O2" s="602" t="s">
        <v>712</v>
      </c>
      <c r="P2" s="603"/>
      <c r="Q2" s="603"/>
      <c r="R2" s="603"/>
      <c r="S2" s="603"/>
      <c r="T2" s="603"/>
      <c r="U2" s="603"/>
      <c r="V2" s="603"/>
      <c r="W2" s="603"/>
      <c r="X2" s="532" t="s">
        <v>714</v>
      </c>
      <c r="Y2" s="540"/>
      <c r="Z2" s="540"/>
      <c r="AA2" s="540"/>
      <c r="AB2" s="540"/>
      <c r="AC2" s="540"/>
      <c r="AD2" s="540"/>
      <c r="AE2" s="540"/>
      <c r="AF2" s="540"/>
    </row>
    <row r="3" spans="1:32" s="1" customFormat="1" ht="49.5" customHeight="1">
      <c r="A3" s="148"/>
      <c r="B3" s="503"/>
      <c r="C3" s="91"/>
      <c r="D3" s="584"/>
      <c r="E3" s="9" t="s">
        <v>685</v>
      </c>
      <c r="F3" s="9" t="s">
        <v>686</v>
      </c>
      <c r="G3" s="9" t="s">
        <v>15</v>
      </c>
      <c r="H3" s="276" t="s">
        <v>16</v>
      </c>
      <c r="I3" s="363" t="s">
        <v>689</v>
      </c>
      <c r="J3" s="364" t="s">
        <v>715</v>
      </c>
      <c r="K3" s="365" t="s">
        <v>716</v>
      </c>
      <c r="L3" s="201" t="s">
        <v>717</v>
      </c>
      <c r="M3" s="366" t="s">
        <v>718</v>
      </c>
      <c r="N3" s="601"/>
      <c r="O3" s="364" t="s">
        <v>685</v>
      </c>
      <c r="P3" s="364" t="s">
        <v>686</v>
      </c>
      <c r="Q3" s="364" t="s">
        <v>15</v>
      </c>
      <c r="R3" s="201" t="s">
        <v>16</v>
      </c>
      <c r="S3" s="363" t="s">
        <v>689</v>
      </c>
      <c r="T3" s="364" t="s">
        <v>715</v>
      </c>
      <c r="U3" s="367" t="s">
        <v>716</v>
      </c>
      <c r="V3" s="363" t="s">
        <v>717</v>
      </c>
      <c r="W3" s="366" t="s">
        <v>718</v>
      </c>
      <c r="X3" s="9" t="s">
        <v>685</v>
      </c>
      <c r="Y3" s="9" t="s">
        <v>686</v>
      </c>
      <c r="Z3" s="9" t="s">
        <v>15</v>
      </c>
      <c r="AA3" s="276" t="s">
        <v>16</v>
      </c>
      <c r="AB3" s="276" t="s">
        <v>689</v>
      </c>
      <c r="AC3" s="365" t="s">
        <v>715</v>
      </c>
      <c r="AD3" s="368" t="s">
        <v>716</v>
      </c>
      <c r="AE3" s="201" t="s">
        <v>719</v>
      </c>
      <c r="AF3" s="366" t="s">
        <v>720</v>
      </c>
    </row>
    <row r="4" spans="1:32" s="1" customFormat="1" ht="10.5">
      <c r="A4" s="369"/>
      <c r="B4" s="266"/>
      <c r="C4" s="267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 t="s">
        <v>700</v>
      </c>
      <c r="O4" s="266" t="s">
        <v>700</v>
      </c>
      <c r="P4" s="266" t="s">
        <v>700</v>
      </c>
      <c r="Q4" s="266" t="s">
        <v>700</v>
      </c>
      <c r="R4" s="266" t="s">
        <v>700</v>
      </c>
      <c r="S4" s="266" t="s">
        <v>700</v>
      </c>
      <c r="T4" s="266" t="s">
        <v>700</v>
      </c>
      <c r="U4" s="266" t="s">
        <v>700</v>
      </c>
      <c r="V4" s="266" t="s">
        <v>700</v>
      </c>
      <c r="W4" s="266" t="s">
        <v>700</v>
      </c>
      <c r="X4" s="237" t="s">
        <v>721</v>
      </c>
      <c r="Y4" s="266" t="s">
        <v>722</v>
      </c>
      <c r="Z4" s="266" t="s">
        <v>722</v>
      </c>
      <c r="AA4" s="266" t="s">
        <v>722</v>
      </c>
      <c r="AB4" s="266" t="s">
        <v>722</v>
      </c>
      <c r="AC4" s="266" t="s">
        <v>722</v>
      </c>
      <c r="AD4" s="266" t="s">
        <v>722</v>
      </c>
      <c r="AE4" s="266" t="s">
        <v>722</v>
      </c>
      <c r="AF4" s="266" t="s">
        <v>722</v>
      </c>
    </row>
    <row r="5" spans="1:32" ht="11.1" customHeight="1">
      <c r="A5" s="17"/>
      <c r="B5" s="18" t="s">
        <v>453</v>
      </c>
      <c r="C5" s="268"/>
      <c r="D5" s="370">
        <v>8348</v>
      </c>
      <c r="E5" s="370">
        <v>276</v>
      </c>
      <c r="F5" s="370">
        <v>1205</v>
      </c>
      <c r="G5" s="370">
        <v>1250</v>
      </c>
      <c r="H5" s="370">
        <v>601</v>
      </c>
      <c r="I5" s="370">
        <v>612</v>
      </c>
      <c r="J5" s="370">
        <v>3993</v>
      </c>
      <c r="K5" s="370">
        <v>358</v>
      </c>
      <c r="L5" s="370">
        <v>27</v>
      </c>
      <c r="M5" s="370">
        <v>26</v>
      </c>
      <c r="N5" s="371">
        <v>325</v>
      </c>
      <c r="O5" s="371">
        <v>31</v>
      </c>
      <c r="P5" s="371">
        <v>43</v>
      </c>
      <c r="Q5" s="371">
        <v>29</v>
      </c>
      <c r="R5" s="371">
        <v>10</v>
      </c>
      <c r="S5" s="371">
        <v>15</v>
      </c>
      <c r="T5" s="371">
        <v>51</v>
      </c>
      <c r="U5" s="371">
        <v>79</v>
      </c>
      <c r="V5" s="371">
        <v>62</v>
      </c>
      <c r="W5" s="371">
        <v>4</v>
      </c>
      <c r="X5" s="370">
        <v>756547</v>
      </c>
      <c r="Y5" s="370">
        <v>448232</v>
      </c>
      <c r="Z5" s="370">
        <v>292063</v>
      </c>
      <c r="AA5" s="370">
        <v>127016</v>
      </c>
      <c r="AB5" s="370">
        <v>143641</v>
      </c>
      <c r="AC5" s="372" t="s">
        <v>723</v>
      </c>
      <c r="AD5" s="370">
        <v>914070</v>
      </c>
      <c r="AE5" s="370">
        <v>1646686</v>
      </c>
      <c r="AF5" s="370">
        <v>35213</v>
      </c>
    </row>
    <row r="6" spans="1:32" ht="12.2" customHeight="1">
      <c r="A6" s="17"/>
      <c r="B6" s="18" t="s">
        <v>13</v>
      </c>
      <c r="C6" s="268"/>
      <c r="D6" s="370">
        <v>8369</v>
      </c>
      <c r="E6" s="370">
        <v>276</v>
      </c>
      <c r="F6" s="370">
        <v>1219</v>
      </c>
      <c r="G6" s="370">
        <v>1250</v>
      </c>
      <c r="H6" s="370">
        <v>601</v>
      </c>
      <c r="I6" s="370">
        <v>612</v>
      </c>
      <c r="J6" s="370">
        <v>4010</v>
      </c>
      <c r="K6" s="370">
        <v>355</v>
      </c>
      <c r="L6" s="370">
        <v>27</v>
      </c>
      <c r="M6" s="370">
        <v>19</v>
      </c>
      <c r="N6" s="371">
        <v>325</v>
      </c>
      <c r="O6" s="371">
        <v>31</v>
      </c>
      <c r="P6" s="371">
        <v>45</v>
      </c>
      <c r="Q6" s="371">
        <v>29</v>
      </c>
      <c r="R6" s="371">
        <v>10</v>
      </c>
      <c r="S6" s="371">
        <v>15</v>
      </c>
      <c r="T6" s="371">
        <v>51</v>
      </c>
      <c r="U6" s="371">
        <v>79</v>
      </c>
      <c r="V6" s="371">
        <v>62</v>
      </c>
      <c r="W6" s="371">
        <v>3</v>
      </c>
      <c r="X6" s="370">
        <v>756547</v>
      </c>
      <c r="Y6" s="370">
        <v>461968</v>
      </c>
      <c r="Z6" s="370">
        <v>292816</v>
      </c>
      <c r="AA6" s="370">
        <v>127016</v>
      </c>
      <c r="AB6" s="370">
        <v>143641</v>
      </c>
      <c r="AC6" s="372" t="s">
        <v>723</v>
      </c>
      <c r="AD6" s="370">
        <v>904721</v>
      </c>
      <c r="AE6" s="370">
        <v>1646686</v>
      </c>
      <c r="AF6" s="370">
        <v>27393</v>
      </c>
    </row>
    <row r="7" spans="1:32" ht="11.1" customHeight="1">
      <c r="A7" s="17"/>
      <c r="B7" s="18" t="s">
        <v>14</v>
      </c>
      <c r="C7" s="268"/>
      <c r="D7" s="370">
        <f>SUM(E7:M7)</f>
        <v>8411</v>
      </c>
      <c r="E7" s="370">
        <f>SUM(E9:E12)</f>
        <v>276</v>
      </c>
      <c r="F7" s="370">
        <f>SUM(F9:F12)</f>
        <v>1222</v>
      </c>
      <c r="G7" s="370">
        <v>1250</v>
      </c>
      <c r="H7" s="370">
        <f>SUM(H9:H13)</f>
        <v>599</v>
      </c>
      <c r="I7" s="370">
        <f>SUM(I9:I13)</f>
        <v>612</v>
      </c>
      <c r="J7" s="370">
        <f>SUM(J9:J13)</f>
        <v>4041</v>
      </c>
      <c r="K7" s="370">
        <f>SUM(K9:K13)</f>
        <v>365</v>
      </c>
      <c r="L7" s="370">
        <v>27</v>
      </c>
      <c r="M7" s="370">
        <v>19</v>
      </c>
      <c r="N7" s="371">
        <v>330</v>
      </c>
      <c r="O7" s="371">
        <f>SUM(O9:O13)</f>
        <v>31</v>
      </c>
      <c r="P7" s="371">
        <v>45</v>
      </c>
      <c r="Q7" s="371">
        <f t="shared" ref="Q7:AB7" si="0">SUM(Q9:Q13)</f>
        <v>29</v>
      </c>
      <c r="R7" s="371">
        <f t="shared" si="0"/>
        <v>10</v>
      </c>
      <c r="S7" s="371">
        <f t="shared" si="0"/>
        <v>15</v>
      </c>
      <c r="T7" s="371">
        <f>SUM(T9:T13)</f>
        <v>52</v>
      </c>
      <c r="U7" s="371">
        <v>81</v>
      </c>
      <c r="V7" s="371">
        <f t="shared" si="0"/>
        <v>63</v>
      </c>
      <c r="W7" s="371">
        <v>3</v>
      </c>
      <c r="X7" s="370">
        <f t="shared" si="0"/>
        <v>756547</v>
      </c>
      <c r="Y7" s="370">
        <v>477748</v>
      </c>
      <c r="Z7" s="370">
        <v>292815</v>
      </c>
      <c r="AA7" s="370">
        <f t="shared" si="0"/>
        <v>126929</v>
      </c>
      <c r="AB7" s="370">
        <f t="shared" si="0"/>
        <v>143641</v>
      </c>
      <c r="AC7" s="372" t="s">
        <v>723</v>
      </c>
      <c r="AD7" s="370">
        <f>SUM(AD9:AD13)</f>
        <v>928534</v>
      </c>
      <c r="AE7" s="370">
        <f>SUM(AE9:AE13)</f>
        <v>1682430</v>
      </c>
      <c r="AF7" s="370">
        <f>SUM(AF9:AF13)</f>
        <v>27393</v>
      </c>
    </row>
    <row r="8" spans="1:32" ht="2.65" customHeight="1">
      <c r="A8" s="23"/>
      <c r="B8" s="7"/>
      <c r="C8" s="32"/>
      <c r="D8" s="346"/>
      <c r="E8" s="347"/>
      <c r="F8" s="347"/>
      <c r="G8" s="347"/>
      <c r="H8" s="347"/>
      <c r="I8" s="347"/>
      <c r="J8" s="348"/>
      <c r="K8" s="348"/>
      <c r="L8" s="348"/>
      <c r="M8" s="348"/>
    </row>
    <row r="9" spans="1:32" ht="15" customHeight="1">
      <c r="A9" s="23"/>
      <c r="B9" s="246" t="s">
        <v>705</v>
      </c>
      <c r="C9" s="70"/>
      <c r="D9" s="370">
        <v>150</v>
      </c>
      <c r="E9" s="374" t="s">
        <v>19</v>
      </c>
      <c r="F9" s="374" t="s">
        <v>19</v>
      </c>
      <c r="G9" s="374" t="s">
        <v>19</v>
      </c>
      <c r="H9" s="374" t="s">
        <v>19</v>
      </c>
      <c r="I9" s="374" t="s">
        <v>19</v>
      </c>
      <c r="J9" s="374" t="s">
        <v>19</v>
      </c>
      <c r="K9" s="102">
        <v>150</v>
      </c>
      <c r="L9" s="374" t="s">
        <v>19</v>
      </c>
      <c r="M9" s="374" t="s">
        <v>19</v>
      </c>
      <c r="N9" s="102">
        <v>25</v>
      </c>
      <c r="O9" s="374" t="s">
        <v>19</v>
      </c>
      <c r="P9" s="374" t="s">
        <v>19</v>
      </c>
      <c r="Q9" s="374" t="s">
        <v>19</v>
      </c>
      <c r="R9" s="374" t="s">
        <v>19</v>
      </c>
      <c r="S9" s="374" t="s">
        <v>19</v>
      </c>
      <c r="T9" s="374" t="s">
        <v>19</v>
      </c>
      <c r="U9" s="102">
        <v>25</v>
      </c>
      <c r="V9" s="374" t="s">
        <v>19</v>
      </c>
      <c r="W9" s="374" t="s">
        <v>19</v>
      </c>
      <c r="X9" s="374" t="s">
        <v>19</v>
      </c>
      <c r="Y9" s="374" t="s">
        <v>19</v>
      </c>
      <c r="Z9" s="374" t="s">
        <v>19</v>
      </c>
      <c r="AA9" s="374" t="s">
        <v>19</v>
      </c>
      <c r="AB9" s="374" t="s">
        <v>19</v>
      </c>
      <c r="AC9" s="374" t="s">
        <v>19</v>
      </c>
      <c r="AD9" s="375">
        <v>290416</v>
      </c>
      <c r="AE9" s="374" t="s">
        <v>19</v>
      </c>
      <c r="AF9" s="374" t="s">
        <v>19</v>
      </c>
    </row>
    <row r="10" spans="1:32" ht="11.1" customHeight="1">
      <c r="A10" s="23"/>
      <c r="B10" s="246" t="s">
        <v>706</v>
      </c>
      <c r="C10" s="70"/>
      <c r="D10" s="370">
        <f t="shared" ref="D10:D13" si="1">SUM(E10:M10)</f>
        <v>768</v>
      </c>
      <c r="E10" s="102">
        <v>276</v>
      </c>
      <c r="F10" s="102">
        <v>204</v>
      </c>
      <c r="G10" s="102">
        <v>10</v>
      </c>
      <c r="H10" s="102">
        <v>8</v>
      </c>
      <c r="I10" s="102">
        <v>49</v>
      </c>
      <c r="J10" s="374" t="s">
        <v>19</v>
      </c>
      <c r="K10" s="102">
        <v>215</v>
      </c>
      <c r="L10" s="374" t="s">
        <v>19</v>
      </c>
      <c r="M10" s="102">
        <v>6</v>
      </c>
      <c r="N10" s="102">
        <v>102</v>
      </c>
      <c r="O10" s="102">
        <v>31</v>
      </c>
      <c r="P10" s="102">
        <v>8</v>
      </c>
      <c r="Q10" s="102">
        <v>0</v>
      </c>
      <c r="R10" s="102">
        <v>1</v>
      </c>
      <c r="S10" s="102">
        <v>4</v>
      </c>
      <c r="T10" s="374" t="s">
        <v>19</v>
      </c>
      <c r="U10" s="102">
        <v>56</v>
      </c>
      <c r="V10" s="374" t="s">
        <v>19</v>
      </c>
      <c r="W10" s="102">
        <v>2</v>
      </c>
      <c r="X10" s="375">
        <v>756547</v>
      </c>
      <c r="Y10" s="375">
        <v>80450</v>
      </c>
      <c r="Z10" s="375">
        <v>4075</v>
      </c>
      <c r="AA10" s="375">
        <v>13837</v>
      </c>
      <c r="AB10" s="375">
        <v>48495</v>
      </c>
      <c r="AC10" s="374" t="s">
        <v>19</v>
      </c>
      <c r="AD10" s="375">
        <v>638118</v>
      </c>
      <c r="AE10" s="374" t="s">
        <v>19</v>
      </c>
      <c r="AF10" s="375">
        <v>13159</v>
      </c>
    </row>
    <row r="11" spans="1:32" ht="11.1" customHeight="1">
      <c r="A11" s="23"/>
      <c r="B11" s="246" t="s">
        <v>633</v>
      </c>
      <c r="C11" s="70"/>
      <c r="D11" s="370">
        <f t="shared" si="1"/>
        <v>794</v>
      </c>
      <c r="E11" s="374" t="s">
        <v>19</v>
      </c>
      <c r="F11" s="102">
        <v>618</v>
      </c>
      <c r="G11" s="102">
        <v>61</v>
      </c>
      <c r="H11" s="102">
        <v>42</v>
      </c>
      <c r="I11" s="102">
        <v>60</v>
      </c>
      <c r="J11" s="374" t="s">
        <v>19</v>
      </c>
      <c r="K11" s="374" t="s">
        <v>19</v>
      </c>
      <c r="L11" s="374" t="s">
        <v>19</v>
      </c>
      <c r="M11" s="102">
        <v>13</v>
      </c>
      <c r="N11" s="102">
        <f>SUM(O11:W11)</f>
        <v>31</v>
      </c>
      <c r="O11" s="374" t="s">
        <v>19</v>
      </c>
      <c r="P11" s="102">
        <v>23</v>
      </c>
      <c r="Q11" s="102">
        <v>3</v>
      </c>
      <c r="R11" s="102">
        <v>2</v>
      </c>
      <c r="S11" s="102">
        <v>2</v>
      </c>
      <c r="T11" s="374" t="s">
        <v>19</v>
      </c>
      <c r="U11" s="374" t="s">
        <v>19</v>
      </c>
      <c r="V11" s="374" t="s">
        <v>19</v>
      </c>
      <c r="W11" s="102">
        <v>1</v>
      </c>
      <c r="X11" s="374" t="s">
        <v>19</v>
      </c>
      <c r="Y11" s="375">
        <v>253219</v>
      </c>
      <c r="Z11" s="375">
        <v>46698</v>
      </c>
      <c r="AA11" s="375">
        <v>46422</v>
      </c>
      <c r="AB11" s="375">
        <v>18109</v>
      </c>
      <c r="AC11" s="374" t="s">
        <v>19</v>
      </c>
      <c r="AD11" s="374" t="s">
        <v>19</v>
      </c>
      <c r="AE11" s="374" t="s">
        <v>19</v>
      </c>
      <c r="AF11" s="375">
        <v>14234</v>
      </c>
    </row>
    <row r="12" spans="1:32" ht="11.1" customHeight="1">
      <c r="A12" s="23"/>
      <c r="B12" s="246" t="s">
        <v>675</v>
      </c>
      <c r="C12" s="70"/>
      <c r="D12" s="370">
        <f t="shared" si="1"/>
        <v>537</v>
      </c>
      <c r="E12" s="374" t="s">
        <v>19</v>
      </c>
      <c r="F12" s="102">
        <v>400</v>
      </c>
      <c r="G12" s="102">
        <v>32</v>
      </c>
      <c r="H12" s="102">
        <v>12</v>
      </c>
      <c r="I12" s="102">
        <v>80</v>
      </c>
      <c r="J12" s="374" t="s">
        <v>19</v>
      </c>
      <c r="K12" s="374" t="s">
        <v>19</v>
      </c>
      <c r="L12" s="102">
        <v>13</v>
      </c>
      <c r="M12" s="374" t="s">
        <v>19</v>
      </c>
      <c r="N12" s="102">
        <v>62</v>
      </c>
      <c r="O12" s="374" t="s">
        <v>19</v>
      </c>
      <c r="P12" s="102">
        <v>14</v>
      </c>
      <c r="Q12" s="102">
        <v>1</v>
      </c>
      <c r="R12" s="102">
        <v>1</v>
      </c>
      <c r="S12" s="102">
        <v>3</v>
      </c>
      <c r="T12" s="374" t="s">
        <v>19</v>
      </c>
      <c r="U12" s="374" t="s">
        <v>19</v>
      </c>
      <c r="V12" s="102">
        <v>43</v>
      </c>
      <c r="W12" s="374" t="s">
        <v>19</v>
      </c>
      <c r="X12" s="374" t="s">
        <v>19</v>
      </c>
      <c r="Y12" s="375">
        <v>144079</v>
      </c>
      <c r="Z12" s="375">
        <v>9783</v>
      </c>
      <c r="AA12" s="375">
        <v>12139</v>
      </c>
      <c r="AB12" s="375">
        <v>38030</v>
      </c>
      <c r="AC12" s="374" t="s">
        <v>19</v>
      </c>
      <c r="AD12" s="374" t="s">
        <v>19</v>
      </c>
      <c r="AE12" s="375">
        <v>1283573</v>
      </c>
      <c r="AF12" s="374" t="s">
        <v>19</v>
      </c>
    </row>
    <row r="13" spans="1:32" ht="11.1" customHeight="1">
      <c r="A13" s="23"/>
      <c r="B13" s="246" t="s">
        <v>707</v>
      </c>
      <c r="C13" s="70"/>
      <c r="D13" s="370">
        <f t="shared" si="1"/>
        <v>6162</v>
      </c>
      <c r="E13" s="374" t="s">
        <v>19</v>
      </c>
      <c r="F13" s="374" t="s">
        <v>19</v>
      </c>
      <c r="G13" s="375">
        <v>1147</v>
      </c>
      <c r="H13" s="375">
        <v>537</v>
      </c>
      <c r="I13" s="375">
        <v>423</v>
      </c>
      <c r="J13" s="375">
        <v>4041</v>
      </c>
      <c r="K13" s="374" t="s">
        <v>19</v>
      </c>
      <c r="L13" s="102">
        <v>14</v>
      </c>
      <c r="M13" s="374" t="s">
        <v>19</v>
      </c>
      <c r="N13" s="102">
        <v>110</v>
      </c>
      <c r="O13" s="374" t="s">
        <v>19</v>
      </c>
      <c r="P13" s="374" t="s">
        <v>19</v>
      </c>
      <c r="Q13" s="102">
        <v>25</v>
      </c>
      <c r="R13" s="102">
        <v>6</v>
      </c>
      <c r="S13" s="102">
        <v>6</v>
      </c>
      <c r="T13" s="102">
        <v>52</v>
      </c>
      <c r="U13" s="374" t="s">
        <v>19</v>
      </c>
      <c r="V13" s="102">
        <v>20</v>
      </c>
      <c r="W13" s="374" t="s">
        <v>19</v>
      </c>
      <c r="X13" s="374" t="s">
        <v>19</v>
      </c>
      <c r="Y13" s="374" t="s">
        <v>19</v>
      </c>
      <c r="Z13" s="375">
        <v>232259</v>
      </c>
      <c r="AA13" s="375">
        <v>54531</v>
      </c>
      <c r="AB13" s="375">
        <v>39007</v>
      </c>
      <c r="AC13" s="374" t="s">
        <v>723</v>
      </c>
      <c r="AD13" s="374" t="s">
        <v>19</v>
      </c>
      <c r="AE13" s="375">
        <v>398857</v>
      </c>
      <c r="AF13" s="374" t="s">
        <v>19</v>
      </c>
    </row>
    <row r="14" spans="1:32" ht="6.75" customHeight="1" thickBot="1">
      <c r="A14" s="144"/>
      <c r="B14" s="144"/>
      <c r="C14" s="37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</row>
    <row r="15" spans="1:32" s="335" customFormat="1" ht="11.25" customHeight="1" thickTop="1">
      <c r="A15" s="453" t="s">
        <v>724</v>
      </c>
      <c r="B15" s="377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32" s="335" customFormat="1" ht="10.5" customHeight="1">
      <c r="A16" s="242" t="s">
        <v>725</v>
      </c>
      <c r="B16" s="358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s="335" customFormat="1" ht="10.5" customHeight="1">
      <c r="A17" s="1"/>
      <c r="B17" s="37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s="335" customFormat="1" ht="10.5" customHeight="1">
      <c r="A18" s="1"/>
      <c r="B18" s="1"/>
      <c r="C18" s="16"/>
      <c r="D18" s="16"/>
      <c r="E18" s="16"/>
      <c r="F18" s="16"/>
      <c r="G18" s="16"/>
      <c r="I18" s="16"/>
      <c r="J18" s="16"/>
      <c r="K18" s="16"/>
      <c r="L18" s="16"/>
      <c r="M18" s="1"/>
      <c r="N18" s="1"/>
      <c r="O18" s="1"/>
      <c r="P18" s="1"/>
      <c r="Q18" s="1"/>
    </row>
  </sheetData>
  <mergeCells count="6">
    <mergeCell ref="X2:AF2"/>
    <mergeCell ref="B2:B3"/>
    <mergeCell ref="D2:D3"/>
    <mergeCell ref="E2:M2"/>
    <mergeCell ref="N2:N3"/>
    <mergeCell ref="O2:W2"/>
  </mergeCells>
  <phoneticPr fontId="3"/>
  <pageMargins left="0.70866141732283472" right="0.70866141732283472" top="0.74803149606299213" bottom="0.74803149606299213" header="0.31496062992125984" footer="0.31496062992125984"/>
  <pageSetup paperSize="8" scale="96" fitToWidth="0" fitToHeight="0" orientation="landscape" r:id="rId1"/>
  <headerFooter>
    <oddHeader>&amp;L&amp;9橋りょう&amp;R&amp;9&amp;F（&amp;A）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C35"/>
  <sheetViews>
    <sheetView zoomScaleNormal="100" workbookViewId="0"/>
  </sheetViews>
  <sheetFormatPr defaultRowHeight="9.75"/>
  <cols>
    <col min="1" max="1" width="1" style="1" customWidth="1"/>
    <col min="2" max="2" width="19.19921875" style="1" customWidth="1"/>
    <col min="3" max="3" width="1" style="16" customWidth="1"/>
    <col min="4" max="10" width="16" style="16" customWidth="1"/>
    <col min="11" max="11" width="16.3984375" style="16" customWidth="1"/>
    <col min="12" max="13" width="16" style="16" customWidth="1"/>
    <col min="14" max="23" width="9.59765625" style="16"/>
    <col min="24" max="24" width="9.796875" style="16" customWidth="1"/>
    <col min="25" max="256" width="9.59765625" style="16"/>
    <col min="257" max="257" width="1" style="16" customWidth="1"/>
    <col min="258" max="258" width="16" style="16" customWidth="1"/>
    <col min="259" max="259" width="1" style="16" customWidth="1"/>
    <col min="260" max="262" width="15.796875" style="16" customWidth="1"/>
    <col min="263" max="263" width="16" style="16" customWidth="1"/>
    <col min="264" max="264" width="15.796875" style="16" customWidth="1"/>
    <col min="265" max="265" width="14.19921875" style="16" customWidth="1"/>
    <col min="266" max="268" width="18" style="16" customWidth="1"/>
    <col min="269" max="269" width="16" style="16" customWidth="1"/>
    <col min="270" max="512" width="9.59765625" style="16"/>
    <col min="513" max="513" width="1" style="16" customWidth="1"/>
    <col min="514" max="514" width="16" style="16" customWidth="1"/>
    <col min="515" max="515" width="1" style="16" customWidth="1"/>
    <col min="516" max="518" width="15.796875" style="16" customWidth="1"/>
    <col min="519" max="519" width="16" style="16" customWidth="1"/>
    <col min="520" max="520" width="15.796875" style="16" customWidth="1"/>
    <col min="521" max="521" width="14.19921875" style="16" customWidth="1"/>
    <col min="522" max="524" width="18" style="16" customWidth="1"/>
    <col min="525" max="525" width="16" style="16" customWidth="1"/>
    <col min="526" max="768" width="9.59765625" style="16"/>
    <col min="769" max="769" width="1" style="16" customWidth="1"/>
    <col min="770" max="770" width="16" style="16" customWidth="1"/>
    <col min="771" max="771" width="1" style="16" customWidth="1"/>
    <col min="772" max="774" width="15.796875" style="16" customWidth="1"/>
    <col min="775" max="775" width="16" style="16" customWidth="1"/>
    <col min="776" max="776" width="15.796875" style="16" customWidth="1"/>
    <col min="777" max="777" width="14.19921875" style="16" customWidth="1"/>
    <col min="778" max="780" width="18" style="16" customWidth="1"/>
    <col min="781" max="781" width="16" style="16" customWidth="1"/>
    <col min="782" max="1024" width="9.59765625" style="16"/>
    <col min="1025" max="1025" width="1" style="16" customWidth="1"/>
    <col min="1026" max="1026" width="16" style="16" customWidth="1"/>
    <col min="1027" max="1027" width="1" style="16" customWidth="1"/>
    <col min="1028" max="1030" width="15.796875" style="16" customWidth="1"/>
    <col min="1031" max="1031" width="16" style="16" customWidth="1"/>
    <col min="1032" max="1032" width="15.796875" style="16" customWidth="1"/>
    <col min="1033" max="1033" width="14.19921875" style="16" customWidth="1"/>
    <col min="1034" max="1036" width="18" style="16" customWidth="1"/>
    <col min="1037" max="1037" width="16" style="16" customWidth="1"/>
    <col min="1038" max="1280" width="9.59765625" style="16"/>
    <col min="1281" max="1281" width="1" style="16" customWidth="1"/>
    <col min="1282" max="1282" width="16" style="16" customWidth="1"/>
    <col min="1283" max="1283" width="1" style="16" customWidth="1"/>
    <col min="1284" max="1286" width="15.796875" style="16" customWidth="1"/>
    <col min="1287" max="1287" width="16" style="16" customWidth="1"/>
    <col min="1288" max="1288" width="15.796875" style="16" customWidth="1"/>
    <col min="1289" max="1289" width="14.19921875" style="16" customWidth="1"/>
    <col min="1290" max="1292" width="18" style="16" customWidth="1"/>
    <col min="1293" max="1293" width="16" style="16" customWidth="1"/>
    <col min="1294" max="1536" width="9.59765625" style="16"/>
    <col min="1537" max="1537" width="1" style="16" customWidth="1"/>
    <col min="1538" max="1538" width="16" style="16" customWidth="1"/>
    <col min="1539" max="1539" width="1" style="16" customWidth="1"/>
    <col min="1540" max="1542" width="15.796875" style="16" customWidth="1"/>
    <col min="1543" max="1543" width="16" style="16" customWidth="1"/>
    <col min="1544" max="1544" width="15.796875" style="16" customWidth="1"/>
    <col min="1545" max="1545" width="14.19921875" style="16" customWidth="1"/>
    <col min="1546" max="1548" width="18" style="16" customWidth="1"/>
    <col min="1549" max="1549" width="16" style="16" customWidth="1"/>
    <col min="1550" max="1792" width="9.59765625" style="16"/>
    <col min="1793" max="1793" width="1" style="16" customWidth="1"/>
    <col min="1794" max="1794" width="16" style="16" customWidth="1"/>
    <col min="1795" max="1795" width="1" style="16" customWidth="1"/>
    <col min="1796" max="1798" width="15.796875" style="16" customWidth="1"/>
    <col min="1799" max="1799" width="16" style="16" customWidth="1"/>
    <col min="1800" max="1800" width="15.796875" style="16" customWidth="1"/>
    <col min="1801" max="1801" width="14.19921875" style="16" customWidth="1"/>
    <col min="1802" max="1804" width="18" style="16" customWidth="1"/>
    <col min="1805" max="1805" width="16" style="16" customWidth="1"/>
    <col min="1806" max="2048" width="9.59765625" style="16"/>
    <col min="2049" max="2049" width="1" style="16" customWidth="1"/>
    <col min="2050" max="2050" width="16" style="16" customWidth="1"/>
    <col min="2051" max="2051" width="1" style="16" customWidth="1"/>
    <col min="2052" max="2054" width="15.796875" style="16" customWidth="1"/>
    <col min="2055" max="2055" width="16" style="16" customWidth="1"/>
    <col min="2056" max="2056" width="15.796875" style="16" customWidth="1"/>
    <col min="2057" max="2057" width="14.19921875" style="16" customWidth="1"/>
    <col min="2058" max="2060" width="18" style="16" customWidth="1"/>
    <col min="2061" max="2061" width="16" style="16" customWidth="1"/>
    <col min="2062" max="2304" width="9.59765625" style="16"/>
    <col min="2305" max="2305" width="1" style="16" customWidth="1"/>
    <col min="2306" max="2306" width="16" style="16" customWidth="1"/>
    <col min="2307" max="2307" width="1" style="16" customWidth="1"/>
    <col min="2308" max="2310" width="15.796875" style="16" customWidth="1"/>
    <col min="2311" max="2311" width="16" style="16" customWidth="1"/>
    <col min="2312" max="2312" width="15.796875" style="16" customWidth="1"/>
    <col min="2313" max="2313" width="14.19921875" style="16" customWidth="1"/>
    <col min="2314" max="2316" width="18" style="16" customWidth="1"/>
    <col min="2317" max="2317" width="16" style="16" customWidth="1"/>
    <col min="2318" max="2560" width="9.59765625" style="16"/>
    <col min="2561" max="2561" width="1" style="16" customWidth="1"/>
    <col min="2562" max="2562" width="16" style="16" customWidth="1"/>
    <col min="2563" max="2563" width="1" style="16" customWidth="1"/>
    <col min="2564" max="2566" width="15.796875" style="16" customWidth="1"/>
    <col min="2567" max="2567" width="16" style="16" customWidth="1"/>
    <col min="2568" max="2568" width="15.796875" style="16" customWidth="1"/>
    <col min="2569" max="2569" width="14.19921875" style="16" customWidth="1"/>
    <col min="2570" max="2572" width="18" style="16" customWidth="1"/>
    <col min="2573" max="2573" width="16" style="16" customWidth="1"/>
    <col min="2574" max="2816" width="9.59765625" style="16"/>
    <col min="2817" max="2817" width="1" style="16" customWidth="1"/>
    <col min="2818" max="2818" width="16" style="16" customWidth="1"/>
    <col min="2819" max="2819" width="1" style="16" customWidth="1"/>
    <col min="2820" max="2822" width="15.796875" style="16" customWidth="1"/>
    <col min="2823" max="2823" width="16" style="16" customWidth="1"/>
    <col min="2824" max="2824" width="15.796875" style="16" customWidth="1"/>
    <col min="2825" max="2825" width="14.19921875" style="16" customWidth="1"/>
    <col min="2826" max="2828" width="18" style="16" customWidth="1"/>
    <col min="2829" max="2829" width="16" style="16" customWidth="1"/>
    <col min="2830" max="3072" width="9.59765625" style="16"/>
    <col min="3073" max="3073" width="1" style="16" customWidth="1"/>
    <col min="3074" max="3074" width="16" style="16" customWidth="1"/>
    <col min="3075" max="3075" width="1" style="16" customWidth="1"/>
    <col min="3076" max="3078" width="15.796875" style="16" customWidth="1"/>
    <col min="3079" max="3079" width="16" style="16" customWidth="1"/>
    <col min="3080" max="3080" width="15.796875" style="16" customWidth="1"/>
    <col min="3081" max="3081" width="14.19921875" style="16" customWidth="1"/>
    <col min="3082" max="3084" width="18" style="16" customWidth="1"/>
    <col min="3085" max="3085" width="16" style="16" customWidth="1"/>
    <col min="3086" max="3328" width="9.59765625" style="16"/>
    <col min="3329" max="3329" width="1" style="16" customWidth="1"/>
    <col min="3330" max="3330" width="16" style="16" customWidth="1"/>
    <col min="3331" max="3331" width="1" style="16" customWidth="1"/>
    <col min="3332" max="3334" width="15.796875" style="16" customWidth="1"/>
    <col min="3335" max="3335" width="16" style="16" customWidth="1"/>
    <col min="3336" max="3336" width="15.796875" style="16" customWidth="1"/>
    <col min="3337" max="3337" width="14.19921875" style="16" customWidth="1"/>
    <col min="3338" max="3340" width="18" style="16" customWidth="1"/>
    <col min="3341" max="3341" width="16" style="16" customWidth="1"/>
    <col min="3342" max="3584" width="9.59765625" style="16"/>
    <col min="3585" max="3585" width="1" style="16" customWidth="1"/>
    <col min="3586" max="3586" width="16" style="16" customWidth="1"/>
    <col min="3587" max="3587" width="1" style="16" customWidth="1"/>
    <col min="3588" max="3590" width="15.796875" style="16" customWidth="1"/>
    <col min="3591" max="3591" width="16" style="16" customWidth="1"/>
    <col min="3592" max="3592" width="15.796875" style="16" customWidth="1"/>
    <col min="3593" max="3593" width="14.19921875" style="16" customWidth="1"/>
    <col min="3594" max="3596" width="18" style="16" customWidth="1"/>
    <col min="3597" max="3597" width="16" style="16" customWidth="1"/>
    <col min="3598" max="3840" width="9.59765625" style="16"/>
    <col min="3841" max="3841" width="1" style="16" customWidth="1"/>
    <col min="3842" max="3842" width="16" style="16" customWidth="1"/>
    <col min="3843" max="3843" width="1" style="16" customWidth="1"/>
    <col min="3844" max="3846" width="15.796875" style="16" customWidth="1"/>
    <col min="3847" max="3847" width="16" style="16" customWidth="1"/>
    <col min="3848" max="3848" width="15.796875" style="16" customWidth="1"/>
    <col min="3849" max="3849" width="14.19921875" style="16" customWidth="1"/>
    <col min="3850" max="3852" width="18" style="16" customWidth="1"/>
    <col min="3853" max="3853" width="16" style="16" customWidth="1"/>
    <col min="3854" max="4096" width="9.59765625" style="16"/>
    <col min="4097" max="4097" width="1" style="16" customWidth="1"/>
    <col min="4098" max="4098" width="16" style="16" customWidth="1"/>
    <col min="4099" max="4099" width="1" style="16" customWidth="1"/>
    <col min="4100" max="4102" width="15.796875" style="16" customWidth="1"/>
    <col min="4103" max="4103" width="16" style="16" customWidth="1"/>
    <col min="4104" max="4104" width="15.796875" style="16" customWidth="1"/>
    <col min="4105" max="4105" width="14.19921875" style="16" customWidth="1"/>
    <col min="4106" max="4108" width="18" style="16" customWidth="1"/>
    <col min="4109" max="4109" width="16" style="16" customWidth="1"/>
    <col min="4110" max="4352" width="9.59765625" style="16"/>
    <col min="4353" max="4353" width="1" style="16" customWidth="1"/>
    <col min="4354" max="4354" width="16" style="16" customWidth="1"/>
    <col min="4355" max="4355" width="1" style="16" customWidth="1"/>
    <col min="4356" max="4358" width="15.796875" style="16" customWidth="1"/>
    <col min="4359" max="4359" width="16" style="16" customWidth="1"/>
    <col min="4360" max="4360" width="15.796875" style="16" customWidth="1"/>
    <col min="4361" max="4361" width="14.19921875" style="16" customWidth="1"/>
    <col min="4362" max="4364" width="18" style="16" customWidth="1"/>
    <col min="4365" max="4365" width="16" style="16" customWidth="1"/>
    <col min="4366" max="4608" width="9.59765625" style="16"/>
    <col min="4609" max="4609" width="1" style="16" customWidth="1"/>
    <col min="4610" max="4610" width="16" style="16" customWidth="1"/>
    <col min="4611" max="4611" width="1" style="16" customWidth="1"/>
    <col min="4612" max="4614" width="15.796875" style="16" customWidth="1"/>
    <col min="4615" max="4615" width="16" style="16" customWidth="1"/>
    <col min="4616" max="4616" width="15.796875" style="16" customWidth="1"/>
    <col min="4617" max="4617" width="14.19921875" style="16" customWidth="1"/>
    <col min="4618" max="4620" width="18" style="16" customWidth="1"/>
    <col min="4621" max="4621" width="16" style="16" customWidth="1"/>
    <col min="4622" max="4864" width="9.59765625" style="16"/>
    <col min="4865" max="4865" width="1" style="16" customWidth="1"/>
    <col min="4866" max="4866" width="16" style="16" customWidth="1"/>
    <col min="4867" max="4867" width="1" style="16" customWidth="1"/>
    <col min="4868" max="4870" width="15.796875" style="16" customWidth="1"/>
    <col min="4871" max="4871" width="16" style="16" customWidth="1"/>
    <col min="4872" max="4872" width="15.796875" style="16" customWidth="1"/>
    <col min="4873" max="4873" width="14.19921875" style="16" customWidth="1"/>
    <col min="4874" max="4876" width="18" style="16" customWidth="1"/>
    <col min="4877" max="4877" width="16" style="16" customWidth="1"/>
    <col min="4878" max="5120" width="9.59765625" style="16"/>
    <col min="5121" max="5121" width="1" style="16" customWidth="1"/>
    <col min="5122" max="5122" width="16" style="16" customWidth="1"/>
    <col min="5123" max="5123" width="1" style="16" customWidth="1"/>
    <col min="5124" max="5126" width="15.796875" style="16" customWidth="1"/>
    <col min="5127" max="5127" width="16" style="16" customWidth="1"/>
    <col min="5128" max="5128" width="15.796875" style="16" customWidth="1"/>
    <col min="5129" max="5129" width="14.19921875" style="16" customWidth="1"/>
    <col min="5130" max="5132" width="18" style="16" customWidth="1"/>
    <col min="5133" max="5133" width="16" style="16" customWidth="1"/>
    <col min="5134" max="5376" width="9.59765625" style="16"/>
    <col min="5377" max="5377" width="1" style="16" customWidth="1"/>
    <col min="5378" max="5378" width="16" style="16" customWidth="1"/>
    <col min="5379" max="5379" width="1" style="16" customWidth="1"/>
    <col min="5380" max="5382" width="15.796875" style="16" customWidth="1"/>
    <col min="5383" max="5383" width="16" style="16" customWidth="1"/>
    <col min="5384" max="5384" width="15.796875" style="16" customWidth="1"/>
    <col min="5385" max="5385" width="14.19921875" style="16" customWidth="1"/>
    <col min="5386" max="5388" width="18" style="16" customWidth="1"/>
    <col min="5389" max="5389" width="16" style="16" customWidth="1"/>
    <col min="5390" max="5632" width="9.59765625" style="16"/>
    <col min="5633" max="5633" width="1" style="16" customWidth="1"/>
    <col min="5634" max="5634" width="16" style="16" customWidth="1"/>
    <col min="5635" max="5635" width="1" style="16" customWidth="1"/>
    <col min="5636" max="5638" width="15.796875" style="16" customWidth="1"/>
    <col min="5639" max="5639" width="16" style="16" customWidth="1"/>
    <col min="5640" max="5640" width="15.796875" style="16" customWidth="1"/>
    <col min="5641" max="5641" width="14.19921875" style="16" customWidth="1"/>
    <col min="5642" max="5644" width="18" style="16" customWidth="1"/>
    <col min="5645" max="5645" width="16" style="16" customWidth="1"/>
    <col min="5646" max="5888" width="9.59765625" style="16"/>
    <col min="5889" max="5889" width="1" style="16" customWidth="1"/>
    <col min="5890" max="5890" width="16" style="16" customWidth="1"/>
    <col min="5891" max="5891" width="1" style="16" customWidth="1"/>
    <col min="5892" max="5894" width="15.796875" style="16" customWidth="1"/>
    <col min="5895" max="5895" width="16" style="16" customWidth="1"/>
    <col min="5896" max="5896" width="15.796875" style="16" customWidth="1"/>
    <col min="5897" max="5897" width="14.19921875" style="16" customWidth="1"/>
    <col min="5898" max="5900" width="18" style="16" customWidth="1"/>
    <col min="5901" max="5901" width="16" style="16" customWidth="1"/>
    <col min="5902" max="6144" width="9.59765625" style="16"/>
    <col min="6145" max="6145" width="1" style="16" customWidth="1"/>
    <col min="6146" max="6146" width="16" style="16" customWidth="1"/>
    <col min="6147" max="6147" width="1" style="16" customWidth="1"/>
    <col min="6148" max="6150" width="15.796875" style="16" customWidth="1"/>
    <col min="6151" max="6151" width="16" style="16" customWidth="1"/>
    <col min="6152" max="6152" width="15.796875" style="16" customWidth="1"/>
    <col min="6153" max="6153" width="14.19921875" style="16" customWidth="1"/>
    <col min="6154" max="6156" width="18" style="16" customWidth="1"/>
    <col min="6157" max="6157" width="16" style="16" customWidth="1"/>
    <col min="6158" max="6400" width="9.59765625" style="16"/>
    <col min="6401" max="6401" width="1" style="16" customWidth="1"/>
    <col min="6402" max="6402" width="16" style="16" customWidth="1"/>
    <col min="6403" max="6403" width="1" style="16" customWidth="1"/>
    <col min="6404" max="6406" width="15.796875" style="16" customWidth="1"/>
    <col min="6407" max="6407" width="16" style="16" customWidth="1"/>
    <col min="6408" max="6408" width="15.796875" style="16" customWidth="1"/>
    <col min="6409" max="6409" width="14.19921875" style="16" customWidth="1"/>
    <col min="6410" max="6412" width="18" style="16" customWidth="1"/>
    <col min="6413" max="6413" width="16" style="16" customWidth="1"/>
    <col min="6414" max="6656" width="9.59765625" style="16"/>
    <col min="6657" max="6657" width="1" style="16" customWidth="1"/>
    <col min="6658" max="6658" width="16" style="16" customWidth="1"/>
    <col min="6659" max="6659" width="1" style="16" customWidth="1"/>
    <col min="6660" max="6662" width="15.796875" style="16" customWidth="1"/>
    <col min="6663" max="6663" width="16" style="16" customWidth="1"/>
    <col min="6664" max="6664" width="15.796875" style="16" customWidth="1"/>
    <col min="6665" max="6665" width="14.19921875" style="16" customWidth="1"/>
    <col min="6666" max="6668" width="18" style="16" customWidth="1"/>
    <col min="6669" max="6669" width="16" style="16" customWidth="1"/>
    <col min="6670" max="6912" width="9.59765625" style="16"/>
    <col min="6913" max="6913" width="1" style="16" customWidth="1"/>
    <col min="6914" max="6914" width="16" style="16" customWidth="1"/>
    <col min="6915" max="6915" width="1" style="16" customWidth="1"/>
    <col min="6916" max="6918" width="15.796875" style="16" customWidth="1"/>
    <col min="6919" max="6919" width="16" style="16" customWidth="1"/>
    <col min="6920" max="6920" width="15.796875" style="16" customWidth="1"/>
    <col min="6921" max="6921" width="14.19921875" style="16" customWidth="1"/>
    <col min="6922" max="6924" width="18" style="16" customWidth="1"/>
    <col min="6925" max="6925" width="16" style="16" customWidth="1"/>
    <col min="6926" max="7168" width="9.59765625" style="16"/>
    <col min="7169" max="7169" width="1" style="16" customWidth="1"/>
    <col min="7170" max="7170" width="16" style="16" customWidth="1"/>
    <col min="7171" max="7171" width="1" style="16" customWidth="1"/>
    <col min="7172" max="7174" width="15.796875" style="16" customWidth="1"/>
    <col min="7175" max="7175" width="16" style="16" customWidth="1"/>
    <col min="7176" max="7176" width="15.796875" style="16" customWidth="1"/>
    <col min="7177" max="7177" width="14.19921875" style="16" customWidth="1"/>
    <col min="7178" max="7180" width="18" style="16" customWidth="1"/>
    <col min="7181" max="7181" width="16" style="16" customWidth="1"/>
    <col min="7182" max="7424" width="9.59765625" style="16"/>
    <col min="7425" max="7425" width="1" style="16" customWidth="1"/>
    <col min="7426" max="7426" width="16" style="16" customWidth="1"/>
    <col min="7427" max="7427" width="1" style="16" customWidth="1"/>
    <col min="7428" max="7430" width="15.796875" style="16" customWidth="1"/>
    <col min="7431" max="7431" width="16" style="16" customWidth="1"/>
    <col min="7432" max="7432" width="15.796875" style="16" customWidth="1"/>
    <col min="7433" max="7433" width="14.19921875" style="16" customWidth="1"/>
    <col min="7434" max="7436" width="18" style="16" customWidth="1"/>
    <col min="7437" max="7437" width="16" style="16" customWidth="1"/>
    <col min="7438" max="7680" width="9.59765625" style="16"/>
    <col min="7681" max="7681" width="1" style="16" customWidth="1"/>
    <col min="7682" max="7682" width="16" style="16" customWidth="1"/>
    <col min="7683" max="7683" width="1" style="16" customWidth="1"/>
    <col min="7684" max="7686" width="15.796875" style="16" customWidth="1"/>
    <col min="7687" max="7687" width="16" style="16" customWidth="1"/>
    <col min="7688" max="7688" width="15.796875" style="16" customWidth="1"/>
    <col min="7689" max="7689" width="14.19921875" style="16" customWidth="1"/>
    <col min="7690" max="7692" width="18" style="16" customWidth="1"/>
    <col min="7693" max="7693" width="16" style="16" customWidth="1"/>
    <col min="7694" max="7936" width="9.59765625" style="16"/>
    <col min="7937" max="7937" width="1" style="16" customWidth="1"/>
    <col min="7938" max="7938" width="16" style="16" customWidth="1"/>
    <col min="7939" max="7939" width="1" style="16" customWidth="1"/>
    <col min="7940" max="7942" width="15.796875" style="16" customWidth="1"/>
    <col min="7943" max="7943" width="16" style="16" customWidth="1"/>
    <col min="7944" max="7944" width="15.796875" style="16" customWidth="1"/>
    <col min="7945" max="7945" width="14.19921875" style="16" customWidth="1"/>
    <col min="7946" max="7948" width="18" style="16" customWidth="1"/>
    <col min="7949" max="7949" width="16" style="16" customWidth="1"/>
    <col min="7950" max="8192" width="9.59765625" style="16"/>
    <col min="8193" max="8193" width="1" style="16" customWidth="1"/>
    <col min="8194" max="8194" width="16" style="16" customWidth="1"/>
    <col min="8195" max="8195" width="1" style="16" customWidth="1"/>
    <col min="8196" max="8198" width="15.796875" style="16" customWidth="1"/>
    <col min="8199" max="8199" width="16" style="16" customWidth="1"/>
    <col min="8200" max="8200" width="15.796875" style="16" customWidth="1"/>
    <col min="8201" max="8201" width="14.19921875" style="16" customWidth="1"/>
    <col min="8202" max="8204" width="18" style="16" customWidth="1"/>
    <col min="8205" max="8205" width="16" style="16" customWidth="1"/>
    <col min="8206" max="8448" width="9.59765625" style="16"/>
    <col min="8449" max="8449" width="1" style="16" customWidth="1"/>
    <col min="8450" max="8450" width="16" style="16" customWidth="1"/>
    <col min="8451" max="8451" width="1" style="16" customWidth="1"/>
    <col min="8452" max="8454" width="15.796875" style="16" customWidth="1"/>
    <col min="8455" max="8455" width="16" style="16" customWidth="1"/>
    <col min="8456" max="8456" width="15.796875" style="16" customWidth="1"/>
    <col min="8457" max="8457" width="14.19921875" style="16" customWidth="1"/>
    <col min="8458" max="8460" width="18" style="16" customWidth="1"/>
    <col min="8461" max="8461" width="16" style="16" customWidth="1"/>
    <col min="8462" max="8704" width="9.59765625" style="16"/>
    <col min="8705" max="8705" width="1" style="16" customWidth="1"/>
    <col min="8706" max="8706" width="16" style="16" customWidth="1"/>
    <col min="8707" max="8707" width="1" style="16" customWidth="1"/>
    <col min="8708" max="8710" width="15.796875" style="16" customWidth="1"/>
    <col min="8711" max="8711" width="16" style="16" customWidth="1"/>
    <col min="8712" max="8712" width="15.796875" style="16" customWidth="1"/>
    <col min="8713" max="8713" width="14.19921875" style="16" customWidth="1"/>
    <col min="8714" max="8716" width="18" style="16" customWidth="1"/>
    <col min="8717" max="8717" width="16" style="16" customWidth="1"/>
    <col min="8718" max="8960" width="9.59765625" style="16"/>
    <col min="8961" max="8961" width="1" style="16" customWidth="1"/>
    <col min="8962" max="8962" width="16" style="16" customWidth="1"/>
    <col min="8963" max="8963" width="1" style="16" customWidth="1"/>
    <col min="8964" max="8966" width="15.796875" style="16" customWidth="1"/>
    <col min="8967" max="8967" width="16" style="16" customWidth="1"/>
    <col min="8968" max="8968" width="15.796875" style="16" customWidth="1"/>
    <col min="8969" max="8969" width="14.19921875" style="16" customWidth="1"/>
    <col min="8970" max="8972" width="18" style="16" customWidth="1"/>
    <col min="8973" max="8973" width="16" style="16" customWidth="1"/>
    <col min="8974" max="9216" width="9.59765625" style="16"/>
    <col min="9217" max="9217" width="1" style="16" customWidth="1"/>
    <col min="9218" max="9218" width="16" style="16" customWidth="1"/>
    <col min="9219" max="9219" width="1" style="16" customWidth="1"/>
    <col min="9220" max="9222" width="15.796875" style="16" customWidth="1"/>
    <col min="9223" max="9223" width="16" style="16" customWidth="1"/>
    <col min="9224" max="9224" width="15.796875" style="16" customWidth="1"/>
    <col min="9225" max="9225" width="14.19921875" style="16" customWidth="1"/>
    <col min="9226" max="9228" width="18" style="16" customWidth="1"/>
    <col min="9229" max="9229" width="16" style="16" customWidth="1"/>
    <col min="9230" max="9472" width="9.59765625" style="16"/>
    <col min="9473" max="9473" width="1" style="16" customWidth="1"/>
    <col min="9474" max="9474" width="16" style="16" customWidth="1"/>
    <col min="9475" max="9475" width="1" style="16" customWidth="1"/>
    <col min="9476" max="9478" width="15.796875" style="16" customWidth="1"/>
    <col min="9479" max="9479" width="16" style="16" customWidth="1"/>
    <col min="9480" max="9480" width="15.796875" style="16" customWidth="1"/>
    <col min="9481" max="9481" width="14.19921875" style="16" customWidth="1"/>
    <col min="9482" max="9484" width="18" style="16" customWidth="1"/>
    <col min="9485" max="9485" width="16" style="16" customWidth="1"/>
    <col min="9486" max="9728" width="9.59765625" style="16"/>
    <col min="9729" max="9729" width="1" style="16" customWidth="1"/>
    <col min="9730" max="9730" width="16" style="16" customWidth="1"/>
    <col min="9731" max="9731" width="1" style="16" customWidth="1"/>
    <col min="9732" max="9734" width="15.796875" style="16" customWidth="1"/>
    <col min="9735" max="9735" width="16" style="16" customWidth="1"/>
    <col min="9736" max="9736" width="15.796875" style="16" customWidth="1"/>
    <col min="9737" max="9737" width="14.19921875" style="16" customWidth="1"/>
    <col min="9738" max="9740" width="18" style="16" customWidth="1"/>
    <col min="9741" max="9741" width="16" style="16" customWidth="1"/>
    <col min="9742" max="9984" width="9.59765625" style="16"/>
    <col min="9985" max="9985" width="1" style="16" customWidth="1"/>
    <col min="9986" max="9986" width="16" style="16" customWidth="1"/>
    <col min="9987" max="9987" width="1" style="16" customWidth="1"/>
    <col min="9988" max="9990" width="15.796875" style="16" customWidth="1"/>
    <col min="9991" max="9991" width="16" style="16" customWidth="1"/>
    <col min="9992" max="9992" width="15.796875" style="16" customWidth="1"/>
    <col min="9993" max="9993" width="14.19921875" style="16" customWidth="1"/>
    <col min="9994" max="9996" width="18" style="16" customWidth="1"/>
    <col min="9997" max="9997" width="16" style="16" customWidth="1"/>
    <col min="9998" max="10240" width="9.59765625" style="16"/>
    <col min="10241" max="10241" width="1" style="16" customWidth="1"/>
    <col min="10242" max="10242" width="16" style="16" customWidth="1"/>
    <col min="10243" max="10243" width="1" style="16" customWidth="1"/>
    <col min="10244" max="10246" width="15.796875" style="16" customWidth="1"/>
    <col min="10247" max="10247" width="16" style="16" customWidth="1"/>
    <col min="10248" max="10248" width="15.796875" style="16" customWidth="1"/>
    <col min="10249" max="10249" width="14.19921875" style="16" customWidth="1"/>
    <col min="10250" max="10252" width="18" style="16" customWidth="1"/>
    <col min="10253" max="10253" width="16" style="16" customWidth="1"/>
    <col min="10254" max="10496" width="9.59765625" style="16"/>
    <col min="10497" max="10497" width="1" style="16" customWidth="1"/>
    <col min="10498" max="10498" width="16" style="16" customWidth="1"/>
    <col min="10499" max="10499" width="1" style="16" customWidth="1"/>
    <col min="10500" max="10502" width="15.796875" style="16" customWidth="1"/>
    <col min="10503" max="10503" width="16" style="16" customWidth="1"/>
    <col min="10504" max="10504" width="15.796875" style="16" customWidth="1"/>
    <col min="10505" max="10505" width="14.19921875" style="16" customWidth="1"/>
    <col min="10506" max="10508" width="18" style="16" customWidth="1"/>
    <col min="10509" max="10509" width="16" style="16" customWidth="1"/>
    <col min="10510" max="10752" width="9.59765625" style="16"/>
    <col min="10753" max="10753" width="1" style="16" customWidth="1"/>
    <col min="10754" max="10754" width="16" style="16" customWidth="1"/>
    <col min="10755" max="10755" width="1" style="16" customWidth="1"/>
    <col min="10756" max="10758" width="15.796875" style="16" customWidth="1"/>
    <col min="10759" max="10759" width="16" style="16" customWidth="1"/>
    <col min="10760" max="10760" width="15.796875" style="16" customWidth="1"/>
    <col min="10761" max="10761" width="14.19921875" style="16" customWidth="1"/>
    <col min="10762" max="10764" width="18" style="16" customWidth="1"/>
    <col min="10765" max="10765" width="16" style="16" customWidth="1"/>
    <col min="10766" max="11008" width="9.59765625" style="16"/>
    <col min="11009" max="11009" width="1" style="16" customWidth="1"/>
    <col min="11010" max="11010" width="16" style="16" customWidth="1"/>
    <col min="11011" max="11011" width="1" style="16" customWidth="1"/>
    <col min="11012" max="11014" width="15.796875" style="16" customWidth="1"/>
    <col min="11015" max="11015" width="16" style="16" customWidth="1"/>
    <col min="11016" max="11016" width="15.796875" style="16" customWidth="1"/>
    <col min="11017" max="11017" width="14.19921875" style="16" customWidth="1"/>
    <col min="11018" max="11020" width="18" style="16" customWidth="1"/>
    <col min="11021" max="11021" width="16" style="16" customWidth="1"/>
    <col min="11022" max="11264" width="9.59765625" style="16"/>
    <col min="11265" max="11265" width="1" style="16" customWidth="1"/>
    <col min="11266" max="11266" width="16" style="16" customWidth="1"/>
    <col min="11267" max="11267" width="1" style="16" customWidth="1"/>
    <col min="11268" max="11270" width="15.796875" style="16" customWidth="1"/>
    <col min="11271" max="11271" width="16" style="16" customWidth="1"/>
    <col min="11272" max="11272" width="15.796875" style="16" customWidth="1"/>
    <col min="11273" max="11273" width="14.19921875" style="16" customWidth="1"/>
    <col min="11274" max="11276" width="18" style="16" customWidth="1"/>
    <col min="11277" max="11277" width="16" style="16" customWidth="1"/>
    <col min="11278" max="11520" width="9.59765625" style="16"/>
    <col min="11521" max="11521" width="1" style="16" customWidth="1"/>
    <col min="11522" max="11522" width="16" style="16" customWidth="1"/>
    <col min="11523" max="11523" width="1" style="16" customWidth="1"/>
    <col min="11524" max="11526" width="15.796875" style="16" customWidth="1"/>
    <col min="11527" max="11527" width="16" style="16" customWidth="1"/>
    <col min="11528" max="11528" width="15.796875" style="16" customWidth="1"/>
    <col min="11529" max="11529" width="14.19921875" style="16" customWidth="1"/>
    <col min="11530" max="11532" width="18" style="16" customWidth="1"/>
    <col min="11533" max="11533" width="16" style="16" customWidth="1"/>
    <col min="11534" max="11776" width="9.59765625" style="16"/>
    <col min="11777" max="11777" width="1" style="16" customWidth="1"/>
    <col min="11778" max="11778" width="16" style="16" customWidth="1"/>
    <col min="11779" max="11779" width="1" style="16" customWidth="1"/>
    <col min="11780" max="11782" width="15.796875" style="16" customWidth="1"/>
    <col min="11783" max="11783" width="16" style="16" customWidth="1"/>
    <col min="11784" max="11784" width="15.796875" style="16" customWidth="1"/>
    <col min="11785" max="11785" width="14.19921875" style="16" customWidth="1"/>
    <col min="11786" max="11788" width="18" style="16" customWidth="1"/>
    <col min="11789" max="11789" width="16" style="16" customWidth="1"/>
    <col min="11790" max="12032" width="9.59765625" style="16"/>
    <col min="12033" max="12033" width="1" style="16" customWidth="1"/>
    <col min="12034" max="12034" width="16" style="16" customWidth="1"/>
    <col min="12035" max="12035" width="1" style="16" customWidth="1"/>
    <col min="12036" max="12038" width="15.796875" style="16" customWidth="1"/>
    <col min="12039" max="12039" width="16" style="16" customWidth="1"/>
    <col min="12040" max="12040" width="15.796875" style="16" customWidth="1"/>
    <col min="12041" max="12041" width="14.19921875" style="16" customWidth="1"/>
    <col min="12042" max="12044" width="18" style="16" customWidth="1"/>
    <col min="12045" max="12045" width="16" style="16" customWidth="1"/>
    <col min="12046" max="12288" width="9.59765625" style="16"/>
    <col min="12289" max="12289" width="1" style="16" customWidth="1"/>
    <col min="12290" max="12290" width="16" style="16" customWidth="1"/>
    <col min="12291" max="12291" width="1" style="16" customWidth="1"/>
    <col min="12292" max="12294" width="15.796875" style="16" customWidth="1"/>
    <col min="12295" max="12295" width="16" style="16" customWidth="1"/>
    <col min="12296" max="12296" width="15.796875" style="16" customWidth="1"/>
    <col min="12297" max="12297" width="14.19921875" style="16" customWidth="1"/>
    <col min="12298" max="12300" width="18" style="16" customWidth="1"/>
    <col min="12301" max="12301" width="16" style="16" customWidth="1"/>
    <col min="12302" max="12544" width="9.59765625" style="16"/>
    <col min="12545" max="12545" width="1" style="16" customWidth="1"/>
    <col min="12546" max="12546" width="16" style="16" customWidth="1"/>
    <col min="12547" max="12547" width="1" style="16" customWidth="1"/>
    <col min="12548" max="12550" width="15.796875" style="16" customWidth="1"/>
    <col min="12551" max="12551" width="16" style="16" customWidth="1"/>
    <col min="12552" max="12552" width="15.796875" style="16" customWidth="1"/>
    <col min="12553" max="12553" width="14.19921875" style="16" customWidth="1"/>
    <col min="12554" max="12556" width="18" style="16" customWidth="1"/>
    <col min="12557" max="12557" width="16" style="16" customWidth="1"/>
    <col min="12558" max="12800" width="9.59765625" style="16"/>
    <col min="12801" max="12801" width="1" style="16" customWidth="1"/>
    <col min="12802" max="12802" width="16" style="16" customWidth="1"/>
    <col min="12803" max="12803" width="1" style="16" customWidth="1"/>
    <col min="12804" max="12806" width="15.796875" style="16" customWidth="1"/>
    <col min="12807" max="12807" width="16" style="16" customWidth="1"/>
    <col min="12808" max="12808" width="15.796875" style="16" customWidth="1"/>
    <col min="12809" max="12809" width="14.19921875" style="16" customWidth="1"/>
    <col min="12810" max="12812" width="18" style="16" customWidth="1"/>
    <col min="12813" max="12813" width="16" style="16" customWidth="1"/>
    <col min="12814" max="13056" width="9.59765625" style="16"/>
    <col min="13057" max="13057" width="1" style="16" customWidth="1"/>
    <col min="13058" max="13058" width="16" style="16" customWidth="1"/>
    <col min="13059" max="13059" width="1" style="16" customWidth="1"/>
    <col min="13060" max="13062" width="15.796875" style="16" customWidth="1"/>
    <col min="13063" max="13063" width="16" style="16" customWidth="1"/>
    <col min="13064" max="13064" width="15.796875" style="16" customWidth="1"/>
    <col min="13065" max="13065" width="14.19921875" style="16" customWidth="1"/>
    <col min="13066" max="13068" width="18" style="16" customWidth="1"/>
    <col min="13069" max="13069" width="16" style="16" customWidth="1"/>
    <col min="13070" max="13312" width="9.59765625" style="16"/>
    <col min="13313" max="13313" width="1" style="16" customWidth="1"/>
    <col min="13314" max="13314" width="16" style="16" customWidth="1"/>
    <col min="13315" max="13315" width="1" style="16" customWidth="1"/>
    <col min="13316" max="13318" width="15.796875" style="16" customWidth="1"/>
    <col min="13319" max="13319" width="16" style="16" customWidth="1"/>
    <col min="13320" max="13320" width="15.796875" style="16" customWidth="1"/>
    <col min="13321" max="13321" width="14.19921875" style="16" customWidth="1"/>
    <col min="13322" max="13324" width="18" style="16" customWidth="1"/>
    <col min="13325" max="13325" width="16" style="16" customWidth="1"/>
    <col min="13326" max="13568" width="9.59765625" style="16"/>
    <col min="13569" max="13569" width="1" style="16" customWidth="1"/>
    <col min="13570" max="13570" width="16" style="16" customWidth="1"/>
    <col min="13571" max="13571" width="1" style="16" customWidth="1"/>
    <col min="13572" max="13574" width="15.796875" style="16" customWidth="1"/>
    <col min="13575" max="13575" width="16" style="16" customWidth="1"/>
    <col min="13576" max="13576" width="15.796875" style="16" customWidth="1"/>
    <col min="13577" max="13577" width="14.19921875" style="16" customWidth="1"/>
    <col min="13578" max="13580" width="18" style="16" customWidth="1"/>
    <col min="13581" max="13581" width="16" style="16" customWidth="1"/>
    <col min="13582" max="13824" width="9.59765625" style="16"/>
    <col min="13825" max="13825" width="1" style="16" customWidth="1"/>
    <col min="13826" max="13826" width="16" style="16" customWidth="1"/>
    <col min="13827" max="13827" width="1" style="16" customWidth="1"/>
    <col min="13828" max="13830" width="15.796875" style="16" customWidth="1"/>
    <col min="13831" max="13831" width="16" style="16" customWidth="1"/>
    <col min="13832" max="13832" width="15.796875" style="16" customWidth="1"/>
    <col min="13833" max="13833" width="14.19921875" style="16" customWidth="1"/>
    <col min="13834" max="13836" width="18" style="16" customWidth="1"/>
    <col min="13837" max="13837" width="16" style="16" customWidth="1"/>
    <col min="13838" max="14080" width="9.59765625" style="16"/>
    <col min="14081" max="14081" width="1" style="16" customWidth="1"/>
    <col min="14082" max="14082" width="16" style="16" customWidth="1"/>
    <col min="14083" max="14083" width="1" style="16" customWidth="1"/>
    <col min="14084" max="14086" width="15.796875" style="16" customWidth="1"/>
    <col min="14087" max="14087" width="16" style="16" customWidth="1"/>
    <col min="14088" max="14088" width="15.796875" style="16" customWidth="1"/>
    <col min="14089" max="14089" width="14.19921875" style="16" customWidth="1"/>
    <col min="14090" max="14092" width="18" style="16" customWidth="1"/>
    <col min="14093" max="14093" width="16" style="16" customWidth="1"/>
    <col min="14094" max="14336" width="9.59765625" style="16"/>
    <col min="14337" max="14337" width="1" style="16" customWidth="1"/>
    <col min="14338" max="14338" width="16" style="16" customWidth="1"/>
    <col min="14339" max="14339" width="1" style="16" customWidth="1"/>
    <col min="14340" max="14342" width="15.796875" style="16" customWidth="1"/>
    <col min="14343" max="14343" width="16" style="16" customWidth="1"/>
    <col min="14344" max="14344" width="15.796875" style="16" customWidth="1"/>
    <col min="14345" max="14345" width="14.19921875" style="16" customWidth="1"/>
    <col min="14346" max="14348" width="18" style="16" customWidth="1"/>
    <col min="14349" max="14349" width="16" style="16" customWidth="1"/>
    <col min="14350" max="14592" width="9.59765625" style="16"/>
    <col min="14593" max="14593" width="1" style="16" customWidth="1"/>
    <col min="14594" max="14594" width="16" style="16" customWidth="1"/>
    <col min="14595" max="14595" width="1" style="16" customWidth="1"/>
    <col min="14596" max="14598" width="15.796875" style="16" customWidth="1"/>
    <col min="14599" max="14599" width="16" style="16" customWidth="1"/>
    <col min="14600" max="14600" width="15.796875" style="16" customWidth="1"/>
    <col min="14601" max="14601" width="14.19921875" style="16" customWidth="1"/>
    <col min="14602" max="14604" width="18" style="16" customWidth="1"/>
    <col min="14605" max="14605" width="16" style="16" customWidth="1"/>
    <col min="14606" max="14848" width="9.59765625" style="16"/>
    <col min="14849" max="14849" width="1" style="16" customWidth="1"/>
    <col min="14850" max="14850" width="16" style="16" customWidth="1"/>
    <col min="14851" max="14851" width="1" style="16" customWidth="1"/>
    <col min="14852" max="14854" width="15.796875" style="16" customWidth="1"/>
    <col min="14855" max="14855" width="16" style="16" customWidth="1"/>
    <col min="14856" max="14856" width="15.796875" style="16" customWidth="1"/>
    <col min="14857" max="14857" width="14.19921875" style="16" customWidth="1"/>
    <col min="14858" max="14860" width="18" style="16" customWidth="1"/>
    <col min="14861" max="14861" width="16" style="16" customWidth="1"/>
    <col min="14862" max="15104" width="9.59765625" style="16"/>
    <col min="15105" max="15105" width="1" style="16" customWidth="1"/>
    <col min="15106" max="15106" width="16" style="16" customWidth="1"/>
    <col min="15107" max="15107" width="1" style="16" customWidth="1"/>
    <col min="15108" max="15110" width="15.796875" style="16" customWidth="1"/>
    <col min="15111" max="15111" width="16" style="16" customWidth="1"/>
    <col min="15112" max="15112" width="15.796875" style="16" customWidth="1"/>
    <col min="15113" max="15113" width="14.19921875" style="16" customWidth="1"/>
    <col min="15114" max="15116" width="18" style="16" customWidth="1"/>
    <col min="15117" max="15117" width="16" style="16" customWidth="1"/>
    <col min="15118" max="15360" width="9.59765625" style="16"/>
    <col min="15361" max="15361" width="1" style="16" customWidth="1"/>
    <col min="15362" max="15362" width="16" style="16" customWidth="1"/>
    <col min="15363" max="15363" width="1" style="16" customWidth="1"/>
    <col min="15364" max="15366" width="15.796875" style="16" customWidth="1"/>
    <col min="15367" max="15367" width="16" style="16" customWidth="1"/>
    <col min="15368" max="15368" width="15.796875" style="16" customWidth="1"/>
    <col min="15369" max="15369" width="14.19921875" style="16" customWidth="1"/>
    <col min="15370" max="15372" width="18" style="16" customWidth="1"/>
    <col min="15373" max="15373" width="16" style="16" customWidth="1"/>
    <col min="15374" max="15616" width="9.59765625" style="16"/>
    <col min="15617" max="15617" width="1" style="16" customWidth="1"/>
    <col min="15618" max="15618" width="16" style="16" customWidth="1"/>
    <col min="15619" max="15619" width="1" style="16" customWidth="1"/>
    <col min="15620" max="15622" width="15.796875" style="16" customWidth="1"/>
    <col min="15623" max="15623" width="16" style="16" customWidth="1"/>
    <col min="15624" max="15624" width="15.796875" style="16" customWidth="1"/>
    <col min="15625" max="15625" width="14.19921875" style="16" customWidth="1"/>
    <col min="15626" max="15628" width="18" style="16" customWidth="1"/>
    <col min="15629" max="15629" width="16" style="16" customWidth="1"/>
    <col min="15630" max="15872" width="9.59765625" style="16"/>
    <col min="15873" max="15873" width="1" style="16" customWidth="1"/>
    <col min="15874" max="15874" width="16" style="16" customWidth="1"/>
    <col min="15875" max="15875" width="1" style="16" customWidth="1"/>
    <col min="15876" max="15878" width="15.796875" style="16" customWidth="1"/>
    <col min="15879" max="15879" width="16" style="16" customWidth="1"/>
    <col min="15880" max="15880" width="15.796875" style="16" customWidth="1"/>
    <col min="15881" max="15881" width="14.19921875" style="16" customWidth="1"/>
    <col min="15882" max="15884" width="18" style="16" customWidth="1"/>
    <col min="15885" max="15885" width="16" style="16" customWidth="1"/>
    <col min="15886" max="16128" width="9.59765625" style="16"/>
    <col min="16129" max="16129" width="1" style="16" customWidth="1"/>
    <col min="16130" max="16130" width="16" style="16" customWidth="1"/>
    <col min="16131" max="16131" width="1" style="16" customWidth="1"/>
    <col min="16132" max="16134" width="15.796875" style="16" customWidth="1"/>
    <col min="16135" max="16135" width="16" style="16" customWidth="1"/>
    <col min="16136" max="16136" width="15.796875" style="16" customWidth="1"/>
    <col min="16137" max="16137" width="14.19921875" style="16" customWidth="1"/>
    <col min="16138" max="16140" width="18" style="16" customWidth="1"/>
    <col min="16141" max="16141" width="16" style="16" customWidth="1"/>
    <col min="16142" max="16384" width="9.59765625" style="16"/>
  </cols>
  <sheetData>
    <row r="1" spans="1:29" s="1" customFormat="1" ht="12.2" customHeight="1" thickBot="1">
      <c r="B1" s="42" t="s">
        <v>726</v>
      </c>
      <c r="D1" s="245"/>
      <c r="I1" s="379"/>
      <c r="M1" s="380" t="s">
        <v>727</v>
      </c>
    </row>
    <row r="2" spans="1:29" s="1" customFormat="1" ht="27" customHeight="1" thickTop="1">
      <c r="A2" s="381"/>
      <c r="B2" s="259" t="s">
        <v>710</v>
      </c>
      <c r="C2" s="260"/>
      <c r="D2" s="275" t="s">
        <v>230</v>
      </c>
      <c r="E2" s="275" t="s">
        <v>685</v>
      </c>
      <c r="F2" s="275" t="s">
        <v>686</v>
      </c>
      <c r="G2" s="275" t="s">
        <v>15</v>
      </c>
      <c r="H2" s="258" t="s">
        <v>16</v>
      </c>
      <c r="I2" s="258" t="s">
        <v>728</v>
      </c>
      <c r="J2" s="304" t="s">
        <v>729</v>
      </c>
      <c r="K2" s="382" t="s">
        <v>730</v>
      </c>
      <c r="L2" s="383" t="s">
        <v>731</v>
      </c>
      <c r="M2" s="384" t="s">
        <v>732</v>
      </c>
    </row>
    <row r="3" spans="1:29" ht="3.75" customHeight="1">
      <c r="A3" s="7"/>
      <c r="B3" s="7"/>
      <c r="C3" s="344"/>
      <c r="D3" s="7"/>
      <c r="E3" s="7"/>
      <c r="F3" s="7"/>
      <c r="G3" s="7"/>
      <c r="H3" s="7"/>
      <c r="J3" s="7"/>
      <c r="K3" s="7"/>
      <c r="L3" s="385"/>
      <c r="M3" s="385"/>
    </row>
    <row r="4" spans="1:29" ht="11.1" customHeight="1">
      <c r="A4" s="17"/>
      <c r="B4" s="18" t="s">
        <v>453</v>
      </c>
      <c r="C4" s="386"/>
      <c r="D4" s="269">
        <v>1004</v>
      </c>
      <c r="E4" s="269">
        <v>45</v>
      </c>
      <c r="F4" s="269">
        <v>99</v>
      </c>
      <c r="G4" s="269">
        <v>149</v>
      </c>
      <c r="H4" s="269">
        <v>229</v>
      </c>
      <c r="I4" s="269">
        <v>56</v>
      </c>
      <c r="J4" s="269">
        <v>372</v>
      </c>
      <c r="K4" s="269">
        <v>37</v>
      </c>
      <c r="L4" s="269">
        <v>16</v>
      </c>
      <c r="M4" s="269">
        <v>1</v>
      </c>
    </row>
    <row r="5" spans="1:29" ht="11.1" customHeight="1">
      <c r="A5" s="17"/>
      <c r="B5" s="18" t="s">
        <v>13</v>
      </c>
      <c r="C5" s="386"/>
      <c r="D5" s="269">
        <v>1007</v>
      </c>
      <c r="E5" s="269">
        <v>45</v>
      </c>
      <c r="F5" s="269">
        <v>99</v>
      </c>
      <c r="G5" s="269">
        <v>149</v>
      </c>
      <c r="H5" s="269">
        <v>230</v>
      </c>
      <c r="I5" s="269">
        <v>56</v>
      </c>
      <c r="J5" s="269">
        <v>375</v>
      </c>
      <c r="K5" s="269">
        <v>37</v>
      </c>
      <c r="L5" s="269">
        <v>16</v>
      </c>
      <c r="M5" s="387">
        <v>0</v>
      </c>
    </row>
    <row r="6" spans="1:29" ht="11.1" customHeight="1">
      <c r="A6" s="17"/>
      <c r="B6" s="18" t="s">
        <v>14</v>
      </c>
      <c r="C6" s="386"/>
      <c r="D6" s="387">
        <f>SUM(E6:M6)</f>
        <v>958</v>
      </c>
      <c r="E6" s="387">
        <f t="shared" ref="E6:M6" si="0">SUM(E8:E12)</f>
        <v>45</v>
      </c>
      <c r="F6" s="387">
        <f t="shared" si="0"/>
        <v>100</v>
      </c>
      <c r="G6" s="387">
        <f t="shared" si="0"/>
        <v>150</v>
      </c>
      <c r="H6" s="387">
        <v>197</v>
      </c>
      <c r="I6" s="387">
        <f t="shared" si="0"/>
        <v>56</v>
      </c>
      <c r="J6" s="387">
        <f t="shared" si="0"/>
        <v>357</v>
      </c>
      <c r="K6" s="387">
        <f t="shared" si="0"/>
        <v>37</v>
      </c>
      <c r="L6" s="387">
        <f t="shared" si="0"/>
        <v>16</v>
      </c>
      <c r="M6" s="387">
        <f t="shared" si="0"/>
        <v>0</v>
      </c>
    </row>
    <row r="7" spans="1:29" ht="3.2" customHeight="1">
      <c r="A7" s="23"/>
      <c r="B7" s="7"/>
      <c r="C7" s="32"/>
      <c r="D7" s="346"/>
      <c r="E7" s="347"/>
      <c r="F7" s="347"/>
      <c r="G7" s="347"/>
      <c r="H7" s="347"/>
      <c r="I7" s="347"/>
      <c r="J7" s="348"/>
      <c r="K7" s="348"/>
      <c r="L7" s="348"/>
      <c r="M7" s="348"/>
    </row>
    <row r="8" spans="1:29" ht="11.1" customHeight="1">
      <c r="A8" s="23"/>
      <c r="B8" s="246" t="s">
        <v>705</v>
      </c>
      <c r="C8" s="32"/>
      <c r="D8" s="388">
        <f>SUM(E8:M8)</f>
        <v>10</v>
      </c>
      <c r="E8" s="389">
        <v>0</v>
      </c>
      <c r="F8" s="389">
        <v>0</v>
      </c>
      <c r="G8" s="389">
        <v>0</v>
      </c>
      <c r="H8" s="389">
        <v>0</v>
      </c>
      <c r="I8" s="389">
        <v>0</v>
      </c>
      <c r="J8" s="389">
        <v>0</v>
      </c>
      <c r="K8" s="388">
        <v>10</v>
      </c>
      <c r="L8" s="389">
        <v>0</v>
      </c>
      <c r="M8" s="389">
        <v>0</v>
      </c>
    </row>
    <row r="9" spans="1:29" ht="11.1" customHeight="1">
      <c r="A9" s="23"/>
      <c r="B9" s="246" t="s">
        <v>706</v>
      </c>
      <c r="C9" s="32"/>
      <c r="D9" s="388">
        <f>SUM(E9:M9)</f>
        <v>92</v>
      </c>
      <c r="E9" s="388">
        <f>41+4</f>
        <v>45</v>
      </c>
      <c r="F9" s="388">
        <v>12</v>
      </c>
      <c r="G9" s="388">
        <v>2</v>
      </c>
      <c r="H9" s="388">
        <v>6</v>
      </c>
      <c r="I9" s="389">
        <v>0</v>
      </c>
      <c r="J9" s="389">
        <v>0</v>
      </c>
      <c r="K9" s="388">
        <f>11+16</f>
        <v>27</v>
      </c>
      <c r="L9" s="389">
        <v>0</v>
      </c>
      <c r="M9" s="389">
        <v>0</v>
      </c>
    </row>
    <row r="10" spans="1:29" ht="11.1" customHeight="1">
      <c r="A10" s="23"/>
      <c r="B10" s="246" t="s">
        <v>633</v>
      </c>
      <c r="C10" s="32"/>
      <c r="D10" s="388">
        <f>SUM(E10:M10)</f>
        <v>81</v>
      </c>
      <c r="E10" s="389">
        <v>0</v>
      </c>
      <c r="F10" s="388">
        <v>59</v>
      </c>
      <c r="G10" s="388">
        <v>8</v>
      </c>
      <c r="H10" s="388">
        <v>11</v>
      </c>
      <c r="I10" s="388">
        <v>3</v>
      </c>
      <c r="J10" s="389">
        <v>0</v>
      </c>
      <c r="K10" s="389">
        <v>0</v>
      </c>
      <c r="L10" s="389">
        <v>0</v>
      </c>
      <c r="M10" s="389">
        <v>0</v>
      </c>
    </row>
    <row r="11" spans="1:29" ht="11.1" customHeight="1">
      <c r="A11" s="23"/>
      <c r="B11" s="246" t="s">
        <v>675</v>
      </c>
      <c r="C11" s="32"/>
      <c r="D11" s="388">
        <f>SUM(E11:M11)</f>
        <v>49</v>
      </c>
      <c r="E11" s="389">
        <v>0</v>
      </c>
      <c r="F11" s="388">
        <v>29</v>
      </c>
      <c r="G11" s="388">
        <v>3</v>
      </c>
      <c r="H11" s="388">
        <v>8</v>
      </c>
      <c r="I11" s="388">
        <v>2</v>
      </c>
      <c r="J11" s="389">
        <v>0</v>
      </c>
      <c r="K11" s="389">
        <v>0</v>
      </c>
      <c r="L11" s="389">
        <v>7</v>
      </c>
      <c r="M11" s="389">
        <v>0</v>
      </c>
    </row>
    <row r="12" spans="1:29" ht="11.1" customHeight="1">
      <c r="A12" s="23"/>
      <c r="B12" s="246" t="s">
        <v>707</v>
      </c>
      <c r="C12" s="32"/>
      <c r="D12" s="388">
        <f>SUM(E12:M12)</f>
        <v>726</v>
      </c>
      <c r="E12" s="389">
        <v>0</v>
      </c>
      <c r="F12" s="389">
        <v>0</v>
      </c>
      <c r="G12" s="388">
        <v>137</v>
      </c>
      <c r="H12" s="388">
        <v>172</v>
      </c>
      <c r="I12" s="390">
        <v>51</v>
      </c>
      <c r="J12" s="388">
        <v>357</v>
      </c>
      <c r="K12" s="389">
        <v>0</v>
      </c>
      <c r="L12" s="389">
        <v>9</v>
      </c>
      <c r="M12" s="389">
        <v>0</v>
      </c>
    </row>
    <row r="13" spans="1:29" ht="3.75" customHeight="1" thickBot="1">
      <c r="A13" s="33"/>
      <c r="B13" s="34"/>
      <c r="C13" s="391"/>
      <c r="D13" s="392"/>
      <c r="E13" s="393"/>
      <c r="F13" s="393"/>
      <c r="G13" s="392"/>
      <c r="H13" s="392"/>
      <c r="I13" s="394"/>
      <c r="J13" s="392"/>
      <c r="K13" s="393"/>
      <c r="L13" s="393"/>
      <c r="M13" s="393"/>
    </row>
    <row r="14" spans="1:29" s="335" customFormat="1" ht="11.25" customHeight="1" thickTop="1">
      <c r="A14" s="42" t="s">
        <v>733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s="335" customFormat="1" ht="10.5" customHeight="1">
      <c r="A15" s="358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335" customFormat="1" ht="10.5" customHeight="1">
      <c r="A16" s="1"/>
      <c r="B16" s="395"/>
      <c r="C16" s="16"/>
      <c r="D16" s="16"/>
      <c r="E16" s="16"/>
      <c r="F16" s="16"/>
      <c r="G16" s="16"/>
      <c r="H16" s="16"/>
      <c r="I16" s="16"/>
      <c r="J16" s="60"/>
      <c r="K16" s="6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s="335" customFormat="1" ht="10.5" customHeight="1">
      <c r="A17" s="1"/>
      <c r="B17" s="395"/>
      <c r="C17" s="16"/>
      <c r="D17" s="16"/>
      <c r="E17" s="16"/>
      <c r="F17" s="16"/>
      <c r="G17" s="16"/>
      <c r="H17" s="16"/>
      <c r="I17" s="16"/>
      <c r="J17" s="60"/>
      <c r="K17" s="6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s="353" customFormat="1" ht="10.5" customHeight="1">
      <c r="A18" s="1"/>
      <c r="C18" s="16"/>
      <c r="D18" s="16"/>
      <c r="E18" s="16"/>
      <c r="F18" s="16"/>
      <c r="G18" s="16"/>
      <c r="H18" s="16"/>
      <c r="I18" s="16"/>
      <c r="J18" s="167"/>
      <c r="K18" s="167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15" customHeight="1">
      <c r="B19" s="395"/>
    </row>
    <row r="20" spans="1:29" ht="15" customHeight="1"/>
    <row r="21" spans="1:29" ht="15" customHeight="1"/>
    <row r="22" spans="1:29" ht="15" customHeight="1"/>
    <row r="23" spans="1:29" ht="15" customHeight="1"/>
    <row r="24" spans="1:29" ht="15" customHeight="1"/>
    <row r="25" spans="1:29" ht="15" customHeight="1"/>
    <row r="26" spans="1:29" ht="15" customHeight="1"/>
    <row r="27" spans="1:29" ht="15" customHeight="1"/>
    <row r="28" spans="1:29" ht="15" customHeight="1"/>
    <row r="29" spans="1:29" ht="15" customHeight="1"/>
    <row r="30" spans="1:29" ht="15" customHeight="1"/>
    <row r="31" spans="1:29" ht="15" customHeight="1"/>
    <row r="32" spans="1:29" ht="15" customHeight="1"/>
    <row r="33" ht="15" customHeight="1"/>
    <row r="34" ht="15" customHeight="1"/>
    <row r="35" ht="15" customHeight="1"/>
  </sheetData>
  <phoneticPr fontId="3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headerFooter>
    <oddHeader>&amp;L&amp;9鉄道との立体交差&amp;R&amp;9&amp;F（&amp;A）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AC19"/>
  <sheetViews>
    <sheetView zoomScaleNormal="100" zoomScaleSheetLayoutView="148" workbookViewId="0"/>
  </sheetViews>
  <sheetFormatPr defaultRowHeight="9.75"/>
  <cols>
    <col min="1" max="1" width="1" style="16" customWidth="1"/>
    <col min="2" max="2" width="17.796875" style="1" customWidth="1"/>
    <col min="3" max="3" width="1" style="16" customWidth="1"/>
    <col min="4" max="4" width="12.19921875" style="16" customWidth="1"/>
    <col min="5" max="5" width="10.19921875" style="16" customWidth="1"/>
    <col min="6" max="10" width="10" style="16" customWidth="1"/>
    <col min="11" max="11" width="12.19921875" style="16" customWidth="1"/>
    <col min="12" max="12" width="10" style="16" customWidth="1"/>
    <col min="13" max="13" width="11.3984375" style="16" customWidth="1"/>
    <col min="14" max="14" width="12.19921875" style="16" customWidth="1"/>
    <col min="15" max="20" width="10" style="16" customWidth="1"/>
    <col min="21" max="21" width="12.19921875" style="16" customWidth="1"/>
    <col min="22" max="22" width="10" style="16" customWidth="1"/>
    <col min="23" max="23" width="11.3984375" style="16" customWidth="1"/>
    <col min="24" max="256" width="9.59765625" style="16"/>
    <col min="257" max="257" width="1" style="16" customWidth="1"/>
    <col min="258" max="258" width="15" style="16" customWidth="1"/>
    <col min="259" max="259" width="1" style="16" customWidth="1"/>
    <col min="260" max="269" width="10" style="16" customWidth="1"/>
    <col min="270" max="270" width="7.796875" style="16" customWidth="1"/>
    <col min="271" max="271" width="7.19921875" style="16" customWidth="1"/>
    <col min="272" max="272" width="8.19921875" style="16" customWidth="1"/>
    <col min="273" max="274" width="7.796875" style="16" customWidth="1"/>
    <col min="275" max="275" width="8.796875" style="16" customWidth="1"/>
    <col min="276" max="276" width="9.59765625" style="16"/>
    <col min="277" max="277" width="8.19921875" style="16" customWidth="1"/>
    <col min="278" max="512" width="9.59765625" style="16"/>
    <col min="513" max="513" width="1" style="16" customWidth="1"/>
    <col min="514" max="514" width="15" style="16" customWidth="1"/>
    <col min="515" max="515" width="1" style="16" customWidth="1"/>
    <col min="516" max="525" width="10" style="16" customWidth="1"/>
    <col min="526" max="526" width="7.796875" style="16" customWidth="1"/>
    <col min="527" max="527" width="7.19921875" style="16" customWidth="1"/>
    <col min="528" max="528" width="8.19921875" style="16" customWidth="1"/>
    <col min="529" max="530" width="7.796875" style="16" customWidth="1"/>
    <col min="531" max="531" width="8.796875" style="16" customWidth="1"/>
    <col min="532" max="532" width="9.59765625" style="16"/>
    <col min="533" max="533" width="8.19921875" style="16" customWidth="1"/>
    <col min="534" max="768" width="9.59765625" style="16"/>
    <col min="769" max="769" width="1" style="16" customWidth="1"/>
    <col min="770" max="770" width="15" style="16" customWidth="1"/>
    <col min="771" max="771" width="1" style="16" customWidth="1"/>
    <col min="772" max="781" width="10" style="16" customWidth="1"/>
    <col min="782" max="782" width="7.796875" style="16" customWidth="1"/>
    <col min="783" max="783" width="7.19921875" style="16" customWidth="1"/>
    <col min="784" max="784" width="8.19921875" style="16" customWidth="1"/>
    <col min="785" max="786" width="7.796875" style="16" customWidth="1"/>
    <col min="787" max="787" width="8.796875" style="16" customWidth="1"/>
    <col min="788" max="788" width="9.59765625" style="16"/>
    <col min="789" max="789" width="8.19921875" style="16" customWidth="1"/>
    <col min="790" max="1024" width="9.59765625" style="16"/>
    <col min="1025" max="1025" width="1" style="16" customWidth="1"/>
    <col min="1026" max="1026" width="15" style="16" customWidth="1"/>
    <col min="1027" max="1027" width="1" style="16" customWidth="1"/>
    <col min="1028" max="1037" width="10" style="16" customWidth="1"/>
    <col min="1038" max="1038" width="7.796875" style="16" customWidth="1"/>
    <col min="1039" max="1039" width="7.19921875" style="16" customWidth="1"/>
    <col min="1040" max="1040" width="8.19921875" style="16" customWidth="1"/>
    <col min="1041" max="1042" width="7.796875" style="16" customWidth="1"/>
    <col min="1043" max="1043" width="8.796875" style="16" customWidth="1"/>
    <col min="1044" max="1044" width="9.59765625" style="16"/>
    <col min="1045" max="1045" width="8.19921875" style="16" customWidth="1"/>
    <col min="1046" max="1280" width="9.59765625" style="16"/>
    <col min="1281" max="1281" width="1" style="16" customWidth="1"/>
    <col min="1282" max="1282" width="15" style="16" customWidth="1"/>
    <col min="1283" max="1283" width="1" style="16" customWidth="1"/>
    <col min="1284" max="1293" width="10" style="16" customWidth="1"/>
    <col min="1294" max="1294" width="7.796875" style="16" customWidth="1"/>
    <col min="1295" max="1295" width="7.19921875" style="16" customWidth="1"/>
    <col min="1296" max="1296" width="8.19921875" style="16" customWidth="1"/>
    <col min="1297" max="1298" width="7.796875" style="16" customWidth="1"/>
    <col min="1299" max="1299" width="8.796875" style="16" customWidth="1"/>
    <col min="1300" max="1300" width="9.59765625" style="16"/>
    <col min="1301" max="1301" width="8.19921875" style="16" customWidth="1"/>
    <col min="1302" max="1536" width="9.59765625" style="16"/>
    <col min="1537" max="1537" width="1" style="16" customWidth="1"/>
    <col min="1538" max="1538" width="15" style="16" customWidth="1"/>
    <col min="1539" max="1539" width="1" style="16" customWidth="1"/>
    <col min="1540" max="1549" width="10" style="16" customWidth="1"/>
    <col min="1550" max="1550" width="7.796875" style="16" customWidth="1"/>
    <col min="1551" max="1551" width="7.19921875" style="16" customWidth="1"/>
    <col min="1552" max="1552" width="8.19921875" style="16" customWidth="1"/>
    <col min="1553" max="1554" width="7.796875" style="16" customWidth="1"/>
    <col min="1555" max="1555" width="8.796875" style="16" customWidth="1"/>
    <col min="1556" max="1556" width="9.59765625" style="16"/>
    <col min="1557" max="1557" width="8.19921875" style="16" customWidth="1"/>
    <col min="1558" max="1792" width="9.59765625" style="16"/>
    <col min="1793" max="1793" width="1" style="16" customWidth="1"/>
    <col min="1794" max="1794" width="15" style="16" customWidth="1"/>
    <col min="1795" max="1795" width="1" style="16" customWidth="1"/>
    <col min="1796" max="1805" width="10" style="16" customWidth="1"/>
    <col min="1806" max="1806" width="7.796875" style="16" customWidth="1"/>
    <col min="1807" max="1807" width="7.19921875" style="16" customWidth="1"/>
    <col min="1808" max="1808" width="8.19921875" style="16" customWidth="1"/>
    <col min="1809" max="1810" width="7.796875" style="16" customWidth="1"/>
    <col min="1811" max="1811" width="8.796875" style="16" customWidth="1"/>
    <col min="1812" max="1812" width="9.59765625" style="16"/>
    <col min="1813" max="1813" width="8.19921875" style="16" customWidth="1"/>
    <col min="1814" max="2048" width="9.59765625" style="16"/>
    <col min="2049" max="2049" width="1" style="16" customWidth="1"/>
    <col min="2050" max="2050" width="15" style="16" customWidth="1"/>
    <col min="2051" max="2051" width="1" style="16" customWidth="1"/>
    <col min="2052" max="2061" width="10" style="16" customWidth="1"/>
    <col min="2062" max="2062" width="7.796875" style="16" customWidth="1"/>
    <col min="2063" max="2063" width="7.19921875" style="16" customWidth="1"/>
    <col min="2064" max="2064" width="8.19921875" style="16" customWidth="1"/>
    <col min="2065" max="2066" width="7.796875" style="16" customWidth="1"/>
    <col min="2067" max="2067" width="8.796875" style="16" customWidth="1"/>
    <col min="2068" max="2068" width="9.59765625" style="16"/>
    <col min="2069" max="2069" width="8.19921875" style="16" customWidth="1"/>
    <col min="2070" max="2304" width="9.59765625" style="16"/>
    <col min="2305" max="2305" width="1" style="16" customWidth="1"/>
    <col min="2306" max="2306" width="15" style="16" customWidth="1"/>
    <col min="2307" max="2307" width="1" style="16" customWidth="1"/>
    <col min="2308" max="2317" width="10" style="16" customWidth="1"/>
    <col min="2318" max="2318" width="7.796875" style="16" customWidth="1"/>
    <col min="2319" max="2319" width="7.19921875" style="16" customWidth="1"/>
    <col min="2320" max="2320" width="8.19921875" style="16" customWidth="1"/>
    <col min="2321" max="2322" width="7.796875" style="16" customWidth="1"/>
    <col min="2323" max="2323" width="8.796875" style="16" customWidth="1"/>
    <col min="2324" max="2324" width="9.59765625" style="16"/>
    <col min="2325" max="2325" width="8.19921875" style="16" customWidth="1"/>
    <col min="2326" max="2560" width="9.59765625" style="16"/>
    <col min="2561" max="2561" width="1" style="16" customWidth="1"/>
    <col min="2562" max="2562" width="15" style="16" customWidth="1"/>
    <col min="2563" max="2563" width="1" style="16" customWidth="1"/>
    <col min="2564" max="2573" width="10" style="16" customWidth="1"/>
    <col min="2574" max="2574" width="7.796875" style="16" customWidth="1"/>
    <col min="2575" max="2575" width="7.19921875" style="16" customWidth="1"/>
    <col min="2576" max="2576" width="8.19921875" style="16" customWidth="1"/>
    <col min="2577" max="2578" width="7.796875" style="16" customWidth="1"/>
    <col min="2579" max="2579" width="8.796875" style="16" customWidth="1"/>
    <col min="2580" max="2580" width="9.59765625" style="16"/>
    <col min="2581" max="2581" width="8.19921875" style="16" customWidth="1"/>
    <col min="2582" max="2816" width="9.59765625" style="16"/>
    <col min="2817" max="2817" width="1" style="16" customWidth="1"/>
    <col min="2818" max="2818" width="15" style="16" customWidth="1"/>
    <col min="2819" max="2819" width="1" style="16" customWidth="1"/>
    <col min="2820" max="2829" width="10" style="16" customWidth="1"/>
    <col min="2830" max="2830" width="7.796875" style="16" customWidth="1"/>
    <col min="2831" max="2831" width="7.19921875" style="16" customWidth="1"/>
    <col min="2832" max="2832" width="8.19921875" style="16" customWidth="1"/>
    <col min="2833" max="2834" width="7.796875" style="16" customWidth="1"/>
    <col min="2835" max="2835" width="8.796875" style="16" customWidth="1"/>
    <col min="2836" max="2836" width="9.59765625" style="16"/>
    <col min="2837" max="2837" width="8.19921875" style="16" customWidth="1"/>
    <col min="2838" max="3072" width="9.59765625" style="16"/>
    <col min="3073" max="3073" width="1" style="16" customWidth="1"/>
    <col min="3074" max="3074" width="15" style="16" customWidth="1"/>
    <col min="3075" max="3075" width="1" style="16" customWidth="1"/>
    <col min="3076" max="3085" width="10" style="16" customWidth="1"/>
    <col min="3086" max="3086" width="7.796875" style="16" customWidth="1"/>
    <col min="3087" max="3087" width="7.19921875" style="16" customWidth="1"/>
    <col min="3088" max="3088" width="8.19921875" style="16" customWidth="1"/>
    <col min="3089" max="3090" width="7.796875" style="16" customWidth="1"/>
    <col min="3091" max="3091" width="8.796875" style="16" customWidth="1"/>
    <col min="3092" max="3092" width="9.59765625" style="16"/>
    <col min="3093" max="3093" width="8.19921875" style="16" customWidth="1"/>
    <col min="3094" max="3328" width="9.59765625" style="16"/>
    <col min="3329" max="3329" width="1" style="16" customWidth="1"/>
    <col min="3330" max="3330" width="15" style="16" customWidth="1"/>
    <col min="3331" max="3331" width="1" style="16" customWidth="1"/>
    <col min="3332" max="3341" width="10" style="16" customWidth="1"/>
    <col min="3342" max="3342" width="7.796875" style="16" customWidth="1"/>
    <col min="3343" max="3343" width="7.19921875" style="16" customWidth="1"/>
    <col min="3344" max="3344" width="8.19921875" style="16" customWidth="1"/>
    <col min="3345" max="3346" width="7.796875" style="16" customWidth="1"/>
    <col min="3347" max="3347" width="8.796875" style="16" customWidth="1"/>
    <col min="3348" max="3348" width="9.59765625" style="16"/>
    <col min="3349" max="3349" width="8.19921875" style="16" customWidth="1"/>
    <col min="3350" max="3584" width="9.59765625" style="16"/>
    <col min="3585" max="3585" width="1" style="16" customWidth="1"/>
    <col min="3586" max="3586" width="15" style="16" customWidth="1"/>
    <col min="3587" max="3587" width="1" style="16" customWidth="1"/>
    <col min="3588" max="3597" width="10" style="16" customWidth="1"/>
    <col min="3598" max="3598" width="7.796875" style="16" customWidth="1"/>
    <col min="3599" max="3599" width="7.19921875" style="16" customWidth="1"/>
    <col min="3600" max="3600" width="8.19921875" style="16" customWidth="1"/>
    <col min="3601" max="3602" width="7.796875" style="16" customWidth="1"/>
    <col min="3603" max="3603" width="8.796875" style="16" customWidth="1"/>
    <col min="3604" max="3604" width="9.59765625" style="16"/>
    <col min="3605" max="3605" width="8.19921875" style="16" customWidth="1"/>
    <col min="3606" max="3840" width="9.59765625" style="16"/>
    <col min="3841" max="3841" width="1" style="16" customWidth="1"/>
    <col min="3842" max="3842" width="15" style="16" customWidth="1"/>
    <col min="3843" max="3843" width="1" style="16" customWidth="1"/>
    <col min="3844" max="3853" width="10" style="16" customWidth="1"/>
    <col min="3854" max="3854" width="7.796875" style="16" customWidth="1"/>
    <col min="3855" max="3855" width="7.19921875" style="16" customWidth="1"/>
    <col min="3856" max="3856" width="8.19921875" style="16" customWidth="1"/>
    <col min="3857" max="3858" width="7.796875" style="16" customWidth="1"/>
    <col min="3859" max="3859" width="8.796875" style="16" customWidth="1"/>
    <col min="3860" max="3860" width="9.59765625" style="16"/>
    <col min="3861" max="3861" width="8.19921875" style="16" customWidth="1"/>
    <col min="3862" max="4096" width="9.59765625" style="16"/>
    <col min="4097" max="4097" width="1" style="16" customWidth="1"/>
    <col min="4098" max="4098" width="15" style="16" customWidth="1"/>
    <col min="4099" max="4099" width="1" style="16" customWidth="1"/>
    <col min="4100" max="4109" width="10" style="16" customWidth="1"/>
    <col min="4110" max="4110" width="7.796875" style="16" customWidth="1"/>
    <col min="4111" max="4111" width="7.19921875" style="16" customWidth="1"/>
    <col min="4112" max="4112" width="8.19921875" style="16" customWidth="1"/>
    <col min="4113" max="4114" width="7.796875" style="16" customWidth="1"/>
    <col min="4115" max="4115" width="8.796875" style="16" customWidth="1"/>
    <col min="4116" max="4116" width="9.59765625" style="16"/>
    <col min="4117" max="4117" width="8.19921875" style="16" customWidth="1"/>
    <col min="4118" max="4352" width="9.59765625" style="16"/>
    <col min="4353" max="4353" width="1" style="16" customWidth="1"/>
    <col min="4354" max="4354" width="15" style="16" customWidth="1"/>
    <col min="4355" max="4355" width="1" style="16" customWidth="1"/>
    <col min="4356" max="4365" width="10" style="16" customWidth="1"/>
    <col min="4366" max="4366" width="7.796875" style="16" customWidth="1"/>
    <col min="4367" max="4367" width="7.19921875" style="16" customWidth="1"/>
    <col min="4368" max="4368" width="8.19921875" style="16" customWidth="1"/>
    <col min="4369" max="4370" width="7.796875" style="16" customWidth="1"/>
    <col min="4371" max="4371" width="8.796875" style="16" customWidth="1"/>
    <col min="4372" max="4372" width="9.59765625" style="16"/>
    <col min="4373" max="4373" width="8.19921875" style="16" customWidth="1"/>
    <col min="4374" max="4608" width="9.59765625" style="16"/>
    <col min="4609" max="4609" width="1" style="16" customWidth="1"/>
    <col min="4610" max="4610" width="15" style="16" customWidth="1"/>
    <col min="4611" max="4611" width="1" style="16" customWidth="1"/>
    <col min="4612" max="4621" width="10" style="16" customWidth="1"/>
    <col min="4622" max="4622" width="7.796875" style="16" customWidth="1"/>
    <col min="4623" max="4623" width="7.19921875" style="16" customWidth="1"/>
    <col min="4624" max="4624" width="8.19921875" style="16" customWidth="1"/>
    <col min="4625" max="4626" width="7.796875" style="16" customWidth="1"/>
    <col min="4627" max="4627" width="8.796875" style="16" customWidth="1"/>
    <col min="4628" max="4628" width="9.59765625" style="16"/>
    <col min="4629" max="4629" width="8.19921875" style="16" customWidth="1"/>
    <col min="4630" max="4864" width="9.59765625" style="16"/>
    <col min="4865" max="4865" width="1" style="16" customWidth="1"/>
    <col min="4866" max="4866" width="15" style="16" customWidth="1"/>
    <col min="4867" max="4867" width="1" style="16" customWidth="1"/>
    <col min="4868" max="4877" width="10" style="16" customWidth="1"/>
    <col min="4878" max="4878" width="7.796875" style="16" customWidth="1"/>
    <col min="4879" max="4879" width="7.19921875" style="16" customWidth="1"/>
    <col min="4880" max="4880" width="8.19921875" style="16" customWidth="1"/>
    <col min="4881" max="4882" width="7.796875" style="16" customWidth="1"/>
    <col min="4883" max="4883" width="8.796875" style="16" customWidth="1"/>
    <col min="4884" max="4884" width="9.59765625" style="16"/>
    <col min="4885" max="4885" width="8.19921875" style="16" customWidth="1"/>
    <col min="4886" max="5120" width="9.59765625" style="16"/>
    <col min="5121" max="5121" width="1" style="16" customWidth="1"/>
    <col min="5122" max="5122" width="15" style="16" customWidth="1"/>
    <col min="5123" max="5123" width="1" style="16" customWidth="1"/>
    <col min="5124" max="5133" width="10" style="16" customWidth="1"/>
    <col min="5134" max="5134" width="7.796875" style="16" customWidth="1"/>
    <col min="5135" max="5135" width="7.19921875" style="16" customWidth="1"/>
    <col min="5136" max="5136" width="8.19921875" style="16" customWidth="1"/>
    <col min="5137" max="5138" width="7.796875" style="16" customWidth="1"/>
    <col min="5139" max="5139" width="8.796875" style="16" customWidth="1"/>
    <col min="5140" max="5140" width="9.59765625" style="16"/>
    <col min="5141" max="5141" width="8.19921875" style="16" customWidth="1"/>
    <col min="5142" max="5376" width="9.59765625" style="16"/>
    <col min="5377" max="5377" width="1" style="16" customWidth="1"/>
    <col min="5378" max="5378" width="15" style="16" customWidth="1"/>
    <col min="5379" max="5379" width="1" style="16" customWidth="1"/>
    <col min="5380" max="5389" width="10" style="16" customWidth="1"/>
    <col min="5390" max="5390" width="7.796875" style="16" customWidth="1"/>
    <col min="5391" max="5391" width="7.19921875" style="16" customWidth="1"/>
    <col min="5392" max="5392" width="8.19921875" style="16" customWidth="1"/>
    <col min="5393" max="5394" width="7.796875" style="16" customWidth="1"/>
    <col min="5395" max="5395" width="8.796875" style="16" customWidth="1"/>
    <col min="5396" max="5396" width="9.59765625" style="16"/>
    <col min="5397" max="5397" width="8.19921875" style="16" customWidth="1"/>
    <col min="5398" max="5632" width="9.59765625" style="16"/>
    <col min="5633" max="5633" width="1" style="16" customWidth="1"/>
    <col min="5634" max="5634" width="15" style="16" customWidth="1"/>
    <col min="5635" max="5635" width="1" style="16" customWidth="1"/>
    <col min="5636" max="5645" width="10" style="16" customWidth="1"/>
    <col min="5646" max="5646" width="7.796875" style="16" customWidth="1"/>
    <col min="5647" max="5647" width="7.19921875" style="16" customWidth="1"/>
    <col min="5648" max="5648" width="8.19921875" style="16" customWidth="1"/>
    <col min="5649" max="5650" width="7.796875" style="16" customWidth="1"/>
    <col min="5651" max="5651" width="8.796875" style="16" customWidth="1"/>
    <col min="5652" max="5652" width="9.59765625" style="16"/>
    <col min="5653" max="5653" width="8.19921875" style="16" customWidth="1"/>
    <col min="5654" max="5888" width="9.59765625" style="16"/>
    <col min="5889" max="5889" width="1" style="16" customWidth="1"/>
    <col min="5890" max="5890" width="15" style="16" customWidth="1"/>
    <col min="5891" max="5891" width="1" style="16" customWidth="1"/>
    <col min="5892" max="5901" width="10" style="16" customWidth="1"/>
    <col min="5902" max="5902" width="7.796875" style="16" customWidth="1"/>
    <col min="5903" max="5903" width="7.19921875" style="16" customWidth="1"/>
    <col min="5904" max="5904" width="8.19921875" style="16" customWidth="1"/>
    <col min="5905" max="5906" width="7.796875" style="16" customWidth="1"/>
    <col min="5907" max="5907" width="8.796875" style="16" customWidth="1"/>
    <col min="5908" max="5908" width="9.59765625" style="16"/>
    <col min="5909" max="5909" width="8.19921875" style="16" customWidth="1"/>
    <col min="5910" max="6144" width="9.59765625" style="16"/>
    <col min="6145" max="6145" width="1" style="16" customWidth="1"/>
    <col min="6146" max="6146" width="15" style="16" customWidth="1"/>
    <col min="6147" max="6147" width="1" style="16" customWidth="1"/>
    <col min="6148" max="6157" width="10" style="16" customWidth="1"/>
    <col min="6158" max="6158" width="7.796875" style="16" customWidth="1"/>
    <col min="6159" max="6159" width="7.19921875" style="16" customWidth="1"/>
    <col min="6160" max="6160" width="8.19921875" style="16" customWidth="1"/>
    <col min="6161" max="6162" width="7.796875" style="16" customWidth="1"/>
    <col min="6163" max="6163" width="8.796875" style="16" customWidth="1"/>
    <col min="6164" max="6164" width="9.59765625" style="16"/>
    <col min="6165" max="6165" width="8.19921875" style="16" customWidth="1"/>
    <col min="6166" max="6400" width="9.59765625" style="16"/>
    <col min="6401" max="6401" width="1" style="16" customWidth="1"/>
    <col min="6402" max="6402" width="15" style="16" customWidth="1"/>
    <col min="6403" max="6403" width="1" style="16" customWidth="1"/>
    <col min="6404" max="6413" width="10" style="16" customWidth="1"/>
    <col min="6414" max="6414" width="7.796875" style="16" customWidth="1"/>
    <col min="6415" max="6415" width="7.19921875" style="16" customWidth="1"/>
    <col min="6416" max="6416" width="8.19921875" style="16" customWidth="1"/>
    <col min="6417" max="6418" width="7.796875" style="16" customWidth="1"/>
    <col min="6419" max="6419" width="8.796875" style="16" customWidth="1"/>
    <col min="6420" max="6420" width="9.59765625" style="16"/>
    <col min="6421" max="6421" width="8.19921875" style="16" customWidth="1"/>
    <col min="6422" max="6656" width="9.59765625" style="16"/>
    <col min="6657" max="6657" width="1" style="16" customWidth="1"/>
    <col min="6658" max="6658" width="15" style="16" customWidth="1"/>
    <col min="6659" max="6659" width="1" style="16" customWidth="1"/>
    <col min="6660" max="6669" width="10" style="16" customWidth="1"/>
    <col min="6670" max="6670" width="7.796875" style="16" customWidth="1"/>
    <col min="6671" max="6671" width="7.19921875" style="16" customWidth="1"/>
    <col min="6672" max="6672" width="8.19921875" style="16" customWidth="1"/>
    <col min="6673" max="6674" width="7.796875" style="16" customWidth="1"/>
    <col min="6675" max="6675" width="8.796875" style="16" customWidth="1"/>
    <col min="6676" max="6676" width="9.59765625" style="16"/>
    <col min="6677" max="6677" width="8.19921875" style="16" customWidth="1"/>
    <col min="6678" max="6912" width="9.59765625" style="16"/>
    <col min="6913" max="6913" width="1" style="16" customWidth="1"/>
    <col min="6914" max="6914" width="15" style="16" customWidth="1"/>
    <col min="6915" max="6915" width="1" style="16" customWidth="1"/>
    <col min="6916" max="6925" width="10" style="16" customWidth="1"/>
    <col min="6926" max="6926" width="7.796875" style="16" customWidth="1"/>
    <col min="6927" max="6927" width="7.19921875" style="16" customWidth="1"/>
    <col min="6928" max="6928" width="8.19921875" style="16" customWidth="1"/>
    <col min="6929" max="6930" width="7.796875" style="16" customWidth="1"/>
    <col min="6931" max="6931" width="8.796875" style="16" customWidth="1"/>
    <col min="6932" max="6932" width="9.59765625" style="16"/>
    <col min="6933" max="6933" width="8.19921875" style="16" customWidth="1"/>
    <col min="6934" max="7168" width="9.59765625" style="16"/>
    <col min="7169" max="7169" width="1" style="16" customWidth="1"/>
    <col min="7170" max="7170" width="15" style="16" customWidth="1"/>
    <col min="7171" max="7171" width="1" style="16" customWidth="1"/>
    <col min="7172" max="7181" width="10" style="16" customWidth="1"/>
    <col min="7182" max="7182" width="7.796875" style="16" customWidth="1"/>
    <col min="7183" max="7183" width="7.19921875" style="16" customWidth="1"/>
    <col min="7184" max="7184" width="8.19921875" style="16" customWidth="1"/>
    <col min="7185" max="7186" width="7.796875" style="16" customWidth="1"/>
    <col min="7187" max="7187" width="8.796875" style="16" customWidth="1"/>
    <col min="7188" max="7188" width="9.59765625" style="16"/>
    <col min="7189" max="7189" width="8.19921875" style="16" customWidth="1"/>
    <col min="7190" max="7424" width="9.59765625" style="16"/>
    <col min="7425" max="7425" width="1" style="16" customWidth="1"/>
    <col min="7426" max="7426" width="15" style="16" customWidth="1"/>
    <col min="7427" max="7427" width="1" style="16" customWidth="1"/>
    <col min="7428" max="7437" width="10" style="16" customWidth="1"/>
    <col min="7438" max="7438" width="7.796875" style="16" customWidth="1"/>
    <col min="7439" max="7439" width="7.19921875" style="16" customWidth="1"/>
    <col min="7440" max="7440" width="8.19921875" style="16" customWidth="1"/>
    <col min="7441" max="7442" width="7.796875" style="16" customWidth="1"/>
    <col min="7443" max="7443" width="8.796875" style="16" customWidth="1"/>
    <col min="7444" max="7444" width="9.59765625" style="16"/>
    <col min="7445" max="7445" width="8.19921875" style="16" customWidth="1"/>
    <col min="7446" max="7680" width="9.59765625" style="16"/>
    <col min="7681" max="7681" width="1" style="16" customWidth="1"/>
    <col min="7682" max="7682" width="15" style="16" customWidth="1"/>
    <col min="7683" max="7683" width="1" style="16" customWidth="1"/>
    <col min="7684" max="7693" width="10" style="16" customWidth="1"/>
    <col min="7694" max="7694" width="7.796875" style="16" customWidth="1"/>
    <col min="7695" max="7695" width="7.19921875" style="16" customWidth="1"/>
    <col min="7696" max="7696" width="8.19921875" style="16" customWidth="1"/>
    <col min="7697" max="7698" width="7.796875" style="16" customWidth="1"/>
    <col min="7699" max="7699" width="8.796875" style="16" customWidth="1"/>
    <col min="7700" max="7700" width="9.59765625" style="16"/>
    <col min="7701" max="7701" width="8.19921875" style="16" customWidth="1"/>
    <col min="7702" max="7936" width="9.59765625" style="16"/>
    <col min="7937" max="7937" width="1" style="16" customWidth="1"/>
    <col min="7938" max="7938" width="15" style="16" customWidth="1"/>
    <col min="7939" max="7939" width="1" style="16" customWidth="1"/>
    <col min="7940" max="7949" width="10" style="16" customWidth="1"/>
    <col min="7950" max="7950" width="7.796875" style="16" customWidth="1"/>
    <col min="7951" max="7951" width="7.19921875" style="16" customWidth="1"/>
    <col min="7952" max="7952" width="8.19921875" style="16" customWidth="1"/>
    <col min="7953" max="7954" width="7.796875" style="16" customWidth="1"/>
    <col min="7955" max="7955" width="8.796875" style="16" customWidth="1"/>
    <col min="7956" max="7956" width="9.59765625" style="16"/>
    <col min="7957" max="7957" width="8.19921875" style="16" customWidth="1"/>
    <col min="7958" max="8192" width="9.59765625" style="16"/>
    <col min="8193" max="8193" width="1" style="16" customWidth="1"/>
    <col min="8194" max="8194" width="15" style="16" customWidth="1"/>
    <col min="8195" max="8195" width="1" style="16" customWidth="1"/>
    <col min="8196" max="8205" width="10" style="16" customWidth="1"/>
    <col min="8206" max="8206" width="7.796875" style="16" customWidth="1"/>
    <col min="8207" max="8207" width="7.19921875" style="16" customWidth="1"/>
    <col min="8208" max="8208" width="8.19921875" style="16" customWidth="1"/>
    <col min="8209" max="8210" width="7.796875" style="16" customWidth="1"/>
    <col min="8211" max="8211" width="8.796875" style="16" customWidth="1"/>
    <col min="8212" max="8212" width="9.59765625" style="16"/>
    <col min="8213" max="8213" width="8.19921875" style="16" customWidth="1"/>
    <col min="8214" max="8448" width="9.59765625" style="16"/>
    <col min="8449" max="8449" width="1" style="16" customWidth="1"/>
    <col min="8450" max="8450" width="15" style="16" customWidth="1"/>
    <col min="8451" max="8451" width="1" style="16" customWidth="1"/>
    <col min="8452" max="8461" width="10" style="16" customWidth="1"/>
    <col min="8462" max="8462" width="7.796875" style="16" customWidth="1"/>
    <col min="8463" max="8463" width="7.19921875" style="16" customWidth="1"/>
    <col min="8464" max="8464" width="8.19921875" style="16" customWidth="1"/>
    <col min="8465" max="8466" width="7.796875" style="16" customWidth="1"/>
    <col min="8467" max="8467" width="8.796875" style="16" customWidth="1"/>
    <col min="8468" max="8468" width="9.59765625" style="16"/>
    <col min="8469" max="8469" width="8.19921875" style="16" customWidth="1"/>
    <col min="8470" max="8704" width="9.59765625" style="16"/>
    <col min="8705" max="8705" width="1" style="16" customWidth="1"/>
    <col min="8706" max="8706" width="15" style="16" customWidth="1"/>
    <col min="8707" max="8707" width="1" style="16" customWidth="1"/>
    <col min="8708" max="8717" width="10" style="16" customWidth="1"/>
    <col min="8718" max="8718" width="7.796875" style="16" customWidth="1"/>
    <col min="8719" max="8719" width="7.19921875" style="16" customWidth="1"/>
    <col min="8720" max="8720" width="8.19921875" style="16" customWidth="1"/>
    <col min="8721" max="8722" width="7.796875" style="16" customWidth="1"/>
    <col min="8723" max="8723" width="8.796875" style="16" customWidth="1"/>
    <col min="8724" max="8724" width="9.59765625" style="16"/>
    <col min="8725" max="8725" width="8.19921875" style="16" customWidth="1"/>
    <col min="8726" max="8960" width="9.59765625" style="16"/>
    <col min="8961" max="8961" width="1" style="16" customWidth="1"/>
    <col min="8962" max="8962" width="15" style="16" customWidth="1"/>
    <col min="8963" max="8963" width="1" style="16" customWidth="1"/>
    <col min="8964" max="8973" width="10" style="16" customWidth="1"/>
    <col min="8974" max="8974" width="7.796875" style="16" customWidth="1"/>
    <col min="8975" max="8975" width="7.19921875" style="16" customWidth="1"/>
    <col min="8976" max="8976" width="8.19921875" style="16" customWidth="1"/>
    <col min="8977" max="8978" width="7.796875" style="16" customWidth="1"/>
    <col min="8979" max="8979" width="8.796875" style="16" customWidth="1"/>
    <col min="8980" max="8980" width="9.59765625" style="16"/>
    <col min="8981" max="8981" width="8.19921875" style="16" customWidth="1"/>
    <col min="8982" max="9216" width="9.59765625" style="16"/>
    <col min="9217" max="9217" width="1" style="16" customWidth="1"/>
    <col min="9218" max="9218" width="15" style="16" customWidth="1"/>
    <col min="9219" max="9219" width="1" style="16" customWidth="1"/>
    <col min="9220" max="9229" width="10" style="16" customWidth="1"/>
    <col min="9230" max="9230" width="7.796875" style="16" customWidth="1"/>
    <col min="9231" max="9231" width="7.19921875" style="16" customWidth="1"/>
    <col min="9232" max="9232" width="8.19921875" style="16" customWidth="1"/>
    <col min="9233" max="9234" width="7.796875" style="16" customWidth="1"/>
    <col min="9235" max="9235" width="8.796875" style="16" customWidth="1"/>
    <col min="9236" max="9236" width="9.59765625" style="16"/>
    <col min="9237" max="9237" width="8.19921875" style="16" customWidth="1"/>
    <col min="9238" max="9472" width="9.59765625" style="16"/>
    <col min="9473" max="9473" width="1" style="16" customWidth="1"/>
    <col min="9474" max="9474" width="15" style="16" customWidth="1"/>
    <col min="9475" max="9475" width="1" style="16" customWidth="1"/>
    <col min="9476" max="9485" width="10" style="16" customWidth="1"/>
    <col min="9486" max="9486" width="7.796875" style="16" customWidth="1"/>
    <col min="9487" max="9487" width="7.19921875" style="16" customWidth="1"/>
    <col min="9488" max="9488" width="8.19921875" style="16" customWidth="1"/>
    <col min="9489" max="9490" width="7.796875" style="16" customWidth="1"/>
    <col min="9491" max="9491" width="8.796875" style="16" customWidth="1"/>
    <col min="9492" max="9492" width="9.59765625" style="16"/>
    <col min="9493" max="9493" width="8.19921875" style="16" customWidth="1"/>
    <col min="9494" max="9728" width="9.59765625" style="16"/>
    <col min="9729" max="9729" width="1" style="16" customWidth="1"/>
    <col min="9730" max="9730" width="15" style="16" customWidth="1"/>
    <col min="9731" max="9731" width="1" style="16" customWidth="1"/>
    <col min="9732" max="9741" width="10" style="16" customWidth="1"/>
    <col min="9742" max="9742" width="7.796875" style="16" customWidth="1"/>
    <col min="9743" max="9743" width="7.19921875" style="16" customWidth="1"/>
    <col min="9744" max="9744" width="8.19921875" style="16" customWidth="1"/>
    <col min="9745" max="9746" width="7.796875" style="16" customWidth="1"/>
    <col min="9747" max="9747" width="8.796875" style="16" customWidth="1"/>
    <col min="9748" max="9748" width="9.59765625" style="16"/>
    <col min="9749" max="9749" width="8.19921875" style="16" customWidth="1"/>
    <col min="9750" max="9984" width="9.59765625" style="16"/>
    <col min="9985" max="9985" width="1" style="16" customWidth="1"/>
    <col min="9986" max="9986" width="15" style="16" customWidth="1"/>
    <col min="9987" max="9987" width="1" style="16" customWidth="1"/>
    <col min="9988" max="9997" width="10" style="16" customWidth="1"/>
    <col min="9998" max="9998" width="7.796875" style="16" customWidth="1"/>
    <col min="9999" max="9999" width="7.19921875" style="16" customWidth="1"/>
    <col min="10000" max="10000" width="8.19921875" style="16" customWidth="1"/>
    <col min="10001" max="10002" width="7.796875" style="16" customWidth="1"/>
    <col min="10003" max="10003" width="8.796875" style="16" customWidth="1"/>
    <col min="10004" max="10004" width="9.59765625" style="16"/>
    <col min="10005" max="10005" width="8.19921875" style="16" customWidth="1"/>
    <col min="10006" max="10240" width="9.59765625" style="16"/>
    <col min="10241" max="10241" width="1" style="16" customWidth="1"/>
    <col min="10242" max="10242" width="15" style="16" customWidth="1"/>
    <col min="10243" max="10243" width="1" style="16" customWidth="1"/>
    <col min="10244" max="10253" width="10" style="16" customWidth="1"/>
    <col min="10254" max="10254" width="7.796875" style="16" customWidth="1"/>
    <col min="10255" max="10255" width="7.19921875" style="16" customWidth="1"/>
    <col min="10256" max="10256" width="8.19921875" style="16" customWidth="1"/>
    <col min="10257" max="10258" width="7.796875" style="16" customWidth="1"/>
    <col min="10259" max="10259" width="8.796875" style="16" customWidth="1"/>
    <col min="10260" max="10260" width="9.59765625" style="16"/>
    <col min="10261" max="10261" width="8.19921875" style="16" customWidth="1"/>
    <col min="10262" max="10496" width="9.59765625" style="16"/>
    <col min="10497" max="10497" width="1" style="16" customWidth="1"/>
    <col min="10498" max="10498" width="15" style="16" customWidth="1"/>
    <col min="10499" max="10499" width="1" style="16" customWidth="1"/>
    <col min="10500" max="10509" width="10" style="16" customWidth="1"/>
    <col min="10510" max="10510" width="7.796875" style="16" customWidth="1"/>
    <col min="10511" max="10511" width="7.19921875" style="16" customWidth="1"/>
    <col min="10512" max="10512" width="8.19921875" style="16" customWidth="1"/>
    <col min="10513" max="10514" width="7.796875" style="16" customWidth="1"/>
    <col min="10515" max="10515" width="8.796875" style="16" customWidth="1"/>
    <col min="10516" max="10516" width="9.59765625" style="16"/>
    <col min="10517" max="10517" width="8.19921875" style="16" customWidth="1"/>
    <col min="10518" max="10752" width="9.59765625" style="16"/>
    <col min="10753" max="10753" width="1" style="16" customWidth="1"/>
    <col min="10754" max="10754" width="15" style="16" customWidth="1"/>
    <col min="10755" max="10755" width="1" style="16" customWidth="1"/>
    <col min="10756" max="10765" width="10" style="16" customWidth="1"/>
    <col min="10766" max="10766" width="7.796875" style="16" customWidth="1"/>
    <col min="10767" max="10767" width="7.19921875" style="16" customWidth="1"/>
    <col min="10768" max="10768" width="8.19921875" style="16" customWidth="1"/>
    <col min="10769" max="10770" width="7.796875" style="16" customWidth="1"/>
    <col min="10771" max="10771" width="8.796875" style="16" customWidth="1"/>
    <col min="10772" max="10772" width="9.59765625" style="16"/>
    <col min="10773" max="10773" width="8.19921875" style="16" customWidth="1"/>
    <col min="10774" max="11008" width="9.59765625" style="16"/>
    <col min="11009" max="11009" width="1" style="16" customWidth="1"/>
    <col min="11010" max="11010" width="15" style="16" customWidth="1"/>
    <col min="11011" max="11011" width="1" style="16" customWidth="1"/>
    <col min="11012" max="11021" width="10" style="16" customWidth="1"/>
    <col min="11022" max="11022" width="7.796875" style="16" customWidth="1"/>
    <col min="11023" max="11023" width="7.19921875" style="16" customWidth="1"/>
    <col min="11024" max="11024" width="8.19921875" style="16" customWidth="1"/>
    <col min="11025" max="11026" width="7.796875" style="16" customWidth="1"/>
    <col min="11027" max="11027" width="8.796875" style="16" customWidth="1"/>
    <col min="11028" max="11028" width="9.59765625" style="16"/>
    <col min="11029" max="11029" width="8.19921875" style="16" customWidth="1"/>
    <col min="11030" max="11264" width="9.59765625" style="16"/>
    <col min="11265" max="11265" width="1" style="16" customWidth="1"/>
    <col min="11266" max="11266" width="15" style="16" customWidth="1"/>
    <col min="11267" max="11267" width="1" style="16" customWidth="1"/>
    <col min="11268" max="11277" width="10" style="16" customWidth="1"/>
    <col min="11278" max="11278" width="7.796875" style="16" customWidth="1"/>
    <col min="11279" max="11279" width="7.19921875" style="16" customWidth="1"/>
    <col min="11280" max="11280" width="8.19921875" style="16" customWidth="1"/>
    <col min="11281" max="11282" width="7.796875" style="16" customWidth="1"/>
    <col min="11283" max="11283" width="8.796875" style="16" customWidth="1"/>
    <col min="11284" max="11284" width="9.59765625" style="16"/>
    <col min="11285" max="11285" width="8.19921875" style="16" customWidth="1"/>
    <col min="11286" max="11520" width="9.59765625" style="16"/>
    <col min="11521" max="11521" width="1" style="16" customWidth="1"/>
    <col min="11522" max="11522" width="15" style="16" customWidth="1"/>
    <col min="11523" max="11523" width="1" style="16" customWidth="1"/>
    <col min="11524" max="11533" width="10" style="16" customWidth="1"/>
    <col min="11534" max="11534" width="7.796875" style="16" customWidth="1"/>
    <col min="11535" max="11535" width="7.19921875" style="16" customWidth="1"/>
    <col min="11536" max="11536" width="8.19921875" style="16" customWidth="1"/>
    <col min="11537" max="11538" width="7.796875" style="16" customWidth="1"/>
    <col min="11539" max="11539" width="8.796875" style="16" customWidth="1"/>
    <col min="11540" max="11540" width="9.59765625" style="16"/>
    <col min="11541" max="11541" width="8.19921875" style="16" customWidth="1"/>
    <col min="11542" max="11776" width="9.59765625" style="16"/>
    <col min="11777" max="11777" width="1" style="16" customWidth="1"/>
    <col min="11778" max="11778" width="15" style="16" customWidth="1"/>
    <col min="11779" max="11779" width="1" style="16" customWidth="1"/>
    <col min="11780" max="11789" width="10" style="16" customWidth="1"/>
    <col min="11790" max="11790" width="7.796875" style="16" customWidth="1"/>
    <col min="11791" max="11791" width="7.19921875" style="16" customWidth="1"/>
    <col min="11792" max="11792" width="8.19921875" style="16" customWidth="1"/>
    <col min="11793" max="11794" width="7.796875" style="16" customWidth="1"/>
    <col min="11795" max="11795" width="8.796875" style="16" customWidth="1"/>
    <col min="11796" max="11796" width="9.59765625" style="16"/>
    <col min="11797" max="11797" width="8.19921875" style="16" customWidth="1"/>
    <col min="11798" max="12032" width="9.59765625" style="16"/>
    <col min="12033" max="12033" width="1" style="16" customWidth="1"/>
    <col min="12034" max="12034" width="15" style="16" customWidth="1"/>
    <col min="12035" max="12035" width="1" style="16" customWidth="1"/>
    <col min="12036" max="12045" width="10" style="16" customWidth="1"/>
    <col min="12046" max="12046" width="7.796875" style="16" customWidth="1"/>
    <col min="12047" max="12047" width="7.19921875" style="16" customWidth="1"/>
    <col min="12048" max="12048" width="8.19921875" style="16" customWidth="1"/>
    <col min="12049" max="12050" width="7.796875" style="16" customWidth="1"/>
    <col min="12051" max="12051" width="8.796875" style="16" customWidth="1"/>
    <col min="12052" max="12052" width="9.59765625" style="16"/>
    <col min="12053" max="12053" width="8.19921875" style="16" customWidth="1"/>
    <col min="12054" max="12288" width="9.59765625" style="16"/>
    <col min="12289" max="12289" width="1" style="16" customWidth="1"/>
    <col min="12290" max="12290" width="15" style="16" customWidth="1"/>
    <col min="12291" max="12291" width="1" style="16" customWidth="1"/>
    <col min="12292" max="12301" width="10" style="16" customWidth="1"/>
    <col min="12302" max="12302" width="7.796875" style="16" customWidth="1"/>
    <col min="12303" max="12303" width="7.19921875" style="16" customWidth="1"/>
    <col min="12304" max="12304" width="8.19921875" style="16" customWidth="1"/>
    <col min="12305" max="12306" width="7.796875" style="16" customWidth="1"/>
    <col min="12307" max="12307" width="8.796875" style="16" customWidth="1"/>
    <col min="12308" max="12308" width="9.59765625" style="16"/>
    <col min="12309" max="12309" width="8.19921875" style="16" customWidth="1"/>
    <col min="12310" max="12544" width="9.59765625" style="16"/>
    <col min="12545" max="12545" width="1" style="16" customWidth="1"/>
    <col min="12546" max="12546" width="15" style="16" customWidth="1"/>
    <col min="12547" max="12547" width="1" style="16" customWidth="1"/>
    <col min="12548" max="12557" width="10" style="16" customWidth="1"/>
    <col min="12558" max="12558" width="7.796875" style="16" customWidth="1"/>
    <col min="12559" max="12559" width="7.19921875" style="16" customWidth="1"/>
    <col min="12560" max="12560" width="8.19921875" style="16" customWidth="1"/>
    <col min="12561" max="12562" width="7.796875" style="16" customWidth="1"/>
    <col min="12563" max="12563" width="8.796875" style="16" customWidth="1"/>
    <col min="12564" max="12564" width="9.59765625" style="16"/>
    <col min="12565" max="12565" width="8.19921875" style="16" customWidth="1"/>
    <col min="12566" max="12800" width="9.59765625" style="16"/>
    <col min="12801" max="12801" width="1" style="16" customWidth="1"/>
    <col min="12802" max="12802" width="15" style="16" customWidth="1"/>
    <col min="12803" max="12803" width="1" style="16" customWidth="1"/>
    <col min="12804" max="12813" width="10" style="16" customWidth="1"/>
    <col min="12814" max="12814" width="7.796875" style="16" customWidth="1"/>
    <col min="12815" max="12815" width="7.19921875" style="16" customWidth="1"/>
    <col min="12816" max="12816" width="8.19921875" style="16" customWidth="1"/>
    <col min="12817" max="12818" width="7.796875" style="16" customWidth="1"/>
    <col min="12819" max="12819" width="8.796875" style="16" customWidth="1"/>
    <col min="12820" max="12820" width="9.59765625" style="16"/>
    <col min="12821" max="12821" width="8.19921875" style="16" customWidth="1"/>
    <col min="12822" max="13056" width="9.59765625" style="16"/>
    <col min="13057" max="13057" width="1" style="16" customWidth="1"/>
    <col min="13058" max="13058" width="15" style="16" customWidth="1"/>
    <col min="13059" max="13059" width="1" style="16" customWidth="1"/>
    <col min="13060" max="13069" width="10" style="16" customWidth="1"/>
    <col min="13070" max="13070" width="7.796875" style="16" customWidth="1"/>
    <col min="13071" max="13071" width="7.19921875" style="16" customWidth="1"/>
    <col min="13072" max="13072" width="8.19921875" style="16" customWidth="1"/>
    <col min="13073" max="13074" width="7.796875" style="16" customWidth="1"/>
    <col min="13075" max="13075" width="8.796875" style="16" customWidth="1"/>
    <col min="13076" max="13076" width="9.59765625" style="16"/>
    <col min="13077" max="13077" width="8.19921875" style="16" customWidth="1"/>
    <col min="13078" max="13312" width="9.59765625" style="16"/>
    <col min="13313" max="13313" width="1" style="16" customWidth="1"/>
    <col min="13314" max="13314" width="15" style="16" customWidth="1"/>
    <col min="13315" max="13315" width="1" style="16" customWidth="1"/>
    <col min="13316" max="13325" width="10" style="16" customWidth="1"/>
    <col min="13326" max="13326" width="7.796875" style="16" customWidth="1"/>
    <col min="13327" max="13327" width="7.19921875" style="16" customWidth="1"/>
    <col min="13328" max="13328" width="8.19921875" style="16" customWidth="1"/>
    <col min="13329" max="13330" width="7.796875" style="16" customWidth="1"/>
    <col min="13331" max="13331" width="8.796875" style="16" customWidth="1"/>
    <col min="13332" max="13332" width="9.59765625" style="16"/>
    <col min="13333" max="13333" width="8.19921875" style="16" customWidth="1"/>
    <col min="13334" max="13568" width="9.59765625" style="16"/>
    <col min="13569" max="13569" width="1" style="16" customWidth="1"/>
    <col min="13570" max="13570" width="15" style="16" customWidth="1"/>
    <col min="13571" max="13571" width="1" style="16" customWidth="1"/>
    <col min="13572" max="13581" width="10" style="16" customWidth="1"/>
    <col min="13582" max="13582" width="7.796875" style="16" customWidth="1"/>
    <col min="13583" max="13583" width="7.19921875" style="16" customWidth="1"/>
    <col min="13584" max="13584" width="8.19921875" style="16" customWidth="1"/>
    <col min="13585" max="13586" width="7.796875" style="16" customWidth="1"/>
    <col min="13587" max="13587" width="8.796875" style="16" customWidth="1"/>
    <col min="13588" max="13588" width="9.59765625" style="16"/>
    <col min="13589" max="13589" width="8.19921875" style="16" customWidth="1"/>
    <col min="13590" max="13824" width="9.59765625" style="16"/>
    <col min="13825" max="13825" width="1" style="16" customWidth="1"/>
    <col min="13826" max="13826" width="15" style="16" customWidth="1"/>
    <col min="13827" max="13827" width="1" style="16" customWidth="1"/>
    <col min="13828" max="13837" width="10" style="16" customWidth="1"/>
    <col min="13838" max="13838" width="7.796875" style="16" customWidth="1"/>
    <col min="13839" max="13839" width="7.19921875" style="16" customWidth="1"/>
    <col min="13840" max="13840" width="8.19921875" style="16" customWidth="1"/>
    <col min="13841" max="13842" width="7.796875" style="16" customWidth="1"/>
    <col min="13843" max="13843" width="8.796875" style="16" customWidth="1"/>
    <col min="13844" max="13844" width="9.59765625" style="16"/>
    <col min="13845" max="13845" width="8.19921875" style="16" customWidth="1"/>
    <col min="13846" max="14080" width="9.59765625" style="16"/>
    <col min="14081" max="14081" width="1" style="16" customWidth="1"/>
    <col min="14082" max="14082" width="15" style="16" customWidth="1"/>
    <col min="14083" max="14083" width="1" style="16" customWidth="1"/>
    <col min="14084" max="14093" width="10" style="16" customWidth="1"/>
    <col min="14094" max="14094" width="7.796875" style="16" customWidth="1"/>
    <col min="14095" max="14095" width="7.19921875" style="16" customWidth="1"/>
    <col min="14096" max="14096" width="8.19921875" style="16" customWidth="1"/>
    <col min="14097" max="14098" width="7.796875" style="16" customWidth="1"/>
    <col min="14099" max="14099" width="8.796875" style="16" customWidth="1"/>
    <col min="14100" max="14100" width="9.59765625" style="16"/>
    <col min="14101" max="14101" width="8.19921875" style="16" customWidth="1"/>
    <col min="14102" max="14336" width="9.59765625" style="16"/>
    <col min="14337" max="14337" width="1" style="16" customWidth="1"/>
    <col min="14338" max="14338" width="15" style="16" customWidth="1"/>
    <col min="14339" max="14339" width="1" style="16" customWidth="1"/>
    <col min="14340" max="14349" width="10" style="16" customWidth="1"/>
    <col min="14350" max="14350" width="7.796875" style="16" customWidth="1"/>
    <col min="14351" max="14351" width="7.19921875" style="16" customWidth="1"/>
    <col min="14352" max="14352" width="8.19921875" style="16" customWidth="1"/>
    <col min="14353" max="14354" width="7.796875" style="16" customWidth="1"/>
    <col min="14355" max="14355" width="8.796875" style="16" customWidth="1"/>
    <col min="14356" max="14356" width="9.59765625" style="16"/>
    <col min="14357" max="14357" width="8.19921875" style="16" customWidth="1"/>
    <col min="14358" max="14592" width="9.59765625" style="16"/>
    <col min="14593" max="14593" width="1" style="16" customWidth="1"/>
    <col min="14594" max="14594" width="15" style="16" customWidth="1"/>
    <col min="14595" max="14595" width="1" style="16" customWidth="1"/>
    <col min="14596" max="14605" width="10" style="16" customWidth="1"/>
    <col min="14606" max="14606" width="7.796875" style="16" customWidth="1"/>
    <col min="14607" max="14607" width="7.19921875" style="16" customWidth="1"/>
    <col min="14608" max="14608" width="8.19921875" style="16" customWidth="1"/>
    <col min="14609" max="14610" width="7.796875" style="16" customWidth="1"/>
    <col min="14611" max="14611" width="8.796875" style="16" customWidth="1"/>
    <col min="14612" max="14612" width="9.59765625" style="16"/>
    <col min="14613" max="14613" width="8.19921875" style="16" customWidth="1"/>
    <col min="14614" max="14848" width="9.59765625" style="16"/>
    <col min="14849" max="14849" width="1" style="16" customWidth="1"/>
    <col min="14850" max="14850" width="15" style="16" customWidth="1"/>
    <col min="14851" max="14851" width="1" style="16" customWidth="1"/>
    <col min="14852" max="14861" width="10" style="16" customWidth="1"/>
    <col min="14862" max="14862" width="7.796875" style="16" customWidth="1"/>
    <col min="14863" max="14863" width="7.19921875" style="16" customWidth="1"/>
    <col min="14864" max="14864" width="8.19921875" style="16" customWidth="1"/>
    <col min="14865" max="14866" width="7.796875" style="16" customWidth="1"/>
    <col min="14867" max="14867" width="8.796875" style="16" customWidth="1"/>
    <col min="14868" max="14868" width="9.59765625" style="16"/>
    <col min="14869" max="14869" width="8.19921875" style="16" customWidth="1"/>
    <col min="14870" max="15104" width="9.59765625" style="16"/>
    <col min="15105" max="15105" width="1" style="16" customWidth="1"/>
    <col min="15106" max="15106" width="15" style="16" customWidth="1"/>
    <col min="15107" max="15107" width="1" style="16" customWidth="1"/>
    <col min="15108" max="15117" width="10" style="16" customWidth="1"/>
    <col min="15118" max="15118" width="7.796875" style="16" customWidth="1"/>
    <col min="15119" max="15119" width="7.19921875" style="16" customWidth="1"/>
    <col min="15120" max="15120" width="8.19921875" style="16" customWidth="1"/>
    <col min="15121" max="15122" width="7.796875" style="16" customWidth="1"/>
    <col min="15123" max="15123" width="8.796875" style="16" customWidth="1"/>
    <col min="15124" max="15124" width="9.59765625" style="16"/>
    <col min="15125" max="15125" width="8.19921875" style="16" customWidth="1"/>
    <col min="15126" max="15360" width="9.59765625" style="16"/>
    <col min="15361" max="15361" width="1" style="16" customWidth="1"/>
    <col min="15362" max="15362" width="15" style="16" customWidth="1"/>
    <col min="15363" max="15363" width="1" style="16" customWidth="1"/>
    <col min="15364" max="15373" width="10" style="16" customWidth="1"/>
    <col min="15374" max="15374" width="7.796875" style="16" customWidth="1"/>
    <col min="15375" max="15375" width="7.19921875" style="16" customWidth="1"/>
    <col min="15376" max="15376" width="8.19921875" style="16" customWidth="1"/>
    <col min="15377" max="15378" width="7.796875" style="16" customWidth="1"/>
    <col min="15379" max="15379" width="8.796875" style="16" customWidth="1"/>
    <col min="15380" max="15380" width="9.59765625" style="16"/>
    <col min="15381" max="15381" width="8.19921875" style="16" customWidth="1"/>
    <col min="15382" max="15616" width="9.59765625" style="16"/>
    <col min="15617" max="15617" width="1" style="16" customWidth="1"/>
    <col min="15618" max="15618" width="15" style="16" customWidth="1"/>
    <col min="15619" max="15619" width="1" style="16" customWidth="1"/>
    <col min="15620" max="15629" width="10" style="16" customWidth="1"/>
    <col min="15630" max="15630" width="7.796875" style="16" customWidth="1"/>
    <col min="15631" max="15631" width="7.19921875" style="16" customWidth="1"/>
    <col min="15632" max="15632" width="8.19921875" style="16" customWidth="1"/>
    <col min="15633" max="15634" width="7.796875" style="16" customWidth="1"/>
    <col min="15635" max="15635" width="8.796875" style="16" customWidth="1"/>
    <col min="15636" max="15636" width="9.59765625" style="16"/>
    <col min="15637" max="15637" width="8.19921875" style="16" customWidth="1"/>
    <col min="15638" max="15872" width="9.59765625" style="16"/>
    <col min="15873" max="15873" width="1" style="16" customWidth="1"/>
    <col min="15874" max="15874" width="15" style="16" customWidth="1"/>
    <col min="15875" max="15875" width="1" style="16" customWidth="1"/>
    <col min="15876" max="15885" width="10" style="16" customWidth="1"/>
    <col min="15886" max="15886" width="7.796875" style="16" customWidth="1"/>
    <col min="15887" max="15887" width="7.19921875" style="16" customWidth="1"/>
    <col min="15888" max="15888" width="8.19921875" style="16" customWidth="1"/>
    <col min="15889" max="15890" width="7.796875" style="16" customWidth="1"/>
    <col min="15891" max="15891" width="8.796875" style="16" customWidth="1"/>
    <col min="15892" max="15892" width="9.59765625" style="16"/>
    <col min="15893" max="15893" width="8.19921875" style="16" customWidth="1"/>
    <col min="15894" max="16128" width="9.59765625" style="16"/>
    <col min="16129" max="16129" width="1" style="16" customWidth="1"/>
    <col min="16130" max="16130" width="15" style="16" customWidth="1"/>
    <col min="16131" max="16131" width="1" style="16" customWidth="1"/>
    <col min="16132" max="16141" width="10" style="16" customWidth="1"/>
    <col min="16142" max="16142" width="7.796875" style="16" customWidth="1"/>
    <col min="16143" max="16143" width="7.19921875" style="16" customWidth="1"/>
    <col min="16144" max="16144" width="8.19921875" style="16" customWidth="1"/>
    <col min="16145" max="16146" width="7.796875" style="16" customWidth="1"/>
    <col min="16147" max="16147" width="8.796875" style="16" customWidth="1"/>
    <col min="16148" max="16148" width="9.59765625" style="16"/>
    <col min="16149" max="16149" width="8.19921875" style="16" customWidth="1"/>
    <col min="16150" max="16384" width="9.59765625" style="16"/>
  </cols>
  <sheetData>
    <row r="1" spans="1:29" s="1" customFormat="1" ht="12.2" customHeight="1" thickBot="1">
      <c r="D1" s="245"/>
      <c r="P1" s="245"/>
      <c r="W1" s="379" t="s">
        <v>734</v>
      </c>
    </row>
    <row r="2" spans="1:29" s="1" customFormat="1" ht="15" customHeight="1" thickTop="1">
      <c r="A2" s="123"/>
      <c r="B2" s="604" t="s">
        <v>735</v>
      </c>
      <c r="C2" s="396"/>
      <c r="D2" s="554" t="s">
        <v>736</v>
      </c>
      <c r="E2" s="532" t="s">
        <v>712</v>
      </c>
      <c r="F2" s="530"/>
      <c r="G2" s="530"/>
      <c r="H2" s="530"/>
      <c r="I2" s="530"/>
      <c r="J2" s="530"/>
      <c r="K2" s="530"/>
      <c r="L2" s="530"/>
      <c r="M2" s="530"/>
      <c r="N2" s="537" t="s">
        <v>737</v>
      </c>
      <c r="O2" s="532" t="s">
        <v>712</v>
      </c>
      <c r="P2" s="530"/>
      <c r="Q2" s="530"/>
      <c r="R2" s="530"/>
      <c r="S2" s="530"/>
      <c r="T2" s="530"/>
      <c r="U2" s="530"/>
      <c r="V2" s="530"/>
      <c r="W2" s="530"/>
    </row>
    <row r="3" spans="1:29" s="1" customFormat="1" ht="33" customHeight="1">
      <c r="A3" s="397"/>
      <c r="B3" s="605"/>
      <c r="C3" s="398"/>
      <c r="D3" s="544"/>
      <c r="E3" s="201" t="s">
        <v>685</v>
      </c>
      <c r="F3" s="201" t="s">
        <v>686</v>
      </c>
      <c r="G3" s="201" t="s">
        <v>15</v>
      </c>
      <c r="H3" s="201" t="s">
        <v>16</v>
      </c>
      <c r="I3" s="363" t="s">
        <v>689</v>
      </c>
      <c r="J3" s="201" t="s">
        <v>715</v>
      </c>
      <c r="K3" s="399" t="s">
        <v>738</v>
      </c>
      <c r="L3" s="363" t="s">
        <v>719</v>
      </c>
      <c r="M3" s="366" t="s">
        <v>720</v>
      </c>
      <c r="N3" s="539"/>
      <c r="O3" s="201" t="s">
        <v>685</v>
      </c>
      <c r="P3" s="201" t="s">
        <v>686</v>
      </c>
      <c r="Q3" s="201" t="s">
        <v>15</v>
      </c>
      <c r="R3" s="201" t="s">
        <v>16</v>
      </c>
      <c r="S3" s="363" t="s">
        <v>689</v>
      </c>
      <c r="T3" s="201" t="s">
        <v>715</v>
      </c>
      <c r="U3" s="399" t="s">
        <v>738</v>
      </c>
      <c r="V3" s="363" t="s">
        <v>719</v>
      </c>
      <c r="W3" s="366" t="s">
        <v>720</v>
      </c>
    </row>
    <row r="4" spans="1:29" ht="10.5" customHeight="1">
      <c r="A4" s="23"/>
      <c r="B4" s="347"/>
      <c r="C4" s="32"/>
      <c r="D4" s="400"/>
      <c r="E4" s="348"/>
      <c r="F4" s="348"/>
      <c r="G4" s="348"/>
      <c r="H4" s="348"/>
      <c r="I4" s="348"/>
      <c r="J4" s="348"/>
      <c r="K4" s="348"/>
      <c r="L4" s="348"/>
      <c r="M4" s="348"/>
      <c r="N4" s="369" t="s">
        <v>700</v>
      </c>
      <c r="O4" s="369" t="s">
        <v>700</v>
      </c>
      <c r="P4" s="369" t="s">
        <v>700</v>
      </c>
      <c r="Q4" s="369" t="s">
        <v>700</v>
      </c>
      <c r="R4" s="369" t="s">
        <v>702</v>
      </c>
      <c r="S4" s="369" t="s">
        <v>702</v>
      </c>
      <c r="T4" s="369" t="s">
        <v>700</v>
      </c>
      <c r="U4" s="369" t="s">
        <v>700</v>
      </c>
      <c r="V4" s="369" t="s">
        <v>700</v>
      </c>
      <c r="W4" s="369" t="s">
        <v>700</v>
      </c>
    </row>
    <row r="5" spans="1:29" ht="10.5">
      <c r="A5" s="401"/>
      <c r="B5" s="18" t="s">
        <v>453</v>
      </c>
      <c r="C5" s="19"/>
      <c r="D5" s="402">
        <v>297</v>
      </c>
      <c r="E5" s="402">
        <v>33</v>
      </c>
      <c r="F5" s="402">
        <v>85</v>
      </c>
      <c r="G5" s="402">
        <v>28</v>
      </c>
      <c r="H5" s="402">
        <v>6</v>
      </c>
      <c r="I5" s="402">
        <v>14</v>
      </c>
      <c r="J5" s="402">
        <v>79</v>
      </c>
      <c r="K5" s="402">
        <v>34</v>
      </c>
      <c r="L5" s="402">
        <v>12</v>
      </c>
      <c r="M5" s="402">
        <v>6</v>
      </c>
      <c r="N5" s="193">
        <v>88</v>
      </c>
      <c r="O5" s="193">
        <v>6</v>
      </c>
      <c r="P5" s="193">
        <v>17</v>
      </c>
      <c r="Q5" s="193">
        <v>6</v>
      </c>
      <c r="R5" s="193">
        <v>2</v>
      </c>
      <c r="S5" s="193">
        <v>2</v>
      </c>
      <c r="T5" s="193">
        <v>10</v>
      </c>
      <c r="U5" s="193">
        <v>27</v>
      </c>
      <c r="V5" s="193">
        <v>16</v>
      </c>
      <c r="W5" s="193">
        <v>4</v>
      </c>
    </row>
    <row r="6" spans="1:29" ht="10.5">
      <c r="A6" s="401"/>
      <c r="B6" s="18" t="s">
        <v>13</v>
      </c>
      <c r="C6" s="19"/>
      <c r="D6" s="402">
        <v>289</v>
      </c>
      <c r="E6" s="402">
        <v>33</v>
      </c>
      <c r="F6" s="402">
        <v>87</v>
      </c>
      <c r="G6" s="402">
        <v>28</v>
      </c>
      <c r="H6" s="402">
        <v>5</v>
      </c>
      <c r="I6" s="402">
        <v>8</v>
      </c>
      <c r="J6" s="402">
        <v>80</v>
      </c>
      <c r="K6" s="402">
        <v>31</v>
      </c>
      <c r="L6" s="402">
        <v>12</v>
      </c>
      <c r="M6" s="402">
        <v>5</v>
      </c>
      <c r="N6" s="193">
        <v>84</v>
      </c>
      <c r="O6" s="193">
        <v>6</v>
      </c>
      <c r="P6" s="193">
        <v>17</v>
      </c>
      <c r="Q6" s="193">
        <v>6</v>
      </c>
      <c r="R6" s="193">
        <v>0</v>
      </c>
      <c r="S6" s="193">
        <v>1</v>
      </c>
      <c r="T6" s="193">
        <v>10</v>
      </c>
      <c r="U6" s="193">
        <v>25</v>
      </c>
      <c r="V6" s="193">
        <v>16</v>
      </c>
      <c r="W6" s="193">
        <v>3</v>
      </c>
    </row>
    <row r="7" spans="1:29" ht="10.5">
      <c r="A7" s="401"/>
      <c r="B7" s="18" t="s">
        <v>14</v>
      </c>
      <c r="C7" s="19"/>
      <c r="D7" s="402">
        <v>293</v>
      </c>
      <c r="E7" s="402">
        <f t="shared" ref="E7:M7" si="0">SUM(E9:E13)</f>
        <v>33</v>
      </c>
      <c r="F7" s="402">
        <f t="shared" si="0"/>
        <v>87</v>
      </c>
      <c r="G7" s="402">
        <f t="shared" si="0"/>
        <v>28</v>
      </c>
      <c r="H7" s="402">
        <f t="shared" si="0"/>
        <v>5</v>
      </c>
      <c r="I7" s="402">
        <f t="shared" si="0"/>
        <v>8</v>
      </c>
      <c r="J7" s="402">
        <f t="shared" si="0"/>
        <v>80</v>
      </c>
      <c r="K7" s="402">
        <v>35</v>
      </c>
      <c r="L7" s="402">
        <f t="shared" si="0"/>
        <v>12</v>
      </c>
      <c r="M7" s="402">
        <f t="shared" si="0"/>
        <v>5</v>
      </c>
      <c r="N7" s="193">
        <v>92</v>
      </c>
      <c r="O7" s="193">
        <v>6</v>
      </c>
      <c r="P7" s="193">
        <v>17</v>
      </c>
      <c r="Q7" s="193">
        <v>6</v>
      </c>
      <c r="R7" s="193">
        <v>0</v>
      </c>
      <c r="S7" s="193">
        <v>1</v>
      </c>
      <c r="T7" s="193">
        <v>11</v>
      </c>
      <c r="U7" s="193">
        <v>32</v>
      </c>
      <c r="V7" s="193">
        <v>16</v>
      </c>
      <c r="W7" s="193">
        <v>3</v>
      </c>
    </row>
    <row r="8" spans="1:29" ht="3.2" customHeight="1">
      <c r="A8" s="23"/>
      <c r="B8" s="7"/>
      <c r="C8" s="32"/>
      <c r="D8" s="346"/>
      <c r="E8" s="347"/>
      <c r="F8" s="347"/>
      <c r="G8" s="347"/>
      <c r="H8" s="347"/>
      <c r="I8" s="347"/>
      <c r="J8" s="348"/>
      <c r="K8" s="348"/>
      <c r="L8" s="348"/>
      <c r="M8" s="348"/>
    </row>
    <row r="9" spans="1:29" ht="11.1" customHeight="1">
      <c r="A9" s="23"/>
      <c r="B9" s="246" t="s">
        <v>705</v>
      </c>
      <c r="C9" s="32"/>
      <c r="D9" s="403">
        <f>SUM(E9:M9)</f>
        <v>7</v>
      </c>
      <c r="E9" s="403">
        <v>0</v>
      </c>
      <c r="F9" s="403">
        <v>0</v>
      </c>
      <c r="G9" s="403">
        <v>0</v>
      </c>
      <c r="H9" s="403">
        <v>0</v>
      </c>
      <c r="I9" s="403">
        <v>0</v>
      </c>
      <c r="J9" s="403">
        <v>0</v>
      </c>
      <c r="K9" s="403">
        <v>7</v>
      </c>
      <c r="L9" s="403">
        <v>0</v>
      </c>
      <c r="M9" s="403">
        <v>0</v>
      </c>
      <c r="N9" s="16">
        <v>10</v>
      </c>
      <c r="O9" s="36" t="s">
        <v>31</v>
      </c>
      <c r="P9" s="36" t="s">
        <v>31</v>
      </c>
      <c r="Q9" s="36" t="s">
        <v>31</v>
      </c>
      <c r="R9" s="36" t="s">
        <v>31</v>
      </c>
      <c r="S9" s="36" t="s">
        <v>31</v>
      </c>
      <c r="T9" s="36" t="s">
        <v>31</v>
      </c>
      <c r="U9" s="16">
        <v>10</v>
      </c>
      <c r="V9" s="36" t="s">
        <v>31</v>
      </c>
      <c r="W9" s="36" t="s">
        <v>31</v>
      </c>
    </row>
    <row r="10" spans="1:29" ht="10.5">
      <c r="A10" s="23"/>
      <c r="B10" s="246" t="s">
        <v>706</v>
      </c>
      <c r="C10" s="32"/>
      <c r="D10" s="403">
        <f>SUM(E10:M10)</f>
        <v>77</v>
      </c>
      <c r="E10" s="403">
        <f>32+1</f>
        <v>33</v>
      </c>
      <c r="F10" s="403">
        <v>12</v>
      </c>
      <c r="G10" s="403">
        <v>0</v>
      </c>
      <c r="H10" s="403">
        <v>0</v>
      </c>
      <c r="I10" s="403">
        <v>2</v>
      </c>
      <c r="J10" s="403">
        <v>0</v>
      </c>
      <c r="K10" s="403">
        <v>28</v>
      </c>
      <c r="L10" s="403">
        <v>0</v>
      </c>
      <c r="M10" s="403">
        <v>2</v>
      </c>
      <c r="N10" s="16">
        <v>33</v>
      </c>
      <c r="O10" s="16">
        <v>6</v>
      </c>
      <c r="P10" s="16">
        <v>3</v>
      </c>
      <c r="Q10" s="36" t="s">
        <v>31</v>
      </c>
      <c r="R10" s="36" t="s">
        <v>31</v>
      </c>
      <c r="S10" s="16">
        <v>0</v>
      </c>
      <c r="T10" s="36" t="s">
        <v>31</v>
      </c>
      <c r="U10" s="16">
        <v>22</v>
      </c>
      <c r="V10" s="36" t="s">
        <v>31</v>
      </c>
      <c r="W10" s="16">
        <v>2</v>
      </c>
    </row>
    <row r="11" spans="1:29" ht="10.5">
      <c r="A11" s="23"/>
      <c r="B11" s="246" t="s">
        <v>633</v>
      </c>
      <c r="C11" s="32"/>
      <c r="D11" s="403">
        <f>SUM(E11:M11)</f>
        <v>43</v>
      </c>
      <c r="E11" s="403">
        <v>0</v>
      </c>
      <c r="F11" s="403">
        <v>37</v>
      </c>
      <c r="G11" s="403">
        <v>1</v>
      </c>
      <c r="H11" s="403">
        <v>0</v>
      </c>
      <c r="I11" s="403">
        <v>2</v>
      </c>
      <c r="J11" s="403">
        <v>0</v>
      </c>
      <c r="K11" s="403">
        <v>0</v>
      </c>
      <c r="L11" s="403">
        <v>0</v>
      </c>
      <c r="M11" s="403">
        <v>3</v>
      </c>
      <c r="N11" s="16">
        <v>7</v>
      </c>
      <c r="O11" s="36" t="s">
        <v>31</v>
      </c>
      <c r="P11" s="16">
        <v>6</v>
      </c>
      <c r="Q11" s="16">
        <v>0</v>
      </c>
      <c r="R11" s="36" t="s">
        <v>31</v>
      </c>
      <c r="S11" s="16">
        <v>0</v>
      </c>
      <c r="T11" s="36" t="s">
        <v>31</v>
      </c>
      <c r="U11" s="36" t="s">
        <v>31</v>
      </c>
      <c r="V11" s="36" t="s">
        <v>31</v>
      </c>
      <c r="W11" s="16">
        <v>1</v>
      </c>
    </row>
    <row r="12" spans="1:29" ht="10.5">
      <c r="A12" s="23"/>
      <c r="B12" s="246" t="s">
        <v>675</v>
      </c>
      <c r="C12" s="32"/>
      <c r="D12" s="403">
        <f>SUM(E12:M12)</f>
        <v>47</v>
      </c>
      <c r="E12" s="403">
        <v>0</v>
      </c>
      <c r="F12" s="403">
        <v>38</v>
      </c>
      <c r="G12" s="403">
        <v>0</v>
      </c>
      <c r="H12" s="403">
        <v>0</v>
      </c>
      <c r="I12" s="403">
        <v>3</v>
      </c>
      <c r="J12" s="403">
        <v>0</v>
      </c>
      <c r="K12" s="403">
        <v>0</v>
      </c>
      <c r="L12" s="403">
        <v>6</v>
      </c>
      <c r="M12" s="403">
        <v>0</v>
      </c>
      <c r="N12" s="16">
        <v>14</v>
      </c>
      <c r="O12" s="36" t="s">
        <v>31</v>
      </c>
      <c r="P12" s="16">
        <v>9</v>
      </c>
      <c r="Q12" s="36" t="s">
        <v>31</v>
      </c>
      <c r="R12" s="36" t="s">
        <v>31</v>
      </c>
      <c r="S12" s="16">
        <v>0</v>
      </c>
      <c r="T12" s="36" t="s">
        <v>31</v>
      </c>
      <c r="U12" s="36" t="s">
        <v>31</v>
      </c>
      <c r="V12" s="16">
        <v>4</v>
      </c>
      <c r="W12" s="36" t="s">
        <v>31</v>
      </c>
    </row>
    <row r="13" spans="1:29" ht="9.75" customHeight="1">
      <c r="A13" s="23"/>
      <c r="B13" s="246" t="s">
        <v>707</v>
      </c>
      <c r="C13" s="32"/>
      <c r="D13" s="403">
        <f>SUM(E13:M13)</f>
        <v>119</v>
      </c>
      <c r="E13" s="403">
        <v>0</v>
      </c>
      <c r="F13" s="403">
        <v>0</v>
      </c>
      <c r="G13" s="403">
        <v>27</v>
      </c>
      <c r="H13" s="403">
        <v>5</v>
      </c>
      <c r="I13" s="403">
        <v>1</v>
      </c>
      <c r="J13" s="403">
        <v>80</v>
      </c>
      <c r="K13" s="403">
        <v>0</v>
      </c>
      <c r="L13" s="403">
        <v>6</v>
      </c>
      <c r="M13" s="403">
        <v>0</v>
      </c>
      <c r="N13" s="16">
        <v>28</v>
      </c>
      <c r="O13" s="36" t="s">
        <v>31</v>
      </c>
      <c r="P13" s="36" t="s">
        <v>31</v>
      </c>
      <c r="Q13" s="16">
        <v>5</v>
      </c>
      <c r="R13" s="16">
        <v>0</v>
      </c>
      <c r="S13" s="16">
        <v>0</v>
      </c>
      <c r="T13" s="16">
        <v>11</v>
      </c>
      <c r="U13" s="36" t="s">
        <v>31</v>
      </c>
      <c r="V13" s="16">
        <v>11</v>
      </c>
      <c r="W13" s="36" t="s">
        <v>31</v>
      </c>
    </row>
    <row r="14" spans="1:29" ht="4.7" customHeight="1" thickBot="1">
      <c r="A14" s="196"/>
      <c r="B14" s="144"/>
      <c r="C14" s="37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</row>
    <row r="15" spans="1:29" s="335" customFormat="1" ht="12.2" customHeight="1" thickTop="1">
      <c r="A15" s="42" t="s">
        <v>724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335" customFormat="1" ht="12.2" customHeight="1">
      <c r="A16" s="42" t="s">
        <v>725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19" s="335" customFormat="1" ht="12.2" customHeight="1">
      <c r="A17" s="16"/>
      <c r="B17" s="1"/>
      <c r="C17" s="16"/>
      <c r="D17" s="16"/>
      <c r="E17" s="16"/>
      <c r="F17" s="16"/>
      <c r="G17" s="16"/>
      <c r="H17" s="16"/>
      <c r="I17" s="16"/>
      <c r="J17" s="16"/>
      <c r="K17" s="16"/>
      <c r="L17" s="1"/>
      <c r="M17" s="1"/>
      <c r="N17" s="1"/>
      <c r="O17" s="1"/>
      <c r="P17" s="1"/>
      <c r="Q17" s="1"/>
      <c r="R17" s="1"/>
      <c r="S17" s="1"/>
    </row>
    <row r="18" spans="1:19" s="335" customFormat="1" ht="12.2" customHeight="1">
      <c r="A18" s="16"/>
      <c r="B18" s="1"/>
      <c r="C18" s="16"/>
      <c r="D18" s="16"/>
      <c r="E18" s="16"/>
      <c r="F18" s="16"/>
      <c r="G18" s="16"/>
      <c r="H18" s="16"/>
      <c r="I18" s="16"/>
      <c r="J18" s="16"/>
      <c r="K18" s="16"/>
      <c r="L18" s="1"/>
      <c r="M18" s="1"/>
      <c r="N18" s="1"/>
      <c r="O18" s="1"/>
      <c r="P18" s="1"/>
      <c r="Q18" s="1"/>
      <c r="R18" s="1"/>
      <c r="S18" s="1"/>
    </row>
    <row r="19" spans="1:19" s="335" customFormat="1" ht="12.2" customHeight="1">
      <c r="A19" s="16"/>
      <c r="C19" s="16"/>
      <c r="D19" s="16"/>
      <c r="E19" s="16"/>
      <c r="F19" s="16"/>
      <c r="G19" s="16"/>
      <c r="H19" s="16"/>
      <c r="I19" s="16"/>
      <c r="J19" s="16"/>
      <c r="K19" s="16"/>
      <c r="L19" s="1"/>
      <c r="M19" s="1"/>
      <c r="N19" s="1"/>
      <c r="O19" s="1"/>
      <c r="P19" s="1"/>
      <c r="Q19" s="1"/>
      <c r="R19" s="1"/>
      <c r="S19" s="1"/>
    </row>
  </sheetData>
  <mergeCells count="5">
    <mergeCell ref="B2:B3"/>
    <mergeCell ref="D2:D3"/>
    <mergeCell ref="E2:M2"/>
    <mergeCell ref="N2:N3"/>
    <mergeCell ref="O2:W2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Header>&amp;L&amp;9隧道&amp;R&amp;9&amp;F（&amp;A）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C20"/>
  <sheetViews>
    <sheetView zoomScaleNormal="100" workbookViewId="0"/>
  </sheetViews>
  <sheetFormatPr defaultRowHeight="9.75"/>
  <cols>
    <col min="1" max="1" width="1" style="16" customWidth="1"/>
    <col min="2" max="2" width="17.796875" style="1" customWidth="1"/>
    <col min="3" max="3" width="1" style="16" customWidth="1"/>
    <col min="4" max="4" width="12.19921875" style="16" customWidth="1"/>
    <col min="5" max="10" width="10.19921875" style="16" customWidth="1"/>
    <col min="11" max="11" width="12" style="16" customWidth="1"/>
    <col min="12" max="12" width="10.19921875" style="16" customWidth="1"/>
    <col min="13" max="13" width="11.796875" style="16" customWidth="1"/>
    <col min="14" max="14" width="1" style="16" customWidth="1"/>
    <col min="15" max="256" width="9.59765625" style="16"/>
    <col min="257" max="257" width="1" style="16" customWidth="1"/>
    <col min="258" max="258" width="16" style="16" customWidth="1"/>
    <col min="259" max="259" width="1" style="16" customWidth="1"/>
    <col min="260" max="260" width="11" style="16" customWidth="1"/>
    <col min="261" max="266" width="9.796875" style="16" customWidth="1"/>
    <col min="267" max="267" width="14.19921875" style="16" customWidth="1"/>
    <col min="268" max="268" width="10" style="16" customWidth="1"/>
    <col min="269" max="269" width="9.796875" style="16" customWidth="1"/>
    <col min="270" max="270" width="1" style="16" customWidth="1"/>
    <col min="271" max="512" width="9.59765625" style="16"/>
    <col min="513" max="513" width="1" style="16" customWidth="1"/>
    <col min="514" max="514" width="16" style="16" customWidth="1"/>
    <col min="515" max="515" width="1" style="16" customWidth="1"/>
    <col min="516" max="516" width="11" style="16" customWidth="1"/>
    <col min="517" max="522" width="9.796875" style="16" customWidth="1"/>
    <col min="523" max="523" width="14.19921875" style="16" customWidth="1"/>
    <col min="524" max="524" width="10" style="16" customWidth="1"/>
    <col min="525" max="525" width="9.796875" style="16" customWidth="1"/>
    <col min="526" max="526" width="1" style="16" customWidth="1"/>
    <col min="527" max="768" width="9.59765625" style="16"/>
    <col min="769" max="769" width="1" style="16" customWidth="1"/>
    <col min="770" max="770" width="16" style="16" customWidth="1"/>
    <col min="771" max="771" width="1" style="16" customWidth="1"/>
    <col min="772" max="772" width="11" style="16" customWidth="1"/>
    <col min="773" max="778" width="9.796875" style="16" customWidth="1"/>
    <col min="779" max="779" width="14.19921875" style="16" customWidth="1"/>
    <col min="780" max="780" width="10" style="16" customWidth="1"/>
    <col min="781" max="781" width="9.796875" style="16" customWidth="1"/>
    <col min="782" max="782" width="1" style="16" customWidth="1"/>
    <col min="783" max="1024" width="9.59765625" style="16"/>
    <col min="1025" max="1025" width="1" style="16" customWidth="1"/>
    <col min="1026" max="1026" width="16" style="16" customWidth="1"/>
    <col min="1027" max="1027" width="1" style="16" customWidth="1"/>
    <col min="1028" max="1028" width="11" style="16" customWidth="1"/>
    <col min="1029" max="1034" width="9.796875" style="16" customWidth="1"/>
    <col min="1035" max="1035" width="14.19921875" style="16" customWidth="1"/>
    <col min="1036" max="1036" width="10" style="16" customWidth="1"/>
    <col min="1037" max="1037" width="9.796875" style="16" customWidth="1"/>
    <col min="1038" max="1038" width="1" style="16" customWidth="1"/>
    <col min="1039" max="1280" width="9.59765625" style="16"/>
    <col min="1281" max="1281" width="1" style="16" customWidth="1"/>
    <col min="1282" max="1282" width="16" style="16" customWidth="1"/>
    <col min="1283" max="1283" width="1" style="16" customWidth="1"/>
    <col min="1284" max="1284" width="11" style="16" customWidth="1"/>
    <col min="1285" max="1290" width="9.796875" style="16" customWidth="1"/>
    <col min="1291" max="1291" width="14.19921875" style="16" customWidth="1"/>
    <col min="1292" max="1292" width="10" style="16" customWidth="1"/>
    <col min="1293" max="1293" width="9.796875" style="16" customWidth="1"/>
    <col min="1294" max="1294" width="1" style="16" customWidth="1"/>
    <col min="1295" max="1536" width="9.59765625" style="16"/>
    <col min="1537" max="1537" width="1" style="16" customWidth="1"/>
    <col min="1538" max="1538" width="16" style="16" customWidth="1"/>
    <col min="1539" max="1539" width="1" style="16" customWidth="1"/>
    <col min="1540" max="1540" width="11" style="16" customWidth="1"/>
    <col min="1541" max="1546" width="9.796875" style="16" customWidth="1"/>
    <col min="1547" max="1547" width="14.19921875" style="16" customWidth="1"/>
    <col min="1548" max="1548" width="10" style="16" customWidth="1"/>
    <col min="1549" max="1549" width="9.796875" style="16" customWidth="1"/>
    <col min="1550" max="1550" width="1" style="16" customWidth="1"/>
    <col min="1551" max="1792" width="9.59765625" style="16"/>
    <col min="1793" max="1793" width="1" style="16" customWidth="1"/>
    <col min="1794" max="1794" width="16" style="16" customWidth="1"/>
    <col min="1795" max="1795" width="1" style="16" customWidth="1"/>
    <col min="1796" max="1796" width="11" style="16" customWidth="1"/>
    <col min="1797" max="1802" width="9.796875" style="16" customWidth="1"/>
    <col min="1803" max="1803" width="14.19921875" style="16" customWidth="1"/>
    <col min="1804" max="1804" width="10" style="16" customWidth="1"/>
    <col min="1805" max="1805" width="9.796875" style="16" customWidth="1"/>
    <col min="1806" max="1806" width="1" style="16" customWidth="1"/>
    <col min="1807" max="2048" width="9.59765625" style="16"/>
    <col min="2049" max="2049" width="1" style="16" customWidth="1"/>
    <col min="2050" max="2050" width="16" style="16" customWidth="1"/>
    <col min="2051" max="2051" width="1" style="16" customWidth="1"/>
    <col min="2052" max="2052" width="11" style="16" customWidth="1"/>
    <col min="2053" max="2058" width="9.796875" style="16" customWidth="1"/>
    <col min="2059" max="2059" width="14.19921875" style="16" customWidth="1"/>
    <col min="2060" max="2060" width="10" style="16" customWidth="1"/>
    <col min="2061" max="2061" width="9.796875" style="16" customWidth="1"/>
    <col min="2062" max="2062" width="1" style="16" customWidth="1"/>
    <col min="2063" max="2304" width="9.59765625" style="16"/>
    <col min="2305" max="2305" width="1" style="16" customWidth="1"/>
    <col min="2306" max="2306" width="16" style="16" customWidth="1"/>
    <col min="2307" max="2307" width="1" style="16" customWidth="1"/>
    <col min="2308" max="2308" width="11" style="16" customWidth="1"/>
    <col min="2309" max="2314" width="9.796875" style="16" customWidth="1"/>
    <col min="2315" max="2315" width="14.19921875" style="16" customWidth="1"/>
    <col min="2316" max="2316" width="10" style="16" customWidth="1"/>
    <col min="2317" max="2317" width="9.796875" style="16" customWidth="1"/>
    <col min="2318" max="2318" width="1" style="16" customWidth="1"/>
    <col min="2319" max="2560" width="9.59765625" style="16"/>
    <col min="2561" max="2561" width="1" style="16" customWidth="1"/>
    <col min="2562" max="2562" width="16" style="16" customWidth="1"/>
    <col min="2563" max="2563" width="1" style="16" customWidth="1"/>
    <col min="2564" max="2564" width="11" style="16" customWidth="1"/>
    <col min="2565" max="2570" width="9.796875" style="16" customWidth="1"/>
    <col min="2571" max="2571" width="14.19921875" style="16" customWidth="1"/>
    <col min="2572" max="2572" width="10" style="16" customWidth="1"/>
    <col min="2573" max="2573" width="9.796875" style="16" customWidth="1"/>
    <col min="2574" max="2574" width="1" style="16" customWidth="1"/>
    <col min="2575" max="2816" width="9.59765625" style="16"/>
    <col min="2817" max="2817" width="1" style="16" customWidth="1"/>
    <col min="2818" max="2818" width="16" style="16" customWidth="1"/>
    <col min="2819" max="2819" width="1" style="16" customWidth="1"/>
    <col min="2820" max="2820" width="11" style="16" customWidth="1"/>
    <col min="2821" max="2826" width="9.796875" style="16" customWidth="1"/>
    <col min="2827" max="2827" width="14.19921875" style="16" customWidth="1"/>
    <col min="2828" max="2828" width="10" style="16" customWidth="1"/>
    <col min="2829" max="2829" width="9.796875" style="16" customWidth="1"/>
    <col min="2830" max="2830" width="1" style="16" customWidth="1"/>
    <col min="2831" max="3072" width="9.59765625" style="16"/>
    <col min="3073" max="3073" width="1" style="16" customWidth="1"/>
    <col min="3074" max="3074" width="16" style="16" customWidth="1"/>
    <col min="3075" max="3075" width="1" style="16" customWidth="1"/>
    <col min="3076" max="3076" width="11" style="16" customWidth="1"/>
    <col min="3077" max="3082" width="9.796875" style="16" customWidth="1"/>
    <col min="3083" max="3083" width="14.19921875" style="16" customWidth="1"/>
    <col min="3084" max="3084" width="10" style="16" customWidth="1"/>
    <col min="3085" max="3085" width="9.796875" style="16" customWidth="1"/>
    <col min="3086" max="3086" width="1" style="16" customWidth="1"/>
    <col min="3087" max="3328" width="9.59765625" style="16"/>
    <col min="3329" max="3329" width="1" style="16" customWidth="1"/>
    <col min="3330" max="3330" width="16" style="16" customWidth="1"/>
    <col min="3331" max="3331" width="1" style="16" customWidth="1"/>
    <col min="3332" max="3332" width="11" style="16" customWidth="1"/>
    <col min="3333" max="3338" width="9.796875" style="16" customWidth="1"/>
    <col min="3339" max="3339" width="14.19921875" style="16" customWidth="1"/>
    <col min="3340" max="3340" width="10" style="16" customWidth="1"/>
    <col min="3341" max="3341" width="9.796875" style="16" customWidth="1"/>
    <col min="3342" max="3342" width="1" style="16" customWidth="1"/>
    <col min="3343" max="3584" width="9.59765625" style="16"/>
    <col min="3585" max="3585" width="1" style="16" customWidth="1"/>
    <col min="3586" max="3586" width="16" style="16" customWidth="1"/>
    <col min="3587" max="3587" width="1" style="16" customWidth="1"/>
    <col min="3588" max="3588" width="11" style="16" customWidth="1"/>
    <col min="3589" max="3594" width="9.796875" style="16" customWidth="1"/>
    <col min="3595" max="3595" width="14.19921875" style="16" customWidth="1"/>
    <col min="3596" max="3596" width="10" style="16" customWidth="1"/>
    <col min="3597" max="3597" width="9.796875" style="16" customWidth="1"/>
    <col min="3598" max="3598" width="1" style="16" customWidth="1"/>
    <col min="3599" max="3840" width="9.59765625" style="16"/>
    <col min="3841" max="3841" width="1" style="16" customWidth="1"/>
    <col min="3842" max="3842" width="16" style="16" customWidth="1"/>
    <col min="3843" max="3843" width="1" style="16" customWidth="1"/>
    <col min="3844" max="3844" width="11" style="16" customWidth="1"/>
    <col min="3845" max="3850" width="9.796875" style="16" customWidth="1"/>
    <col min="3851" max="3851" width="14.19921875" style="16" customWidth="1"/>
    <col min="3852" max="3852" width="10" style="16" customWidth="1"/>
    <col min="3853" max="3853" width="9.796875" style="16" customWidth="1"/>
    <col min="3854" max="3854" width="1" style="16" customWidth="1"/>
    <col min="3855" max="4096" width="9.59765625" style="16"/>
    <col min="4097" max="4097" width="1" style="16" customWidth="1"/>
    <col min="4098" max="4098" width="16" style="16" customWidth="1"/>
    <col min="4099" max="4099" width="1" style="16" customWidth="1"/>
    <col min="4100" max="4100" width="11" style="16" customWidth="1"/>
    <col min="4101" max="4106" width="9.796875" style="16" customWidth="1"/>
    <col min="4107" max="4107" width="14.19921875" style="16" customWidth="1"/>
    <col min="4108" max="4108" width="10" style="16" customWidth="1"/>
    <col min="4109" max="4109" width="9.796875" style="16" customWidth="1"/>
    <col min="4110" max="4110" width="1" style="16" customWidth="1"/>
    <col min="4111" max="4352" width="9.59765625" style="16"/>
    <col min="4353" max="4353" width="1" style="16" customWidth="1"/>
    <col min="4354" max="4354" width="16" style="16" customWidth="1"/>
    <col min="4355" max="4355" width="1" style="16" customWidth="1"/>
    <col min="4356" max="4356" width="11" style="16" customWidth="1"/>
    <col min="4357" max="4362" width="9.796875" style="16" customWidth="1"/>
    <col min="4363" max="4363" width="14.19921875" style="16" customWidth="1"/>
    <col min="4364" max="4364" width="10" style="16" customWidth="1"/>
    <col min="4365" max="4365" width="9.796875" style="16" customWidth="1"/>
    <col min="4366" max="4366" width="1" style="16" customWidth="1"/>
    <col min="4367" max="4608" width="9.59765625" style="16"/>
    <col min="4609" max="4609" width="1" style="16" customWidth="1"/>
    <col min="4610" max="4610" width="16" style="16" customWidth="1"/>
    <col min="4611" max="4611" width="1" style="16" customWidth="1"/>
    <col min="4612" max="4612" width="11" style="16" customWidth="1"/>
    <col min="4613" max="4618" width="9.796875" style="16" customWidth="1"/>
    <col min="4619" max="4619" width="14.19921875" style="16" customWidth="1"/>
    <col min="4620" max="4620" width="10" style="16" customWidth="1"/>
    <col min="4621" max="4621" width="9.796875" style="16" customWidth="1"/>
    <col min="4622" max="4622" width="1" style="16" customWidth="1"/>
    <col min="4623" max="4864" width="9.59765625" style="16"/>
    <col min="4865" max="4865" width="1" style="16" customWidth="1"/>
    <col min="4866" max="4866" width="16" style="16" customWidth="1"/>
    <col min="4867" max="4867" width="1" style="16" customWidth="1"/>
    <col min="4868" max="4868" width="11" style="16" customWidth="1"/>
    <col min="4869" max="4874" width="9.796875" style="16" customWidth="1"/>
    <col min="4875" max="4875" width="14.19921875" style="16" customWidth="1"/>
    <col min="4876" max="4876" width="10" style="16" customWidth="1"/>
    <col min="4877" max="4877" width="9.796875" style="16" customWidth="1"/>
    <col min="4878" max="4878" width="1" style="16" customWidth="1"/>
    <col min="4879" max="5120" width="9.59765625" style="16"/>
    <col min="5121" max="5121" width="1" style="16" customWidth="1"/>
    <col min="5122" max="5122" width="16" style="16" customWidth="1"/>
    <col min="5123" max="5123" width="1" style="16" customWidth="1"/>
    <col min="5124" max="5124" width="11" style="16" customWidth="1"/>
    <col min="5125" max="5130" width="9.796875" style="16" customWidth="1"/>
    <col min="5131" max="5131" width="14.19921875" style="16" customWidth="1"/>
    <col min="5132" max="5132" width="10" style="16" customWidth="1"/>
    <col min="5133" max="5133" width="9.796875" style="16" customWidth="1"/>
    <col min="5134" max="5134" width="1" style="16" customWidth="1"/>
    <col min="5135" max="5376" width="9.59765625" style="16"/>
    <col min="5377" max="5377" width="1" style="16" customWidth="1"/>
    <col min="5378" max="5378" width="16" style="16" customWidth="1"/>
    <col min="5379" max="5379" width="1" style="16" customWidth="1"/>
    <col min="5380" max="5380" width="11" style="16" customWidth="1"/>
    <col min="5381" max="5386" width="9.796875" style="16" customWidth="1"/>
    <col min="5387" max="5387" width="14.19921875" style="16" customWidth="1"/>
    <col min="5388" max="5388" width="10" style="16" customWidth="1"/>
    <col min="5389" max="5389" width="9.796875" style="16" customWidth="1"/>
    <col min="5390" max="5390" width="1" style="16" customWidth="1"/>
    <col min="5391" max="5632" width="9.59765625" style="16"/>
    <col min="5633" max="5633" width="1" style="16" customWidth="1"/>
    <col min="5634" max="5634" width="16" style="16" customWidth="1"/>
    <col min="5635" max="5635" width="1" style="16" customWidth="1"/>
    <col min="5636" max="5636" width="11" style="16" customWidth="1"/>
    <col min="5637" max="5642" width="9.796875" style="16" customWidth="1"/>
    <col min="5643" max="5643" width="14.19921875" style="16" customWidth="1"/>
    <col min="5644" max="5644" width="10" style="16" customWidth="1"/>
    <col min="5645" max="5645" width="9.796875" style="16" customWidth="1"/>
    <col min="5646" max="5646" width="1" style="16" customWidth="1"/>
    <col min="5647" max="5888" width="9.59765625" style="16"/>
    <col min="5889" max="5889" width="1" style="16" customWidth="1"/>
    <col min="5890" max="5890" width="16" style="16" customWidth="1"/>
    <col min="5891" max="5891" width="1" style="16" customWidth="1"/>
    <col min="5892" max="5892" width="11" style="16" customWidth="1"/>
    <col min="5893" max="5898" width="9.796875" style="16" customWidth="1"/>
    <col min="5899" max="5899" width="14.19921875" style="16" customWidth="1"/>
    <col min="5900" max="5900" width="10" style="16" customWidth="1"/>
    <col min="5901" max="5901" width="9.796875" style="16" customWidth="1"/>
    <col min="5902" max="5902" width="1" style="16" customWidth="1"/>
    <col min="5903" max="6144" width="9.59765625" style="16"/>
    <col min="6145" max="6145" width="1" style="16" customWidth="1"/>
    <col min="6146" max="6146" width="16" style="16" customWidth="1"/>
    <col min="6147" max="6147" width="1" style="16" customWidth="1"/>
    <col min="6148" max="6148" width="11" style="16" customWidth="1"/>
    <col min="6149" max="6154" width="9.796875" style="16" customWidth="1"/>
    <col min="6155" max="6155" width="14.19921875" style="16" customWidth="1"/>
    <col min="6156" max="6156" width="10" style="16" customWidth="1"/>
    <col min="6157" max="6157" width="9.796875" style="16" customWidth="1"/>
    <col min="6158" max="6158" width="1" style="16" customWidth="1"/>
    <col min="6159" max="6400" width="9.59765625" style="16"/>
    <col min="6401" max="6401" width="1" style="16" customWidth="1"/>
    <col min="6402" max="6402" width="16" style="16" customWidth="1"/>
    <col min="6403" max="6403" width="1" style="16" customWidth="1"/>
    <col min="6404" max="6404" width="11" style="16" customWidth="1"/>
    <col min="6405" max="6410" width="9.796875" style="16" customWidth="1"/>
    <col min="6411" max="6411" width="14.19921875" style="16" customWidth="1"/>
    <col min="6412" max="6412" width="10" style="16" customWidth="1"/>
    <col min="6413" max="6413" width="9.796875" style="16" customWidth="1"/>
    <col min="6414" max="6414" width="1" style="16" customWidth="1"/>
    <col min="6415" max="6656" width="9.59765625" style="16"/>
    <col min="6657" max="6657" width="1" style="16" customWidth="1"/>
    <col min="6658" max="6658" width="16" style="16" customWidth="1"/>
    <col min="6659" max="6659" width="1" style="16" customWidth="1"/>
    <col min="6660" max="6660" width="11" style="16" customWidth="1"/>
    <col min="6661" max="6666" width="9.796875" style="16" customWidth="1"/>
    <col min="6667" max="6667" width="14.19921875" style="16" customWidth="1"/>
    <col min="6668" max="6668" width="10" style="16" customWidth="1"/>
    <col min="6669" max="6669" width="9.796875" style="16" customWidth="1"/>
    <col min="6670" max="6670" width="1" style="16" customWidth="1"/>
    <col min="6671" max="6912" width="9.59765625" style="16"/>
    <col min="6913" max="6913" width="1" style="16" customWidth="1"/>
    <col min="6914" max="6914" width="16" style="16" customWidth="1"/>
    <col min="6915" max="6915" width="1" style="16" customWidth="1"/>
    <col min="6916" max="6916" width="11" style="16" customWidth="1"/>
    <col min="6917" max="6922" width="9.796875" style="16" customWidth="1"/>
    <col min="6923" max="6923" width="14.19921875" style="16" customWidth="1"/>
    <col min="6924" max="6924" width="10" style="16" customWidth="1"/>
    <col min="6925" max="6925" width="9.796875" style="16" customWidth="1"/>
    <col min="6926" max="6926" width="1" style="16" customWidth="1"/>
    <col min="6927" max="7168" width="9.59765625" style="16"/>
    <col min="7169" max="7169" width="1" style="16" customWidth="1"/>
    <col min="7170" max="7170" width="16" style="16" customWidth="1"/>
    <col min="7171" max="7171" width="1" style="16" customWidth="1"/>
    <col min="7172" max="7172" width="11" style="16" customWidth="1"/>
    <col min="7173" max="7178" width="9.796875" style="16" customWidth="1"/>
    <col min="7179" max="7179" width="14.19921875" style="16" customWidth="1"/>
    <col min="7180" max="7180" width="10" style="16" customWidth="1"/>
    <col min="7181" max="7181" width="9.796875" style="16" customWidth="1"/>
    <col min="7182" max="7182" width="1" style="16" customWidth="1"/>
    <col min="7183" max="7424" width="9.59765625" style="16"/>
    <col min="7425" max="7425" width="1" style="16" customWidth="1"/>
    <col min="7426" max="7426" width="16" style="16" customWidth="1"/>
    <col min="7427" max="7427" width="1" style="16" customWidth="1"/>
    <col min="7428" max="7428" width="11" style="16" customWidth="1"/>
    <col min="7429" max="7434" width="9.796875" style="16" customWidth="1"/>
    <col min="7435" max="7435" width="14.19921875" style="16" customWidth="1"/>
    <col min="7436" max="7436" width="10" style="16" customWidth="1"/>
    <col min="7437" max="7437" width="9.796875" style="16" customWidth="1"/>
    <col min="7438" max="7438" width="1" style="16" customWidth="1"/>
    <col min="7439" max="7680" width="9.59765625" style="16"/>
    <col min="7681" max="7681" width="1" style="16" customWidth="1"/>
    <col min="7682" max="7682" width="16" style="16" customWidth="1"/>
    <col min="7683" max="7683" width="1" style="16" customWidth="1"/>
    <col min="7684" max="7684" width="11" style="16" customWidth="1"/>
    <col min="7685" max="7690" width="9.796875" style="16" customWidth="1"/>
    <col min="7691" max="7691" width="14.19921875" style="16" customWidth="1"/>
    <col min="7692" max="7692" width="10" style="16" customWidth="1"/>
    <col min="7693" max="7693" width="9.796875" style="16" customWidth="1"/>
    <col min="7694" max="7694" width="1" style="16" customWidth="1"/>
    <col min="7695" max="7936" width="9.59765625" style="16"/>
    <col min="7937" max="7937" width="1" style="16" customWidth="1"/>
    <col min="7938" max="7938" width="16" style="16" customWidth="1"/>
    <col min="7939" max="7939" width="1" style="16" customWidth="1"/>
    <col min="7940" max="7940" width="11" style="16" customWidth="1"/>
    <col min="7941" max="7946" width="9.796875" style="16" customWidth="1"/>
    <col min="7947" max="7947" width="14.19921875" style="16" customWidth="1"/>
    <col min="7948" max="7948" width="10" style="16" customWidth="1"/>
    <col min="7949" max="7949" width="9.796875" style="16" customWidth="1"/>
    <col min="7950" max="7950" width="1" style="16" customWidth="1"/>
    <col min="7951" max="8192" width="9.59765625" style="16"/>
    <col min="8193" max="8193" width="1" style="16" customWidth="1"/>
    <col min="8194" max="8194" width="16" style="16" customWidth="1"/>
    <col min="8195" max="8195" width="1" style="16" customWidth="1"/>
    <col min="8196" max="8196" width="11" style="16" customWidth="1"/>
    <col min="8197" max="8202" width="9.796875" style="16" customWidth="1"/>
    <col min="8203" max="8203" width="14.19921875" style="16" customWidth="1"/>
    <col min="8204" max="8204" width="10" style="16" customWidth="1"/>
    <col min="8205" max="8205" width="9.796875" style="16" customWidth="1"/>
    <col min="8206" max="8206" width="1" style="16" customWidth="1"/>
    <col min="8207" max="8448" width="9.59765625" style="16"/>
    <col min="8449" max="8449" width="1" style="16" customWidth="1"/>
    <col min="8450" max="8450" width="16" style="16" customWidth="1"/>
    <col min="8451" max="8451" width="1" style="16" customWidth="1"/>
    <col min="8452" max="8452" width="11" style="16" customWidth="1"/>
    <col min="8453" max="8458" width="9.796875" style="16" customWidth="1"/>
    <col min="8459" max="8459" width="14.19921875" style="16" customWidth="1"/>
    <col min="8460" max="8460" width="10" style="16" customWidth="1"/>
    <col min="8461" max="8461" width="9.796875" style="16" customWidth="1"/>
    <col min="8462" max="8462" width="1" style="16" customWidth="1"/>
    <col min="8463" max="8704" width="9.59765625" style="16"/>
    <col min="8705" max="8705" width="1" style="16" customWidth="1"/>
    <col min="8706" max="8706" width="16" style="16" customWidth="1"/>
    <col min="8707" max="8707" width="1" style="16" customWidth="1"/>
    <col min="8708" max="8708" width="11" style="16" customWidth="1"/>
    <col min="8709" max="8714" width="9.796875" style="16" customWidth="1"/>
    <col min="8715" max="8715" width="14.19921875" style="16" customWidth="1"/>
    <col min="8716" max="8716" width="10" style="16" customWidth="1"/>
    <col min="8717" max="8717" width="9.796875" style="16" customWidth="1"/>
    <col min="8718" max="8718" width="1" style="16" customWidth="1"/>
    <col min="8719" max="8960" width="9.59765625" style="16"/>
    <col min="8961" max="8961" width="1" style="16" customWidth="1"/>
    <col min="8962" max="8962" width="16" style="16" customWidth="1"/>
    <col min="8963" max="8963" width="1" style="16" customWidth="1"/>
    <col min="8964" max="8964" width="11" style="16" customWidth="1"/>
    <col min="8965" max="8970" width="9.796875" style="16" customWidth="1"/>
    <col min="8971" max="8971" width="14.19921875" style="16" customWidth="1"/>
    <col min="8972" max="8972" width="10" style="16" customWidth="1"/>
    <col min="8973" max="8973" width="9.796875" style="16" customWidth="1"/>
    <col min="8974" max="8974" width="1" style="16" customWidth="1"/>
    <col min="8975" max="9216" width="9.59765625" style="16"/>
    <col min="9217" max="9217" width="1" style="16" customWidth="1"/>
    <col min="9218" max="9218" width="16" style="16" customWidth="1"/>
    <col min="9219" max="9219" width="1" style="16" customWidth="1"/>
    <col min="9220" max="9220" width="11" style="16" customWidth="1"/>
    <col min="9221" max="9226" width="9.796875" style="16" customWidth="1"/>
    <col min="9227" max="9227" width="14.19921875" style="16" customWidth="1"/>
    <col min="9228" max="9228" width="10" style="16" customWidth="1"/>
    <col min="9229" max="9229" width="9.796875" style="16" customWidth="1"/>
    <col min="9230" max="9230" width="1" style="16" customWidth="1"/>
    <col min="9231" max="9472" width="9.59765625" style="16"/>
    <col min="9473" max="9473" width="1" style="16" customWidth="1"/>
    <col min="9474" max="9474" width="16" style="16" customWidth="1"/>
    <col min="9475" max="9475" width="1" style="16" customWidth="1"/>
    <col min="9476" max="9476" width="11" style="16" customWidth="1"/>
    <col min="9477" max="9482" width="9.796875" style="16" customWidth="1"/>
    <col min="9483" max="9483" width="14.19921875" style="16" customWidth="1"/>
    <col min="9484" max="9484" width="10" style="16" customWidth="1"/>
    <col min="9485" max="9485" width="9.796875" style="16" customWidth="1"/>
    <col min="9486" max="9486" width="1" style="16" customWidth="1"/>
    <col min="9487" max="9728" width="9.59765625" style="16"/>
    <col min="9729" max="9729" width="1" style="16" customWidth="1"/>
    <col min="9730" max="9730" width="16" style="16" customWidth="1"/>
    <col min="9731" max="9731" width="1" style="16" customWidth="1"/>
    <col min="9732" max="9732" width="11" style="16" customWidth="1"/>
    <col min="9733" max="9738" width="9.796875" style="16" customWidth="1"/>
    <col min="9739" max="9739" width="14.19921875" style="16" customWidth="1"/>
    <col min="9740" max="9740" width="10" style="16" customWidth="1"/>
    <col min="9741" max="9741" width="9.796875" style="16" customWidth="1"/>
    <col min="9742" max="9742" width="1" style="16" customWidth="1"/>
    <col min="9743" max="9984" width="9.59765625" style="16"/>
    <col min="9985" max="9985" width="1" style="16" customWidth="1"/>
    <col min="9986" max="9986" width="16" style="16" customWidth="1"/>
    <col min="9987" max="9987" width="1" style="16" customWidth="1"/>
    <col min="9988" max="9988" width="11" style="16" customWidth="1"/>
    <col min="9989" max="9994" width="9.796875" style="16" customWidth="1"/>
    <col min="9995" max="9995" width="14.19921875" style="16" customWidth="1"/>
    <col min="9996" max="9996" width="10" style="16" customWidth="1"/>
    <col min="9997" max="9997" width="9.796875" style="16" customWidth="1"/>
    <col min="9998" max="9998" width="1" style="16" customWidth="1"/>
    <col min="9999" max="10240" width="9.59765625" style="16"/>
    <col min="10241" max="10241" width="1" style="16" customWidth="1"/>
    <col min="10242" max="10242" width="16" style="16" customWidth="1"/>
    <col min="10243" max="10243" width="1" style="16" customWidth="1"/>
    <col min="10244" max="10244" width="11" style="16" customWidth="1"/>
    <col min="10245" max="10250" width="9.796875" style="16" customWidth="1"/>
    <col min="10251" max="10251" width="14.19921875" style="16" customWidth="1"/>
    <col min="10252" max="10252" width="10" style="16" customWidth="1"/>
    <col min="10253" max="10253" width="9.796875" style="16" customWidth="1"/>
    <col min="10254" max="10254" width="1" style="16" customWidth="1"/>
    <col min="10255" max="10496" width="9.59765625" style="16"/>
    <col min="10497" max="10497" width="1" style="16" customWidth="1"/>
    <col min="10498" max="10498" width="16" style="16" customWidth="1"/>
    <col min="10499" max="10499" width="1" style="16" customWidth="1"/>
    <col min="10500" max="10500" width="11" style="16" customWidth="1"/>
    <col min="10501" max="10506" width="9.796875" style="16" customWidth="1"/>
    <col min="10507" max="10507" width="14.19921875" style="16" customWidth="1"/>
    <col min="10508" max="10508" width="10" style="16" customWidth="1"/>
    <col min="10509" max="10509" width="9.796875" style="16" customWidth="1"/>
    <col min="10510" max="10510" width="1" style="16" customWidth="1"/>
    <col min="10511" max="10752" width="9.59765625" style="16"/>
    <col min="10753" max="10753" width="1" style="16" customWidth="1"/>
    <col min="10754" max="10754" width="16" style="16" customWidth="1"/>
    <col min="10755" max="10755" width="1" style="16" customWidth="1"/>
    <col min="10756" max="10756" width="11" style="16" customWidth="1"/>
    <col min="10757" max="10762" width="9.796875" style="16" customWidth="1"/>
    <col min="10763" max="10763" width="14.19921875" style="16" customWidth="1"/>
    <col min="10764" max="10764" width="10" style="16" customWidth="1"/>
    <col min="10765" max="10765" width="9.796875" style="16" customWidth="1"/>
    <col min="10766" max="10766" width="1" style="16" customWidth="1"/>
    <col min="10767" max="11008" width="9.59765625" style="16"/>
    <col min="11009" max="11009" width="1" style="16" customWidth="1"/>
    <col min="11010" max="11010" width="16" style="16" customWidth="1"/>
    <col min="11011" max="11011" width="1" style="16" customWidth="1"/>
    <col min="11012" max="11012" width="11" style="16" customWidth="1"/>
    <col min="11013" max="11018" width="9.796875" style="16" customWidth="1"/>
    <col min="11019" max="11019" width="14.19921875" style="16" customWidth="1"/>
    <col min="11020" max="11020" width="10" style="16" customWidth="1"/>
    <col min="11021" max="11021" width="9.796875" style="16" customWidth="1"/>
    <col min="11022" max="11022" width="1" style="16" customWidth="1"/>
    <col min="11023" max="11264" width="9.59765625" style="16"/>
    <col min="11265" max="11265" width="1" style="16" customWidth="1"/>
    <col min="11266" max="11266" width="16" style="16" customWidth="1"/>
    <col min="11267" max="11267" width="1" style="16" customWidth="1"/>
    <col min="11268" max="11268" width="11" style="16" customWidth="1"/>
    <col min="11269" max="11274" width="9.796875" style="16" customWidth="1"/>
    <col min="11275" max="11275" width="14.19921875" style="16" customWidth="1"/>
    <col min="11276" max="11276" width="10" style="16" customWidth="1"/>
    <col min="11277" max="11277" width="9.796875" style="16" customWidth="1"/>
    <col min="11278" max="11278" width="1" style="16" customWidth="1"/>
    <col min="11279" max="11520" width="9.59765625" style="16"/>
    <col min="11521" max="11521" width="1" style="16" customWidth="1"/>
    <col min="11522" max="11522" width="16" style="16" customWidth="1"/>
    <col min="11523" max="11523" width="1" style="16" customWidth="1"/>
    <col min="11524" max="11524" width="11" style="16" customWidth="1"/>
    <col min="11525" max="11530" width="9.796875" style="16" customWidth="1"/>
    <col min="11531" max="11531" width="14.19921875" style="16" customWidth="1"/>
    <col min="11532" max="11532" width="10" style="16" customWidth="1"/>
    <col min="11533" max="11533" width="9.796875" style="16" customWidth="1"/>
    <col min="11534" max="11534" width="1" style="16" customWidth="1"/>
    <col min="11535" max="11776" width="9.59765625" style="16"/>
    <col min="11777" max="11777" width="1" style="16" customWidth="1"/>
    <col min="11778" max="11778" width="16" style="16" customWidth="1"/>
    <col min="11779" max="11779" width="1" style="16" customWidth="1"/>
    <col min="11780" max="11780" width="11" style="16" customWidth="1"/>
    <col min="11781" max="11786" width="9.796875" style="16" customWidth="1"/>
    <col min="11787" max="11787" width="14.19921875" style="16" customWidth="1"/>
    <col min="11788" max="11788" width="10" style="16" customWidth="1"/>
    <col min="11789" max="11789" width="9.796875" style="16" customWidth="1"/>
    <col min="11790" max="11790" width="1" style="16" customWidth="1"/>
    <col min="11791" max="12032" width="9.59765625" style="16"/>
    <col min="12033" max="12033" width="1" style="16" customWidth="1"/>
    <col min="12034" max="12034" width="16" style="16" customWidth="1"/>
    <col min="12035" max="12035" width="1" style="16" customWidth="1"/>
    <col min="12036" max="12036" width="11" style="16" customWidth="1"/>
    <col min="12037" max="12042" width="9.796875" style="16" customWidth="1"/>
    <col min="12043" max="12043" width="14.19921875" style="16" customWidth="1"/>
    <col min="12044" max="12044" width="10" style="16" customWidth="1"/>
    <col min="12045" max="12045" width="9.796875" style="16" customWidth="1"/>
    <col min="12046" max="12046" width="1" style="16" customWidth="1"/>
    <col min="12047" max="12288" width="9.59765625" style="16"/>
    <col min="12289" max="12289" width="1" style="16" customWidth="1"/>
    <col min="12290" max="12290" width="16" style="16" customWidth="1"/>
    <col min="12291" max="12291" width="1" style="16" customWidth="1"/>
    <col min="12292" max="12292" width="11" style="16" customWidth="1"/>
    <col min="12293" max="12298" width="9.796875" style="16" customWidth="1"/>
    <col min="12299" max="12299" width="14.19921875" style="16" customWidth="1"/>
    <col min="12300" max="12300" width="10" style="16" customWidth="1"/>
    <col min="12301" max="12301" width="9.796875" style="16" customWidth="1"/>
    <col min="12302" max="12302" width="1" style="16" customWidth="1"/>
    <col min="12303" max="12544" width="9.59765625" style="16"/>
    <col min="12545" max="12545" width="1" style="16" customWidth="1"/>
    <col min="12546" max="12546" width="16" style="16" customWidth="1"/>
    <col min="12547" max="12547" width="1" style="16" customWidth="1"/>
    <col min="12548" max="12548" width="11" style="16" customWidth="1"/>
    <col min="12549" max="12554" width="9.796875" style="16" customWidth="1"/>
    <col min="12555" max="12555" width="14.19921875" style="16" customWidth="1"/>
    <col min="12556" max="12556" width="10" style="16" customWidth="1"/>
    <col min="12557" max="12557" width="9.796875" style="16" customWidth="1"/>
    <col min="12558" max="12558" width="1" style="16" customWidth="1"/>
    <col min="12559" max="12800" width="9.59765625" style="16"/>
    <col min="12801" max="12801" width="1" style="16" customWidth="1"/>
    <col min="12802" max="12802" width="16" style="16" customWidth="1"/>
    <col min="12803" max="12803" width="1" style="16" customWidth="1"/>
    <col min="12804" max="12804" width="11" style="16" customWidth="1"/>
    <col min="12805" max="12810" width="9.796875" style="16" customWidth="1"/>
    <col min="12811" max="12811" width="14.19921875" style="16" customWidth="1"/>
    <col min="12812" max="12812" width="10" style="16" customWidth="1"/>
    <col min="12813" max="12813" width="9.796875" style="16" customWidth="1"/>
    <col min="12814" max="12814" width="1" style="16" customWidth="1"/>
    <col min="12815" max="13056" width="9.59765625" style="16"/>
    <col min="13057" max="13057" width="1" style="16" customWidth="1"/>
    <col min="13058" max="13058" width="16" style="16" customWidth="1"/>
    <col min="13059" max="13059" width="1" style="16" customWidth="1"/>
    <col min="13060" max="13060" width="11" style="16" customWidth="1"/>
    <col min="13061" max="13066" width="9.796875" style="16" customWidth="1"/>
    <col min="13067" max="13067" width="14.19921875" style="16" customWidth="1"/>
    <col min="13068" max="13068" width="10" style="16" customWidth="1"/>
    <col min="13069" max="13069" width="9.796875" style="16" customWidth="1"/>
    <col min="13070" max="13070" width="1" style="16" customWidth="1"/>
    <col min="13071" max="13312" width="9.59765625" style="16"/>
    <col min="13313" max="13313" width="1" style="16" customWidth="1"/>
    <col min="13314" max="13314" width="16" style="16" customWidth="1"/>
    <col min="13315" max="13315" width="1" style="16" customWidth="1"/>
    <col min="13316" max="13316" width="11" style="16" customWidth="1"/>
    <col min="13317" max="13322" width="9.796875" style="16" customWidth="1"/>
    <col min="13323" max="13323" width="14.19921875" style="16" customWidth="1"/>
    <col min="13324" max="13324" width="10" style="16" customWidth="1"/>
    <col min="13325" max="13325" width="9.796875" style="16" customWidth="1"/>
    <col min="13326" max="13326" width="1" style="16" customWidth="1"/>
    <col min="13327" max="13568" width="9.59765625" style="16"/>
    <col min="13569" max="13569" width="1" style="16" customWidth="1"/>
    <col min="13570" max="13570" width="16" style="16" customWidth="1"/>
    <col min="13571" max="13571" width="1" style="16" customWidth="1"/>
    <col min="13572" max="13572" width="11" style="16" customWidth="1"/>
    <col min="13573" max="13578" width="9.796875" style="16" customWidth="1"/>
    <col min="13579" max="13579" width="14.19921875" style="16" customWidth="1"/>
    <col min="13580" max="13580" width="10" style="16" customWidth="1"/>
    <col min="13581" max="13581" width="9.796875" style="16" customWidth="1"/>
    <col min="13582" max="13582" width="1" style="16" customWidth="1"/>
    <col min="13583" max="13824" width="9.59765625" style="16"/>
    <col min="13825" max="13825" width="1" style="16" customWidth="1"/>
    <col min="13826" max="13826" width="16" style="16" customWidth="1"/>
    <col min="13827" max="13827" width="1" style="16" customWidth="1"/>
    <col min="13828" max="13828" width="11" style="16" customWidth="1"/>
    <col min="13829" max="13834" width="9.796875" style="16" customWidth="1"/>
    <col min="13835" max="13835" width="14.19921875" style="16" customWidth="1"/>
    <col min="13836" max="13836" width="10" style="16" customWidth="1"/>
    <col min="13837" max="13837" width="9.796875" style="16" customWidth="1"/>
    <col min="13838" max="13838" width="1" style="16" customWidth="1"/>
    <col min="13839" max="14080" width="9.59765625" style="16"/>
    <col min="14081" max="14081" width="1" style="16" customWidth="1"/>
    <col min="14082" max="14082" width="16" style="16" customWidth="1"/>
    <col min="14083" max="14083" width="1" style="16" customWidth="1"/>
    <col min="14084" max="14084" width="11" style="16" customWidth="1"/>
    <col min="14085" max="14090" width="9.796875" style="16" customWidth="1"/>
    <col min="14091" max="14091" width="14.19921875" style="16" customWidth="1"/>
    <col min="14092" max="14092" width="10" style="16" customWidth="1"/>
    <col min="14093" max="14093" width="9.796875" style="16" customWidth="1"/>
    <col min="14094" max="14094" width="1" style="16" customWidth="1"/>
    <col min="14095" max="14336" width="9.59765625" style="16"/>
    <col min="14337" max="14337" width="1" style="16" customWidth="1"/>
    <col min="14338" max="14338" width="16" style="16" customWidth="1"/>
    <col min="14339" max="14339" width="1" style="16" customWidth="1"/>
    <col min="14340" max="14340" width="11" style="16" customWidth="1"/>
    <col min="14341" max="14346" width="9.796875" style="16" customWidth="1"/>
    <col min="14347" max="14347" width="14.19921875" style="16" customWidth="1"/>
    <col min="14348" max="14348" width="10" style="16" customWidth="1"/>
    <col min="14349" max="14349" width="9.796875" style="16" customWidth="1"/>
    <col min="14350" max="14350" width="1" style="16" customWidth="1"/>
    <col min="14351" max="14592" width="9.59765625" style="16"/>
    <col min="14593" max="14593" width="1" style="16" customWidth="1"/>
    <col min="14594" max="14594" width="16" style="16" customWidth="1"/>
    <col min="14595" max="14595" width="1" style="16" customWidth="1"/>
    <col min="14596" max="14596" width="11" style="16" customWidth="1"/>
    <col min="14597" max="14602" width="9.796875" style="16" customWidth="1"/>
    <col min="14603" max="14603" width="14.19921875" style="16" customWidth="1"/>
    <col min="14604" max="14604" width="10" style="16" customWidth="1"/>
    <col min="14605" max="14605" width="9.796875" style="16" customWidth="1"/>
    <col min="14606" max="14606" width="1" style="16" customWidth="1"/>
    <col min="14607" max="14848" width="9.59765625" style="16"/>
    <col min="14849" max="14849" width="1" style="16" customWidth="1"/>
    <col min="14850" max="14850" width="16" style="16" customWidth="1"/>
    <col min="14851" max="14851" width="1" style="16" customWidth="1"/>
    <col min="14852" max="14852" width="11" style="16" customWidth="1"/>
    <col min="14853" max="14858" width="9.796875" style="16" customWidth="1"/>
    <col min="14859" max="14859" width="14.19921875" style="16" customWidth="1"/>
    <col min="14860" max="14860" width="10" style="16" customWidth="1"/>
    <col min="14861" max="14861" width="9.796875" style="16" customWidth="1"/>
    <col min="14862" max="14862" width="1" style="16" customWidth="1"/>
    <col min="14863" max="15104" width="9.59765625" style="16"/>
    <col min="15105" max="15105" width="1" style="16" customWidth="1"/>
    <col min="15106" max="15106" width="16" style="16" customWidth="1"/>
    <col min="15107" max="15107" width="1" style="16" customWidth="1"/>
    <col min="15108" max="15108" width="11" style="16" customWidth="1"/>
    <col min="15109" max="15114" width="9.796875" style="16" customWidth="1"/>
    <col min="15115" max="15115" width="14.19921875" style="16" customWidth="1"/>
    <col min="15116" max="15116" width="10" style="16" customWidth="1"/>
    <col min="15117" max="15117" width="9.796875" style="16" customWidth="1"/>
    <col min="15118" max="15118" width="1" style="16" customWidth="1"/>
    <col min="15119" max="15360" width="9.59765625" style="16"/>
    <col min="15361" max="15361" width="1" style="16" customWidth="1"/>
    <col min="15362" max="15362" width="16" style="16" customWidth="1"/>
    <col min="15363" max="15363" width="1" style="16" customWidth="1"/>
    <col min="15364" max="15364" width="11" style="16" customWidth="1"/>
    <col min="15365" max="15370" width="9.796875" style="16" customWidth="1"/>
    <col min="15371" max="15371" width="14.19921875" style="16" customWidth="1"/>
    <col min="15372" max="15372" width="10" style="16" customWidth="1"/>
    <col min="15373" max="15373" width="9.796875" style="16" customWidth="1"/>
    <col min="15374" max="15374" width="1" style="16" customWidth="1"/>
    <col min="15375" max="15616" width="9.59765625" style="16"/>
    <col min="15617" max="15617" width="1" style="16" customWidth="1"/>
    <col min="15618" max="15618" width="16" style="16" customWidth="1"/>
    <col min="15619" max="15619" width="1" style="16" customWidth="1"/>
    <col min="15620" max="15620" width="11" style="16" customWidth="1"/>
    <col min="15621" max="15626" width="9.796875" style="16" customWidth="1"/>
    <col min="15627" max="15627" width="14.19921875" style="16" customWidth="1"/>
    <col min="15628" max="15628" width="10" style="16" customWidth="1"/>
    <col min="15629" max="15629" width="9.796875" style="16" customWidth="1"/>
    <col min="15630" max="15630" width="1" style="16" customWidth="1"/>
    <col min="15631" max="15872" width="9.59765625" style="16"/>
    <col min="15873" max="15873" width="1" style="16" customWidth="1"/>
    <col min="15874" max="15874" width="16" style="16" customWidth="1"/>
    <col min="15875" max="15875" width="1" style="16" customWidth="1"/>
    <col min="15876" max="15876" width="11" style="16" customWidth="1"/>
    <col min="15877" max="15882" width="9.796875" style="16" customWidth="1"/>
    <col min="15883" max="15883" width="14.19921875" style="16" customWidth="1"/>
    <col min="15884" max="15884" width="10" style="16" customWidth="1"/>
    <col min="15885" max="15885" width="9.796875" style="16" customWidth="1"/>
    <col min="15886" max="15886" width="1" style="16" customWidth="1"/>
    <col min="15887" max="16128" width="9.59765625" style="16"/>
    <col min="16129" max="16129" width="1" style="16" customWidth="1"/>
    <col min="16130" max="16130" width="16" style="16" customWidth="1"/>
    <col min="16131" max="16131" width="1" style="16" customWidth="1"/>
    <col min="16132" max="16132" width="11" style="16" customWidth="1"/>
    <col min="16133" max="16138" width="9.796875" style="16" customWidth="1"/>
    <col min="16139" max="16139" width="14.19921875" style="16" customWidth="1"/>
    <col min="16140" max="16140" width="10" style="16" customWidth="1"/>
    <col min="16141" max="16141" width="9.796875" style="16" customWidth="1"/>
    <col min="16142" max="16142" width="1" style="16" customWidth="1"/>
    <col min="16143" max="16384" width="9.59765625" style="16"/>
  </cols>
  <sheetData>
    <row r="1" spans="1:29" s="1" customFormat="1" ht="12.2" customHeight="1" thickBot="1">
      <c r="B1" s="42" t="s">
        <v>726</v>
      </c>
      <c r="D1" s="245"/>
      <c r="M1" s="4" t="s">
        <v>682</v>
      </c>
      <c r="P1" s="245"/>
    </row>
    <row r="2" spans="1:29" s="1" customFormat="1" ht="15" customHeight="1" thickTop="1">
      <c r="A2" s="123"/>
      <c r="B2" s="502" t="s">
        <v>735</v>
      </c>
      <c r="C2" s="124"/>
      <c r="D2" s="554" t="s">
        <v>233</v>
      </c>
      <c r="E2" s="579" t="s">
        <v>739</v>
      </c>
      <c r="F2" s="580"/>
      <c r="G2" s="580"/>
      <c r="H2" s="580"/>
      <c r="I2" s="580"/>
      <c r="J2" s="580"/>
      <c r="K2" s="580"/>
      <c r="L2" s="580"/>
      <c r="M2" s="580"/>
      <c r="N2" s="404"/>
    </row>
    <row r="3" spans="1:29" s="1" customFormat="1" ht="33" customHeight="1">
      <c r="A3" s="397"/>
      <c r="B3" s="503"/>
      <c r="C3" s="228"/>
      <c r="D3" s="544"/>
      <c r="E3" s="276" t="s">
        <v>685</v>
      </c>
      <c r="F3" s="276" t="s">
        <v>686</v>
      </c>
      <c r="G3" s="276" t="s">
        <v>15</v>
      </c>
      <c r="H3" s="276" t="s">
        <v>16</v>
      </c>
      <c r="I3" s="276" t="s">
        <v>689</v>
      </c>
      <c r="J3" s="201" t="s">
        <v>715</v>
      </c>
      <c r="K3" s="399" t="s">
        <v>738</v>
      </c>
      <c r="L3" s="363" t="s">
        <v>719</v>
      </c>
      <c r="M3" s="366" t="s">
        <v>720</v>
      </c>
      <c r="N3" s="405"/>
    </row>
    <row r="4" spans="1:29" ht="3.2" customHeight="1">
      <c r="A4" s="23"/>
      <c r="B4" s="7"/>
      <c r="C4" s="13"/>
      <c r="D4" s="346"/>
      <c r="E4" s="347"/>
      <c r="F4" s="347"/>
      <c r="G4" s="347"/>
      <c r="H4" s="347"/>
      <c r="I4" s="347"/>
      <c r="J4" s="348"/>
      <c r="K4" s="348"/>
      <c r="L4" s="348"/>
      <c r="M4" s="348"/>
    </row>
    <row r="5" spans="1:29" ht="10.5">
      <c r="A5" s="401"/>
      <c r="B5" s="18" t="s">
        <v>453</v>
      </c>
      <c r="C5" s="19"/>
      <c r="D5" s="406">
        <v>888</v>
      </c>
      <c r="E5" s="387">
        <v>182</v>
      </c>
      <c r="F5" s="387">
        <v>158</v>
      </c>
      <c r="G5" s="387">
        <v>326</v>
      </c>
      <c r="H5" s="387">
        <v>116</v>
      </c>
      <c r="I5" s="387">
        <v>58</v>
      </c>
      <c r="J5" s="387">
        <v>48</v>
      </c>
      <c r="K5" s="406">
        <v>0</v>
      </c>
      <c r="L5" s="406">
        <v>0</v>
      </c>
      <c r="M5" s="406">
        <v>0</v>
      </c>
    </row>
    <row r="6" spans="1:29" ht="10.5">
      <c r="A6" s="401"/>
      <c r="B6" s="18" t="s">
        <v>13</v>
      </c>
      <c r="C6" s="19"/>
      <c r="D6" s="406">
        <v>903</v>
      </c>
      <c r="E6" s="387">
        <v>182</v>
      </c>
      <c r="F6" s="387">
        <v>157</v>
      </c>
      <c r="G6" s="387">
        <v>326</v>
      </c>
      <c r="H6" s="387">
        <v>127</v>
      </c>
      <c r="I6" s="387">
        <v>58</v>
      </c>
      <c r="J6" s="387">
        <v>53</v>
      </c>
      <c r="K6" s="406">
        <v>0</v>
      </c>
      <c r="L6" s="406">
        <v>0</v>
      </c>
      <c r="M6" s="406">
        <v>0</v>
      </c>
    </row>
    <row r="7" spans="1:29" s="373" customFormat="1" ht="10.5">
      <c r="A7" s="401"/>
      <c r="B7" s="18" t="s">
        <v>14</v>
      </c>
      <c r="C7" s="19"/>
      <c r="D7" s="406">
        <f t="shared" ref="D7:J7" si="0">SUM(D9:D13)</f>
        <v>903</v>
      </c>
      <c r="E7" s="406">
        <f t="shared" si="0"/>
        <v>182</v>
      </c>
      <c r="F7" s="406">
        <f t="shared" si="0"/>
        <v>157</v>
      </c>
      <c r="G7" s="406">
        <f t="shared" si="0"/>
        <v>326</v>
      </c>
      <c r="H7" s="406">
        <f t="shared" si="0"/>
        <v>128</v>
      </c>
      <c r="I7" s="406">
        <f t="shared" si="0"/>
        <v>58</v>
      </c>
      <c r="J7" s="406">
        <f t="shared" si="0"/>
        <v>52</v>
      </c>
      <c r="K7" s="406">
        <v>0</v>
      </c>
      <c r="L7" s="406">
        <v>0</v>
      </c>
      <c r="M7" s="406">
        <v>0</v>
      </c>
    </row>
    <row r="8" spans="1:29" ht="3.2" customHeight="1">
      <c r="A8" s="23"/>
      <c r="B8" s="7"/>
      <c r="C8" s="32"/>
      <c r="D8" s="346"/>
      <c r="E8" s="347"/>
      <c r="F8" s="347"/>
      <c r="G8" s="347"/>
      <c r="H8" s="347"/>
      <c r="I8" s="347"/>
      <c r="J8" s="348"/>
      <c r="K8" s="348"/>
      <c r="L8" s="348"/>
      <c r="M8" s="348"/>
    </row>
    <row r="9" spans="1:29" ht="10.5">
      <c r="A9" s="23"/>
      <c r="B9" s="246" t="s">
        <v>705</v>
      </c>
      <c r="C9" s="32"/>
      <c r="D9" s="389">
        <f>SUM(E9:M9)</f>
        <v>0</v>
      </c>
      <c r="E9" s="387">
        <v>0</v>
      </c>
      <c r="F9" s="406">
        <v>0</v>
      </c>
      <c r="G9" s="389">
        <v>0</v>
      </c>
      <c r="H9" s="406">
        <v>0</v>
      </c>
      <c r="I9" s="406">
        <v>0</v>
      </c>
      <c r="J9" s="406">
        <v>0</v>
      </c>
      <c r="K9" s="406">
        <v>0</v>
      </c>
      <c r="L9" s="406">
        <v>0</v>
      </c>
      <c r="M9" s="406">
        <v>0</v>
      </c>
    </row>
    <row r="10" spans="1:29" ht="10.5">
      <c r="A10" s="23"/>
      <c r="B10" s="246" t="s">
        <v>706</v>
      </c>
      <c r="C10" s="32"/>
      <c r="D10" s="389">
        <f>SUM(E10:M10)</f>
        <v>292</v>
      </c>
      <c r="E10" s="389">
        <v>182</v>
      </c>
      <c r="F10" s="389">
        <v>65</v>
      </c>
      <c r="G10" s="389">
        <v>16</v>
      </c>
      <c r="H10" s="389">
        <v>11</v>
      </c>
      <c r="I10" s="389">
        <v>18</v>
      </c>
      <c r="J10" s="406">
        <v>0</v>
      </c>
      <c r="K10" s="406">
        <v>0</v>
      </c>
      <c r="L10" s="406">
        <v>0</v>
      </c>
      <c r="M10" s="406">
        <v>0</v>
      </c>
    </row>
    <row r="11" spans="1:29" ht="10.5">
      <c r="A11" s="23"/>
      <c r="B11" s="246" t="s">
        <v>633</v>
      </c>
      <c r="C11" s="32"/>
      <c r="D11" s="389">
        <f>SUM(E11:M11)</f>
        <v>177</v>
      </c>
      <c r="E11" s="406">
        <v>0</v>
      </c>
      <c r="F11" s="389">
        <v>77</v>
      </c>
      <c r="G11" s="389">
        <v>55</v>
      </c>
      <c r="H11" s="389">
        <v>34</v>
      </c>
      <c r="I11" s="389">
        <v>11</v>
      </c>
      <c r="J11" s="406">
        <v>0</v>
      </c>
      <c r="K11" s="406">
        <v>0</v>
      </c>
      <c r="L11" s="406">
        <v>0</v>
      </c>
      <c r="M11" s="406">
        <v>0</v>
      </c>
    </row>
    <row r="12" spans="1:29" ht="10.5">
      <c r="A12" s="23"/>
      <c r="B12" s="246" t="s">
        <v>675</v>
      </c>
      <c r="C12" s="32"/>
      <c r="D12" s="389">
        <f>SUM(E12:M12)</f>
        <v>51</v>
      </c>
      <c r="E12" s="406">
        <v>0</v>
      </c>
      <c r="F12" s="389">
        <v>15</v>
      </c>
      <c r="G12" s="389">
        <v>18</v>
      </c>
      <c r="H12" s="389">
        <v>8</v>
      </c>
      <c r="I12" s="389">
        <v>10</v>
      </c>
      <c r="J12" s="406">
        <v>0</v>
      </c>
      <c r="K12" s="406">
        <v>0</v>
      </c>
      <c r="L12" s="406">
        <v>0</v>
      </c>
      <c r="M12" s="406">
        <v>0</v>
      </c>
    </row>
    <row r="13" spans="1:29" ht="10.5">
      <c r="A13" s="23"/>
      <c r="B13" s="246" t="s">
        <v>707</v>
      </c>
      <c r="C13" s="32"/>
      <c r="D13" s="389">
        <f>SUM(E13:M13)</f>
        <v>383</v>
      </c>
      <c r="E13" s="406">
        <v>0</v>
      </c>
      <c r="F13" s="406">
        <v>0</v>
      </c>
      <c r="G13" s="389">
        <v>237</v>
      </c>
      <c r="H13" s="389">
        <v>75</v>
      </c>
      <c r="I13" s="389">
        <v>19</v>
      </c>
      <c r="J13" s="389">
        <v>52</v>
      </c>
      <c r="K13" s="406">
        <v>0</v>
      </c>
      <c r="L13" s="406">
        <v>0</v>
      </c>
      <c r="M13" s="406">
        <v>0</v>
      </c>
    </row>
    <row r="14" spans="1:29" ht="4.7" customHeight="1" thickBot="1">
      <c r="A14" s="196"/>
      <c r="B14" s="144"/>
      <c r="C14" s="37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</row>
    <row r="15" spans="1:29" ht="4.7" customHeight="1" thickTop="1"/>
    <row r="16" spans="1:29" s="335" customFormat="1" ht="12.2" customHeight="1">
      <c r="A16" s="42" t="s">
        <v>733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s="335" customFormat="1" ht="12.2" customHeight="1">
      <c r="A17" s="407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s="335" customFormat="1" ht="12.2" customHeight="1">
      <c r="A18" s="16"/>
      <c r="B18" s="1"/>
      <c r="C18" s="16"/>
      <c r="D18" s="16"/>
      <c r="E18" s="16"/>
      <c r="F18" s="16"/>
      <c r="G18" s="16"/>
      <c r="H18" s="16"/>
      <c r="I18" s="16"/>
      <c r="J18" s="16"/>
      <c r="K18" s="1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s="335" customFormat="1" ht="12.2" customHeight="1">
      <c r="A19" s="16"/>
      <c r="C19" s="16"/>
      <c r="D19" s="16"/>
      <c r="E19" s="16"/>
      <c r="F19" s="16"/>
      <c r="G19" s="16"/>
      <c r="H19" s="16"/>
      <c r="I19" s="16"/>
      <c r="J19" s="16"/>
      <c r="K19" s="1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s="335" customFormat="1" ht="12.2" customHeight="1">
      <c r="A20" s="16"/>
      <c r="B20" s="1"/>
      <c r="C20" s="16"/>
      <c r="D20" s="16"/>
      <c r="E20" s="16"/>
      <c r="F20" s="16"/>
      <c r="G20" s="16"/>
      <c r="H20" s="16"/>
      <c r="I20" s="16"/>
      <c r="J20" s="16"/>
      <c r="K20" s="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</sheetData>
  <mergeCells count="3">
    <mergeCell ref="B2:B3"/>
    <mergeCell ref="D2:D3"/>
    <mergeCell ref="E2:M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0" fitToWidth="0" fitToHeight="0" orientation="landscape" r:id="rId1"/>
  <headerFooter>
    <oddHeader>&amp;L&amp;9横断歩道橋&amp;R&amp;9&amp;F（&amp;A）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6"/>
  <sheetViews>
    <sheetView zoomScaleNormal="100" workbookViewId="0"/>
  </sheetViews>
  <sheetFormatPr defaultRowHeight="9.75"/>
  <cols>
    <col min="1" max="1" width="3" style="46" customWidth="1"/>
    <col min="2" max="2" width="3.3984375" style="46" customWidth="1"/>
    <col min="3" max="3" width="12.19921875" style="46" customWidth="1"/>
    <col min="4" max="4" width="1.3984375" style="46" customWidth="1"/>
    <col min="5" max="5" width="12.19921875" style="46" customWidth="1"/>
    <col min="6" max="6" width="3.19921875" style="46" customWidth="1"/>
    <col min="7" max="10" width="18" style="46" customWidth="1"/>
    <col min="11" max="11" width="9.59765625" style="46"/>
    <col min="12" max="12" width="12.3984375" style="46" bestFit="1" customWidth="1"/>
    <col min="13" max="256" width="9.59765625" style="46"/>
    <col min="257" max="257" width="3" style="46" customWidth="1"/>
    <col min="258" max="258" width="3.3984375" style="46" customWidth="1"/>
    <col min="259" max="259" width="12.19921875" style="46" customWidth="1"/>
    <col min="260" max="260" width="1.3984375" style="46" customWidth="1"/>
    <col min="261" max="261" width="12.19921875" style="46" customWidth="1"/>
    <col min="262" max="262" width="3" style="46" customWidth="1"/>
    <col min="263" max="263" width="17.19921875" style="46" customWidth="1"/>
    <col min="264" max="264" width="16.3984375" style="46" customWidth="1"/>
    <col min="265" max="266" width="14.19921875" style="46" customWidth="1"/>
    <col min="267" max="267" width="9.59765625" style="46"/>
    <col min="268" max="268" width="12.3984375" style="46" bestFit="1" customWidth="1"/>
    <col min="269" max="512" width="9.59765625" style="46"/>
    <col min="513" max="513" width="3" style="46" customWidth="1"/>
    <col min="514" max="514" width="3.3984375" style="46" customWidth="1"/>
    <col min="515" max="515" width="12.19921875" style="46" customWidth="1"/>
    <col min="516" max="516" width="1.3984375" style="46" customWidth="1"/>
    <col min="517" max="517" width="12.19921875" style="46" customWidth="1"/>
    <col min="518" max="518" width="3" style="46" customWidth="1"/>
    <col min="519" max="519" width="17.19921875" style="46" customWidth="1"/>
    <col min="520" max="520" width="16.3984375" style="46" customWidth="1"/>
    <col min="521" max="522" width="14.19921875" style="46" customWidth="1"/>
    <col min="523" max="523" width="9.59765625" style="46"/>
    <col min="524" max="524" width="12.3984375" style="46" bestFit="1" customWidth="1"/>
    <col min="525" max="768" width="9.59765625" style="46"/>
    <col min="769" max="769" width="3" style="46" customWidth="1"/>
    <col min="770" max="770" width="3.3984375" style="46" customWidth="1"/>
    <col min="771" max="771" width="12.19921875" style="46" customWidth="1"/>
    <col min="772" max="772" width="1.3984375" style="46" customWidth="1"/>
    <col min="773" max="773" width="12.19921875" style="46" customWidth="1"/>
    <col min="774" max="774" width="3" style="46" customWidth="1"/>
    <col min="775" max="775" width="17.19921875" style="46" customWidth="1"/>
    <col min="776" max="776" width="16.3984375" style="46" customWidth="1"/>
    <col min="777" max="778" width="14.19921875" style="46" customWidth="1"/>
    <col min="779" max="779" width="9.59765625" style="46"/>
    <col min="780" max="780" width="12.3984375" style="46" bestFit="1" customWidth="1"/>
    <col min="781" max="1024" width="9.59765625" style="46"/>
    <col min="1025" max="1025" width="3" style="46" customWidth="1"/>
    <col min="1026" max="1026" width="3.3984375" style="46" customWidth="1"/>
    <col min="1027" max="1027" width="12.19921875" style="46" customWidth="1"/>
    <col min="1028" max="1028" width="1.3984375" style="46" customWidth="1"/>
    <col min="1029" max="1029" width="12.19921875" style="46" customWidth="1"/>
    <col min="1030" max="1030" width="3" style="46" customWidth="1"/>
    <col min="1031" max="1031" width="17.19921875" style="46" customWidth="1"/>
    <col min="1032" max="1032" width="16.3984375" style="46" customWidth="1"/>
    <col min="1033" max="1034" width="14.19921875" style="46" customWidth="1"/>
    <col min="1035" max="1035" width="9.59765625" style="46"/>
    <col min="1036" max="1036" width="12.3984375" style="46" bestFit="1" customWidth="1"/>
    <col min="1037" max="1280" width="9.59765625" style="46"/>
    <col min="1281" max="1281" width="3" style="46" customWidth="1"/>
    <col min="1282" max="1282" width="3.3984375" style="46" customWidth="1"/>
    <col min="1283" max="1283" width="12.19921875" style="46" customWidth="1"/>
    <col min="1284" max="1284" width="1.3984375" style="46" customWidth="1"/>
    <col min="1285" max="1285" width="12.19921875" style="46" customWidth="1"/>
    <col min="1286" max="1286" width="3" style="46" customWidth="1"/>
    <col min="1287" max="1287" width="17.19921875" style="46" customWidth="1"/>
    <col min="1288" max="1288" width="16.3984375" style="46" customWidth="1"/>
    <col min="1289" max="1290" width="14.19921875" style="46" customWidth="1"/>
    <col min="1291" max="1291" width="9.59765625" style="46"/>
    <col min="1292" max="1292" width="12.3984375" style="46" bestFit="1" customWidth="1"/>
    <col min="1293" max="1536" width="9.59765625" style="46"/>
    <col min="1537" max="1537" width="3" style="46" customWidth="1"/>
    <col min="1538" max="1538" width="3.3984375" style="46" customWidth="1"/>
    <col min="1539" max="1539" width="12.19921875" style="46" customWidth="1"/>
    <col min="1540" max="1540" width="1.3984375" style="46" customWidth="1"/>
    <col min="1541" max="1541" width="12.19921875" style="46" customWidth="1"/>
    <col min="1542" max="1542" width="3" style="46" customWidth="1"/>
    <col min="1543" max="1543" width="17.19921875" style="46" customWidth="1"/>
    <col min="1544" max="1544" width="16.3984375" style="46" customWidth="1"/>
    <col min="1545" max="1546" width="14.19921875" style="46" customWidth="1"/>
    <col min="1547" max="1547" width="9.59765625" style="46"/>
    <col min="1548" max="1548" width="12.3984375" style="46" bestFit="1" customWidth="1"/>
    <col min="1549" max="1792" width="9.59765625" style="46"/>
    <col min="1793" max="1793" width="3" style="46" customWidth="1"/>
    <col min="1794" max="1794" width="3.3984375" style="46" customWidth="1"/>
    <col min="1795" max="1795" width="12.19921875" style="46" customWidth="1"/>
    <col min="1796" max="1796" width="1.3984375" style="46" customWidth="1"/>
    <col min="1797" max="1797" width="12.19921875" style="46" customWidth="1"/>
    <col min="1798" max="1798" width="3" style="46" customWidth="1"/>
    <col min="1799" max="1799" width="17.19921875" style="46" customWidth="1"/>
    <col min="1800" max="1800" width="16.3984375" style="46" customWidth="1"/>
    <col min="1801" max="1802" width="14.19921875" style="46" customWidth="1"/>
    <col min="1803" max="1803" width="9.59765625" style="46"/>
    <col min="1804" max="1804" width="12.3984375" style="46" bestFit="1" customWidth="1"/>
    <col min="1805" max="2048" width="9.59765625" style="46"/>
    <col min="2049" max="2049" width="3" style="46" customWidth="1"/>
    <col min="2050" max="2050" width="3.3984375" style="46" customWidth="1"/>
    <col min="2051" max="2051" width="12.19921875" style="46" customWidth="1"/>
    <col min="2052" max="2052" width="1.3984375" style="46" customWidth="1"/>
    <col min="2053" max="2053" width="12.19921875" style="46" customWidth="1"/>
    <col min="2054" max="2054" width="3" style="46" customWidth="1"/>
    <col min="2055" max="2055" width="17.19921875" style="46" customWidth="1"/>
    <col min="2056" max="2056" width="16.3984375" style="46" customWidth="1"/>
    <col min="2057" max="2058" width="14.19921875" style="46" customWidth="1"/>
    <col min="2059" max="2059" width="9.59765625" style="46"/>
    <col min="2060" max="2060" width="12.3984375" style="46" bestFit="1" customWidth="1"/>
    <col min="2061" max="2304" width="9.59765625" style="46"/>
    <col min="2305" max="2305" width="3" style="46" customWidth="1"/>
    <col min="2306" max="2306" width="3.3984375" style="46" customWidth="1"/>
    <col min="2307" max="2307" width="12.19921875" style="46" customWidth="1"/>
    <col min="2308" max="2308" width="1.3984375" style="46" customWidth="1"/>
    <col min="2309" max="2309" width="12.19921875" style="46" customWidth="1"/>
    <col min="2310" max="2310" width="3" style="46" customWidth="1"/>
    <col min="2311" max="2311" width="17.19921875" style="46" customWidth="1"/>
    <col min="2312" max="2312" width="16.3984375" style="46" customWidth="1"/>
    <col min="2313" max="2314" width="14.19921875" style="46" customWidth="1"/>
    <col min="2315" max="2315" width="9.59765625" style="46"/>
    <col min="2316" max="2316" width="12.3984375" style="46" bestFit="1" customWidth="1"/>
    <col min="2317" max="2560" width="9.59765625" style="46"/>
    <col min="2561" max="2561" width="3" style="46" customWidth="1"/>
    <col min="2562" max="2562" width="3.3984375" style="46" customWidth="1"/>
    <col min="2563" max="2563" width="12.19921875" style="46" customWidth="1"/>
    <col min="2564" max="2564" width="1.3984375" style="46" customWidth="1"/>
    <col min="2565" max="2565" width="12.19921875" style="46" customWidth="1"/>
    <col min="2566" max="2566" width="3" style="46" customWidth="1"/>
    <col min="2567" max="2567" width="17.19921875" style="46" customWidth="1"/>
    <col min="2568" max="2568" width="16.3984375" style="46" customWidth="1"/>
    <col min="2569" max="2570" width="14.19921875" style="46" customWidth="1"/>
    <col min="2571" max="2571" width="9.59765625" style="46"/>
    <col min="2572" max="2572" width="12.3984375" style="46" bestFit="1" customWidth="1"/>
    <col min="2573" max="2816" width="9.59765625" style="46"/>
    <col min="2817" max="2817" width="3" style="46" customWidth="1"/>
    <col min="2818" max="2818" width="3.3984375" style="46" customWidth="1"/>
    <col min="2819" max="2819" width="12.19921875" style="46" customWidth="1"/>
    <col min="2820" max="2820" width="1.3984375" style="46" customWidth="1"/>
    <col min="2821" max="2821" width="12.19921875" style="46" customWidth="1"/>
    <col min="2822" max="2822" width="3" style="46" customWidth="1"/>
    <col min="2823" max="2823" width="17.19921875" style="46" customWidth="1"/>
    <col min="2824" max="2824" width="16.3984375" style="46" customWidth="1"/>
    <col min="2825" max="2826" width="14.19921875" style="46" customWidth="1"/>
    <col min="2827" max="2827" width="9.59765625" style="46"/>
    <col min="2828" max="2828" width="12.3984375" style="46" bestFit="1" customWidth="1"/>
    <col min="2829" max="3072" width="9.59765625" style="46"/>
    <col min="3073" max="3073" width="3" style="46" customWidth="1"/>
    <col min="3074" max="3074" width="3.3984375" style="46" customWidth="1"/>
    <col min="3075" max="3075" width="12.19921875" style="46" customWidth="1"/>
    <col min="3076" max="3076" width="1.3984375" style="46" customWidth="1"/>
    <col min="3077" max="3077" width="12.19921875" style="46" customWidth="1"/>
    <col min="3078" max="3078" width="3" style="46" customWidth="1"/>
    <col min="3079" max="3079" width="17.19921875" style="46" customWidth="1"/>
    <col min="3080" max="3080" width="16.3984375" style="46" customWidth="1"/>
    <col min="3081" max="3082" width="14.19921875" style="46" customWidth="1"/>
    <col min="3083" max="3083" width="9.59765625" style="46"/>
    <col min="3084" max="3084" width="12.3984375" style="46" bestFit="1" customWidth="1"/>
    <col min="3085" max="3328" width="9.59765625" style="46"/>
    <col min="3329" max="3329" width="3" style="46" customWidth="1"/>
    <col min="3330" max="3330" width="3.3984375" style="46" customWidth="1"/>
    <col min="3331" max="3331" width="12.19921875" style="46" customWidth="1"/>
    <col min="3332" max="3332" width="1.3984375" style="46" customWidth="1"/>
    <col min="3333" max="3333" width="12.19921875" style="46" customWidth="1"/>
    <col min="3334" max="3334" width="3" style="46" customWidth="1"/>
    <col min="3335" max="3335" width="17.19921875" style="46" customWidth="1"/>
    <col min="3336" max="3336" width="16.3984375" style="46" customWidth="1"/>
    <col min="3337" max="3338" width="14.19921875" style="46" customWidth="1"/>
    <col min="3339" max="3339" width="9.59765625" style="46"/>
    <col min="3340" max="3340" width="12.3984375" style="46" bestFit="1" customWidth="1"/>
    <col min="3341" max="3584" width="9.59765625" style="46"/>
    <col min="3585" max="3585" width="3" style="46" customWidth="1"/>
    <col min="3586" max="3586" width="3.3984375" style="46" customWidth="1"/>
    <col min="3587" max="3587" width="12.19921875" style="46" customWidth="1"/>
    <col min="3588" max="3588" width="1.3984375" style="46" customWidth="1"/>
    <col min="3589" max="3589" width="12.19921875" style="46" customWidth="1"/>
    <col min="3590" max="3590" width="3" style="46" customWidth="1"/>
    <col min="3591" max="3591" width="17.19921875" style="46" customWidth="1"/>
    <col min="3592" max="3592" width="16.3984375" style="46" customWidth="1"/>
    <col min="3593" max="3594" width="14.19921875" style="46" customWidth="1"/>
    <col min="3595" max="3595" width="9.59765625" style="46"/>
    <col min="3596" max="3596" width="12.3984375" style="46" bestFit="1" customWidth="1"/>
    <col min="3597" max="3840" width="9.59765625" style="46"/>
    <col min="3841" max="3841" width="3" style="46" customWidth="1"/>
    <col min="3842" max="3842" width="3.3984375" style="46" customWidth="1"/>
    <col min="3843" max="3843" width="12.19921875" style="46" customWidth="1"/>
    <col min="3844" max="3844" width="1.3984375" style="46" customWidth="1"/>
    <col min="3845" max="3845" width="12.19921875" style="46" customWidth="1"/>
    <col min="3846" max="3846" width="3" style="46" customWidth="1"/>
    <col min="3847" max="3847" width="17.19921875" style="46" customWidth="1"/>
    <col min="3848" max="3848" width="16.3984375" style="46" customWidth="1"/>
    <col min="3849" max="3850" width="14.19921875" style="46" customWidth="1"/>
    <col min="3851" max="3851" width="9.59765625" style="46"/>
    <col min="3852" max="3852" width="12.3984375" style="46" bestFit="1" customWidth="1"/>
    <col min="3853" max="4096" width="9.59765625" style="46"/>
    <col min="4097" max="4097" width="3" style="46" customWidth="1"/>
    <col min="4098" max="4098" width="3.3984375" style="46" customWidth="1"/>
    <col min="4099" max="4099" width="12.19921875" style="46" customWidth="1"/>
    <col min="4100" max="4100" width="1.3984375" style="46" customWidth="1"/>
    <col min="4101" max="4101" width="12.19921875" style="46" customWidth="1"/>
    <col min="4102" max="4102" width="3" style="46" customWidth="1"/>
    <col min="4103" max="4103" width="17.19921875" style="46" customWidth="1"/>
    <col min="4104" max="4104" width="16.3984375" style="46" customWidth="1"/>
    <col min="4105" max="4106" width="14.19921875" style="46" customWidth="1"/>
    <col min="4107" max="4107" width="9.59765625" style="46"/>
    <col min="4108" max="4108" width="12.3984375" style="46" bestFit="1" customWidth="1"/>
    <col min="4109" max="4352" width="9.59765625" style="46"/>
    <col min="4353" max="4353" width="3" style="46" customWidth="1"/>
    <col min="4354" max="4354" width="3.3984375" style="46" customWidth="1"/>
    <col min="4355" max="4355" width="12.19921875" style="46" customWidth="1"/>
    <col min="4356" max="4356" width="1.3984375" style="46" customWidth="1"/>
    <col min="4357" max="4357" width="12.19921875" style="46" customWidth="1"/>
    <col min="4358" max="4358" width="3" style="46" customWidth="1"/>
    <col min="4359" max="4359" width="17.19921875" style="46" customWidth="1"/>
    <col min="4360" max="4360" width="16.3984375" style="46" customWidth="1"/>
    <col min="4361" max="4362" width="14.19921875" style="46" customWidth="1"/>
    <col min="4363" max="4363" width="9.59765625" style="46"/>
    <col min="4364" max="4364" width="12.3984375" style="46" bestFit="1" customWidth="1"/>
    <col min="4365" max="4608" width="9.59765625" style="46"/>
    <col min="4609" max="4609" width="3" style="46" customWidth="1"/>
    <col min="4610" max="4610" width="3.3984375" style="46" customWidth="1"/>
    <col min="4611" max="4611" width="12.19921875" style="46" customWidth="1"/>
    <col min="4612" max="4612" width="1.3984375" style="46" customWidth="1"/>
    <col min="4613" max="4613" width="12.19921875" style="46" customWidth="1"/>
    <col min="4614" max="4614" width="3" style="46" customWidth="1"/>
    <col min="4615" max="4615" width="17.19921875" style="46" customWidth="1"/>
    <col min="4616" max="4616" width="16.3984375" style="46" customWidth="1"/>
    <col min="4617" max="4618" width="14.19921875" style="46" customWidth="1"/>
    <col min="4619" max="4619" width="9.59765625" style="46"/>
    <col min="4620" max="4620" width="12.3984375" style="46" bestFit="1" customWidth="1"/>
    <col min="4621" max="4864" width="9.59765625" style="46"/>
    <col min="4865" max="4865" width="3" style="46" customWidth="1"/>
    <col min="4866" max="4866" width="3.3984375" style="46" customWidth="1"/>
    <col min="4867" max="4867" width="12.19921875" style="46" customWidth="1"/>
    <col min="4868" max="4868" width="1.3984375" style="46" customWidth="1"/>
    <col min="4869" max="4869" width="12.19921875" style="46" customWidth="1"/>
    <col min="4870" max="4870" width="3" style="46" customWidth="1"/>
    <col min="4871" max="4871" width="17.19921875" style="46" customWidth="1"/>
    <col min="4872" max="4872" width="16.3984375" style="46" customWidth="1"/>
    <col min="4873" max="4874" width="14.19921875" style="46" customWidth="1"/>
    <col min="4875" max="4875" width="9.59765625" style="46"/>
    <col min="4876" max="4876" width="12.3984375" style="46" bestFit="1" customWidth="1"/>
    <col min="4877" max="5120" width="9.59765625" style="46"/>
    <col min="5121" max="5121" width="3" style="46" customWidth="1"/>
    <col min="5122" max="5122" width="3.3984375" style="46" customWidth="1"/>
    <col min="5123" max="5123" width="12.19921875" style="46" customWidth="1"/>
    <col min="5124" max="5124" width="1.3984375" style="46" customWidth="1"/>
    <col min="5125" max="5125" width="12.19921875" style="46" customWidth="1"/>
    <col min="5126" max="5126" width="3" style="46" customWidth="1"/>
    <col min="5127" max="5127" width="17.19921875" style="46" customWidth="1"/>
    <col min="5128" max="5128" width="16.3984375" style="46" customWidth="1"/>
    <col min="5129" max="5130" width="14.19921875" style="46" customWidth="1"/>
    <col min="5131" max="5131" width="9.59765625" style="46"/>
    <col min="5132" max="5132" width="12.3984375" style="46" bestFit="1" customWidth="1"/>
    <col min="5133" max="5376" width="9.59765625" style="46"/>
    <col min="5377" max="5377" width="3" style="46" customWidth="1"/>
    <col min="5378" max="5378" width="3.3984375" style="46" customWidth="1"/>
    <col min="5379" max="5379" width="12.19921875" style="46" customWidth="1"/>
    <col min="5380" max="5380" width="1.3984375" style="46" customWidth="1"/>
    <col min="5381" max="5381" width="12.19921875" style="46" customWidth="1"/>
    <col min="5382" max="5382" width="3" style="46" customWidth="1"/>
    <col min="5383" max="5383" width="17.19921875" style="46" customWidth="1"/>
    <col min="5384" max="5384" width="16.3984375" style="46" customWidth="1"/>
    <col min="5385" max="5386" width="14.19921875" style="46" customWidth="1"/>
    <col min="5387" max="5387" width="9.59765625" style="46"/>
    <col min="5388" max="5388" width="12.3984375" style="46" bestFit="1" customWidth="1"/>
    <col min="5389" max="5632" width="9.59765625" style="46"/>
    <col min="5633" max="5633" width="3" style="46" customWidth="1"/>
    <col min="5634" max="5634" width="3.3984375" style="46" customWidth="1"/>
    <col min="5635" max="5635" width="12.19921875" style="46" customWidth="1"/>
    <col min="5636" max="5636" width="1.3984375" style="46" customWidth="1"/>
    <col min="5637" max="5637" width="12.19921875" style="46" customWidth="1"/>
    <col min="5638" max="5638" width="3" style="46" customWidth="1"/>
    <col min="5639" max="5639" width="17.19921875" style="46" customWidth="1"/>
    <col min="5640" max="5640" width="16.3984375" style="46" customWidth="1"/>
    <col min="5641" max="5642" width="14.19921875" style="46" customWidth="1"/>
    <col min="5643" max="5643" width="9.59765625" style="46"/>
    <col min="5644" max="5644" width="12.3984375" style="46" bestFit="1" customWidth="1"/>
    <col min="5645" max="5888" width="9.59765625" style="46"/>
    <col min="5889" max="5889" width="3" style="46" customWidth="1"/>
    <col min="5890" max="5890" width="3.3984375" style="46" customWidth="1"/>
    <col min="5891" max="5891" width="12.19921875" style="46" customWidth="1"/>
    <col min="5892" max="5892" width="1.3984375" style="46" customWidth="1"/>
    <col min="5893" max="5893" width="12.19921875" style="46" customWidth="1"/>
    <col min="5894" max="5894" width="3" style="46" customWidth="1"/>
    <col min="5895" max="5895" width="17.19921875" style="46" customWidth="1"/>
    <col min="5896" max="5896" width="16.3984375" style="46" customWidth="1"/>
    <col min="5897" max="5898" width="14.19921875" style="46" customWidth="1"/>
    <col min="5899" max="5899" width="9.59765625" style="46"/>
    <col min="5900" max="5900" width="12.3984375" style="46" bestFit="1" customWidth="1"/>
    <col min="5901" max="6144" width="9.59765625" style="46"/>
    <col min="6145" max="6145" width="3" style="46" customWidth="1"/>
    <col min="6146" max="6146" width="3.3984375" style="46" customWidth="1"/>
    <col min="6147" max="6147" width="12.19921875" style="46" customWidth="1"/>
    <col min="6148" max="6148" width="1.3984375" style="46" customWidth="1"/>
    <col min="6149" max="6149" width="12.19921875" style="46" customWidth="1"/>
    <col min="6150" max="6150" width="3" style="46" customWidth="1"/>
    <col min="6151" max="6151" width="17.19921875" style="46" customWidth="1"/>
    <col min="6152" max="6152" width="16.3984375" style="46" customWidth="1"/>
    <col min="6153" max="6154" width="14.19921875" style="46" customWidth="1"/>
    <col min="6155" max="6155" width="9.59765625" style="46"/>
    <col min="6156" max="6156" width="12.3984375" style="46" bestFit="1" customWidth="1"/>
    <col min="6157" max="6400" width="9.59765625" style="46"/>
    <col min="6401" max="6401" width="3" style="46" customWidth="1"/>
    <col min="6402" max="6402" width="3.3984375" style="46" customWidth="1"/>
    <col min="6403" max="6403" width="12.19921875" style="46" customWidth="1"/>
    <col min="6404" max="6404" width="1.3984375" style="46" customWidth="1"/>
    <col min="6405" max="6405" width="12.19921875" style="46" customWidth="1"/>
    <col min="6406" max="6406" width="3" style="46" customWidth="1"/>
    <col min="6407" max="6407" width="17.19921875" style="46" customWidth="1"/>
    <col min="6408" max="6408" width="16.3984375" style="46" customWidth="1"/>
    <col min="6409" max="6410" width="14.19921875" style="46" customWidth="1"/>
    <col min="6411" max="6411" width="9.59765625" style="46"/>
    <col min="6412" max="6412" width="12.3984375" style="46" bestFit="1" customWidth="1"/>
    <col min="6413" max="6656" width="9.59765625" style="46"/>
    <col min="6657" max="6657" width="3" style="46" customWidth="1"/>
    <col min="6658" max="6658" width="3.3984375" style="46" customWidth="1"/>
    <col min="6659" max="6659" width="12.19921875" style="46" customWidth="1"/>
    <col min="6660" max="6660" width="1.3984375" style="46" customWidth="1"/>
    <col min="6661" max="6661" width="12.19921875" style="46" customWidth="1"/>
    <col min="6662" max="6662" width="3" style="46" customWidth="1"/>
    <col min="6663" max="6663" width="17.19921875" style="46" customWidth="1"/>
    <col min="6664" max="6664" width="16.3984375" style="46" customWidth="1"/>
    <col min="6665" max="6666" width="14.19921875" style="46" customWidth="1"/>
    <col min="6667" max="6667" width="9.59765625" style="46"/>
    <col min="6668" max="6668" width="12.3984375" style="46" bestFit="1" customWidth="1"/>
    <col min="6669" max="6912" width="9.59765625" style="46"/>
    <col min="6913" max="6913" width="3" style="46" customWidth="1"/>
    <col min="6914" max="6914" width="3.3984375" style="46" customWidth="1"/>
    <col min="6915" max="6915" width="12.19921875" style="46" customWidth="1"/>
    <col min="6916" max="6916" width="1.3984375" style="46" customWidth="1"/>
    <col min="6917" max="6917" width="12.19921875" style="46" customWidth="1"/>
    <col min="6918" max="6918" width="3" style="46" customWidth="1"/>
    <col min="6919" max="6919" width="17.19921875" style="46" customWidth="1"/>
    <col min="6920" max="6920" width="16.3984375" style="46" customWidth="1"/>
    <col min="6921" max="6922" width="14.19921875" style="46" customWidth="1"/>
    <col min="6923" max="6923" width="9.59765625" style="46"/>
    <col min="6924" max="6924" width="12.3984375" style="46" bestFit="1" customWidth="1"/>
    <col min="6925" max="7168" width="9.59765625" style="46"/>
    <col min="7169" max="7169" width="3" style="46" customWidth="1"/>
    <col min="7170" max="7170" width="3.3984375" style="46" customWidth="1"/>
    <col min="7171" max="7171" width="12.19921875" style="46" customWidth="1"/>
    <col min="7172" max="7172" width="1.3984375" style="46" customWidth="1"/>
    <col min="7173" max="7173" width="12.19921875" style="46" customWidth="1"/>
    <col min="7174" max="7174" width="3" style="46" customWidth="1"/>
    <col min="7175" max="7175" width="17.19921875" style="46" customWidth="1"/>
    <col min="7176" max="7176" width="16.3984375" style="46" customWidth="1"/>
    <col min="7177" max="7178" width="14.19921875" style="46" customWidth="1"/>
    <col min="7179" max="7179" width="9.59765625" style="46"/>
    <col min="7180" max="7180" width="12.3984375" style="46" bestFit="1" customWidth="1"/>
    <col min="7181" max="7424" width="9.59765625" style="46"/>
    <col min="7425" max="7425" width="3" style="46" customWidth="1"/>
    <col min="7426" max="7426" width="3.3984375" style="46" customWidth="1"/>
    <col min="7427" max="7427" width="12.19921875" style="46" customWidth="1"/>
    <col min="7428" max="7428" width="1.3984375" style="46" customWidth="1"/>
    <col min="7429" max="7429" width="12.19921875" style="46" customWidth="1"/>
    <col min="7430" max="7430" width="3" style="46" customWidth="1"/>
    <col min="7431" max="7431" width="17.19921875" style="46" customWidth="1"/>
    <col min="7432" max="7432" width="16.3984375" style="46" customWidth="1"/>
    <col min="7433" max="7434" width="14.19921875" style="46" customWidth="1"/>
    <col min="7435" max="7435" width="9.59765625" style="46"/>
    <col min="7436" max="7436" width="12.3984375" style="46" bestFit="1" customWidth="1"/>
    <col min="7437" max="7680" width="9.59765625" style="46"/>
    <col min="7681" max="7681" width="3" style="46" customWidth="1"/>
    <col min="7682" max="7682" width="3.3984375" style="46" customWidth="1"/>
    <col min="7683" max="7683" width="12.19921875" style="46" customWidth="1"/>
    <col min="7684" max="7684" width="1.3984375" style="46" customWidth="1"/>
    <col min="7685" max="7685" width="12.19921875" style="46" customWidth="1"/>
    <col min="7686" max="7686" width="3" style="46" customWidth="1"/>
    <col min="7687" max="7687" width="17.19921875" style="46" customWidth="1"/>
    <col min="7688" max="7688" width="16.3984375" style="46" customWidth="1"/>
    <col min="7689" max="7690" width="14.19921875" style="46" customWidth="1"/>
    <col min="7691" max="7691" width="9.59765625" style="46"/>
    <col min="7692" max="7692" width="12.3984375" style="46" bestFit="1" customWidth="1"/>
    <col min="7693" max="7936" width="9.59765625" style="46"/>
    <col min="7937" max="7937" width="3" style="46" customWidth="1"/>
    <col min="7938" max="7938" width="3.3984375" style="46" customWidth="1"/>
    <col min="7939" max="7939" width="12.19921875" style="46" customWidth="1"/>
    <col min="7940" max="7940" width="1.3984375" style="46" customWidth="1"/>
    <col min="7941" max="7941" width="12.19921875" style="46" customWidth="1"/>
    <col min="7942" max="7942" width="3" style="46" customWidth="1"/>
    <col min="7943" max="7943" width="17.19921875" style="46" customWidth="1"/>
    <col min="7944" max="7944" width="16.3984375" style="46" customWidth="1"/>
    <col min="7945" max="7946" width="14.19921875" style="46" customWidth="1"/>
    <col min="7947" max="7947" width="9.59765625" style="46"/>
    <col min="7948" max="7948" width="12.3984375" style="46" bestFit="1" customWidth="1"/>
    <col min="7949" max="8192" width="9.59765625" style="46"/>
    <col min="8193" max="8193" width="3" style="46" customWidth="1"/>
    <col min="8194" max="8194" width="3.3984375" style="46" customWidth="1"/>
    <col min="8195" max="8195" width="12.19921875" style="46" customWidth="1"/>
    <col min="8196" max="8196" width="1.3984375" style="46" customWidth="1"/>
    <col min="8197" max="8197" width="12.19921875" style="46" customWidth="1"/>
    <col min="8198" max="8198" width="3" style="46" customWidth="1"/>
    <col min="8199" max="8199" width="17.19921875" style="46" customWidth="1"/>
    <col min="8200" max="8200" width="16.3984375" style="46" customWidth="1"/>
    <col min="8201" max="8202" width="14.19921875" style="46" customWidth="1"/>
    <col min="8203" max="8203" width="9.59765625" style="46"/>
    <col min="8204" max="8204" width="12.3984375" style="46" bestFit="1" customWidth="1"/>
    <col min="8205" max="8448" width="9.59765625" style="46"/>
    <col min="8449" max="8449" width="3" style="46" customWidth="1"/>
    <col min="8450" max="8450" width="3.3984375" style="46" customWidth="1"/>
    <col min="8451" max="8451" width="12.19921875" style="46" customWidth="1"/>
    <col min="8452" max="8452" width="1.3984375" style="46" customWidth="1"/>
    <col min="8453" max="8453" width="12.19921875" style="46" customWidth="1"/>
    <col min="8454" max="8454" width="3" style="46" customWidth="1"/>
    <col min="8455" max="8455" width="17.19921875" style="46" customWidth="1"/>
    <col min="8456" max="8456" width="16.3984375" style="46" customWidth="1"/>
    <col min="8457" max="8458" width="14.19921875" style="46" customWidth="1"/>
    <col min="8459" max="8459" width="9.59765625" style="46"/>
    <col min="8460" max="8460" width="12.3984375" style="46" bestFit="1" customWidth="1"/>
    <col min="8461" max="8704" width="9.59765625" style="46"/>
    <col min="8705" max="8705" width="3" style="46" customWidth="1"/>
    <col min="8706" max="8706" width="3.3984375" style="46" customWidth="1"/>
    <col min="8707" max="8707" width="12.19921875" style="46" customWidth="1"/>
    <col min="8708" max="8708" width="1.3984375" style="46" customWidth="1"/>
    <col min="8709" max="8709" width="12.19921875" style="46" customWidth="1"/>
    <col min="8710" max="8710" width="3" style="46" customWidth="1"/>
    <col min="8711" max="8711" width="17.19921875" style="46" customWidth="1"/>
    <col min="8712" max="8712" width="16.3984375" style="46" customWidth="1"/>
    <col min="8713" max="8714" width="14.19921875" style="46" customWidth="1"/>
    <col min="8715" max="8715" width="9.59765625" style="46"/>
    <col min="8716" max="8716" width="12.3984375" style="46" bestFit="1" customWidth="1"/>
    <col min="8717" max="8960" width="9.59765625" style="46"/>
    <col min="8961" max="8961" width="3" style="46" customWidth="1"/>
    <col min="8962" max="8962" width="3.3984375" style="46" customWidth="1"/>
    <col min="8963" max="8963" width="12.19921875" style="46" customWidth="1"/>
    <col min="8964" max="8964" width="1.3984375" style="46" customWidth="1"/>
    <col min="8965" max="8965" width="12.19921875" style="46" customWidth="1"/>
    <col min="8966" max="8966" width="3" style="46" customWidth="1"/>
    <col min="8967" max="8967" width="17.19921875" style="46" customWidth="1"/>
    <col min="8968" max="8968" width="16.3984375" style="46" customWidth="1"/>
    <col min="8969" max="8970" width="14.19921875" style="46" customWidth="1"/>
    <col min="8971" max="8971" width="9.59765625" style="46"/>
    <col min="8972" max="8972" width="12.3984375" style="46" bestFit="1" customWidth="1"/>
    <col min="8973" max="9216" width="9.59765625" style="46"/>
    <col min="9217" max="9217" width="3" style="46" customWidth="1"/>
    <col min="9218" max="9218" width="3.3984375" style="46" customWidth="1"/>
    <col min="9219" max="9219" width="12.19921875" style="46" customWidth="1"/>
    <col min="9220" max="9220" width="1.3984375" style="46" customWidth="1"/>
    <col min="9221" max="9221" width="12.19921875" style="46" customWidth="1"/>
    <col min="9222" max="9222" width="3" style="46" customWidth="1"/>
    <col min="9223" max="9223" width="17.19921875" style="46" customWidth="1"/>
    <col min="9224" max="9224" width="16.3984375" style="46" customWidth="1"/>
    <col min="9225" max="9226" width="14.19921875" style="46" customWidth="1"/>
    <col min="9227" max="9227" width="9.59765625" style="46"/>
    <col min="9228" max="9228" width="12.3984375" style="46" bestFit="1" customWidth="1"/>
    <col min="9229" max="9472" width="9.59765625" style="46"/>
    <col min="9473" max="9473" width="3" style="46" customWidth="1"/>
    <col min="9474" max="9474" width="3.3984375" style="46" customWidth="1"/>
    <col min="9475" max="9475" width="12.19921875" style="46" customWidth="1"/>
    <col min="9476" max="9476" width="1.3984375" style="46" customWidth="1"/>
    <col min="9477" max="9477" width="12.19921875" style="46" customWidth="1"/>
    <col min="9478" max="9478" width="3" style="46" customWidth="1"/>
    <col min="9479" max="9479" width="17.19921875" style="46" customWidth="1"/>
    <col min="9480" max="9480" width="16.3984375" style="46" customWidth="1"/>
    <col min="9481" max="9482" width="14.19921875" style="46" customWidth="1"/>
    <col min="9483" max="9483" width="9.59765625" style="46"/>
    <col min="9484" max="9484" width="12.3984375" style="46" bestFit="1" customWidth="1"/>
    <col min="9485" max="9728" width="9.59765625" style="46"/>
    <col min="9729" max="9729" width="3" style="46" customWidth="1"/>
    <col min="9730" max="9730" width="3.3984375" style="46" customWidth="1"/>
    <col min="9731" max="9731" width="12.19921875" style="46" customWidth="1"/>
    <col min="9732" max="9732" width="1.3984375" style="46" customWidth="1"/>
    <col min="9733" max="9733" width="12.19921875" style="46" customWidth="1"/>
    <col min="9734" max="9734" width="3" style="46" customWidth="1"/>
    <col min="9735" max="9735" width="17.19921875" style="46" customWidth="1"/>
    <col min="9736" max="9736" width="16.3984375" style="46" customWidth="1"/>
    <col min="9737" max="9738" width="14.19921875" style="46" customWidth="1"/>
    <col min="9739" max="9739" width="9.59765625" style="46"/>
    <col min="9740" max="9740" width="12.3984375" style="46" bestFit="1" customWidth="1"/>
    <col min="9741" max="9984" width="9.59765625" style="46"/>
    <col min="9985" max="9985" width="3" style="46" customWidth="1"/>
    <col min="9986" max="9986" width="3.3984375" style="46" customWidth="1"/>
    <col min="9987" max="9987" width="12.19921875" style="46" customWidth="1"/>
    <col min="9988" max="9988" width="1.3984375" style="46" customWidth="1"/>
    <col min="9989" max="9989" width="12.19921875" style="46" customWidth="1"/>
    <col min="9990" max="9990" width="3" style="46" customWidth="1"/>
    <col min="9991" max="9991" width="17.19921875" style="46" customWidth="1"/>
    <col min="9992" max="9992" width="16.3984375" style="46" customWidth="1"/>
    <col min="9993" max="9994" width="14.19921875" style="46" customWidth="1"/>
    <col min="9995" max="9995" width="9.59765625" style="46"/>
    <col min="9996" max="9996" width="12.3984375" style="46" bestFit="1" customWidth="1"/>
    <col min="9997" max="10240" width="9.59765625" style="46"/>
    <col min="10241" max="10241" width="3" style="46" customWidth="1"/>
    <col min="10242" max="10242" width="3.3984375" style="46" customWidth="1"/>
    <col min="10243" max="10243" width="12.19921875" style="46" customWidth="1"/>
    <col min="10244" max="10244" width="1.3984375" style="46" customWidth="1"/>
    <col min="10245" max="10245" width="12.19921875" style="46" customWidth="1"/>
    <col min="10246" max="10246" width="3" style="46" customWidth="1"/>
    <col min="10247" max="10247" width="17.19921875" style="46" customWidth="1"/>
    <col min="10248" max="10248" width="16.3984375" style="46" customWidth="1"/>
    <col min="10249" max="10250" width="14.19921875" style="46" customWidth="1"/>
    <col min="10251" max="10251" width="9.59765625" style="46"/>
    <col min="10252" max="10252" width="12.3984375" style="46" bestFit="1" customWidth="1"/>
    <col min="10253" max="10496" width="9.59765625" style="46"/>
    <col min="10497" max="10497" width="3" style="46" customWidth="1"/>
    <col min="10498" max="10498" width="3.3984375" style="46" customWidth="1"/>
    <col min="10499" max="10499" width="12.19921875" style="46" customWidth="1"/>
    <col min="10500" max="10500" width="1.3984375" style="46" customWidth="1"/>
    <col min="10501" max="10501" width="12.19921875" style="46" customWidth="1"/>
    <col min="10502" max="10502" width="3" style="46" customWidth="1"/>
    <col min="10503" max="10503" width="17.19921875" style="46" customWidth="1"/>
    <col min="10504" max="10504" width="16.3984375" style="46" customWidth="1"/>
    <col min="10505" max="10506" width="14.19921875" style="46" customWidth="1"/>
    <col min="10507" max="10507" width="9.59765625" style="46"/>
    <col min="10508" max="10508" width="12.3984375" style="46" bestFit="1" customWidth="1"/>
    <col min="10509" max="10752" width="9.59765625" style="46"/>
    <col min="10753" max="10753" width="3" style="46" customWidth="1"/>
    <col min="10754" max="10754" width="3.3984375" style="46" customWidth="1"/>
    <col min="10755" max="10755" width="12.19921875" style="46" customWidth="1"/>
    <col min="10756" max="10756" width="1.3984375" style="46" customWidth="1"/>
    <col min="10757" max="10757" width="12.19921875" style="46" customWidth="1"/>
    <col min="10758" max="10758" width="3" style="46" customWidth="1"/>
    <col min="10759" max="10759" width="17.19921875" style="46" customWidth="1"/>
    <col min="10760" max="10760" width="16.3984375" style="46" customWidth="1"/>
    <col min="10761" max="10762" width="14.19921875" style="46" customWidth="1"/>
    <col min="10763" max="10763" width="9.59765625" style="46"/>
    <col min="10764" max="10764" width="12.3984375" style="46" bestFit="1" customWidth="1"/>
    <col min="10765" max="11008" width="9.59765625" style="46"/>
    <col min="11009" max="11009" width="3" style="46" customWidth="1"/>
    <col min="11010" max="11010" width="3.3984375" style="46" customWidth="1"/>
    <col min="11011" max="11011" width="12.19921875" style="46" customWidth="1"/>
    <col min="11012" max="11012" width="1.3984375" style="46" customWidth="1"/>
    <col min="11013" max="11013" width="12.19921875" style="46" customWidth="1"/>
    <col min="11014" max="11014" width="3" style="46" customWidth="1"/>
    <col min="11015" max="11015" width="17.19921875" style="46" customWidth="1"/>
    <col min="11016" max="11016" width="16.3984375" style="46" customWidth="1"/>
    <col min="11017" max="11018" width="14.19921875" style="46" customWidth="1"/>
    <col min="11019" max="11019" width="9.59765625" style="46"/>
    <col min="11020" max="11020" width="12.3984375" style="46" bestFit="1" customWidth="1"/>
    <col min="11021" max="11264" width="9.59765625" style="46"/>
    <col min="11265" max="11265" width="3" style="46" customWidth="1"/>
    <col min="11266" max="11266" width="3.3984375" style="46" customWidth="1"/>
    <col min="11267" max="11267" width="12.19921875" style="46" customWidth="1"/>
    <col min="11268" max="11268" width="1.3984375" style="46" customWidth="1"/>
    <col min="11269" max="11269" width="12.19921875" style="46" customWidth="1"/>
    <col min="11270" max="11270" width="3" style="46" customWidth="1"/>
    <col min="11271" max="11271" width="17.19921875" style="46" customWidth="1"/>
    <col min="11272" max="11272" width="16.3984375" style="46" customWidth="1"/>
    <col min="11273" max="11274" width="14.19921875" style="46" customWidth="1"/>
    <col min="11275" max="11275" width="9.59765625" style="46"/>
    <col min="11276" max="11276" width="12.3984375" style="46" bestFit="1" customWidth="1"/>
    <col min="11277" max="11520" width="9.59765625" style="46"/>
    <col min="11521" max="11521" width="3" style="46" customWidth="1"/>
    <col min="11522" max="11522" width="3.3984375" style="46" customWidth="1"/>
    <col min="11523" max="11523" width="12.19921875" style="46" customWidth="1"/>
    <col min="11524" max="11524" width="1.3984375" style="46" customWidth="1"/>
    <col min="11525" max="11525" width="12.19921875" style="46" customWidth="1"/>
    <col min="11526" max="11526" width="3" style="46" customWidth="1"/>
    <col min="11527" max="11527" width="17.19921875" style="46" customWidth="1"/>
    <col min="11528" max="11528" width="16.3984375" style="46" customWidth="1"/>
    <col min="11529" max="11530" width="14.19921875" style="46" customWidth="1"/>
    <col min="11531" max="11531" width="9.59765625" style="46"/>
    <col min="11532" max="11532" width="12.3984375" style="46" bestFit="1" customWidth="1"/>
    <col min="11533" max="11776" width="9.59765625" style="46"/>
    <col min="11777" max="11777" width="3" style="46" customWidth="1"/>
    <col min="11778" max="11778" width="3.3984375" style="46" customWidth="1"/>
    <col min="11779" max="11779" width="12.19921875" style="46" customWidth="1"/>
    <col min="11780" max="11780" width="1.3984375" style="46" customWidth="1"/>
    <col min="11781" max="11781" width="12.19921875" style="46" customWidth="1"/>
    <col min="11782" max="11782" width="3" style="46" customWidth="1"/>
    <col min="11783" max="11783" width="17.19921875" style="46" customWidth="1"/>
    <col min="11784" max="11784" width="16.3984375" style="46" customWidth="1"/>
    <col min="11785" max="11786" width="14.19921875" style="46" customWidth="1"/>
    <col min="11787" max="11787" width="9.59765625" style="46"/>
    <col min="11788" max="11788" width="12.3984375" style="46" bestFit="1" customWidth="1"/>
    <col min="11789" max="12032" width="9.59765625" style="46"/>
    <col min="12033" max="12033" width="3" style="46" customWidth="1"/>
    <col min="12034" max="12034" width="3.3984375" style="46" customWidth="1"/>
    <col min="12035" max="12035" width="12.19921875" style="46" customWidth="1"/>
    <col min="12036" max="12036" width="1.3984375" style="46" customWidth="1"/>
    <col min="12037" max="12037" width="12.19921875" style="46" customWidth="1"/>
    <col min="12038" max="12038" width="3" style="46" customWidth="1"/>
    <col min="12039" max="12039" width="17.19921875" style="46" customWidth="1"/>
    <col min="12040" max="12040" width="16.3984375" style="46" customWidth="1"/>
    <col min="12041" max="12042" width="14.19921875" style="46" customWidth="1"/>
    <col min="12043" max="12043" width="9.59765625" style="46"/>
    <col min="12044" max="12044" width="12.3984375" style="46" bestFit="1" customWidth="1"/>
    <col min="12045" max="12288" width="9.59765625" style="46"/>
    <col min="12289" max="12289" width="3" style="46" customWidth="1"/>
    <col min="12290" max="12290" width="3.3984375" style="46" customWidth="1"/>
    <col min="12291" max="12291" width="12.19921875" style="46" customWidth="1"/>
    <col min="12292" max="12292" width="1.3984375" style="46" customWidth="1"/>
    <col min="12293" max="12293" width="12.19921875" style="46" customWidth="1"/>
    <col min="12294" max="12294" width="3" style="46" customWidth="1"/>
    <col min="12295" max="12295" width="17.19921875" style="46" customWidth="1"/>
    <col min="12296" max="12296" width="16.3984375" style="46" customWidth="1"/>
    <col min="12297" max="12298" width="14.19921875" style="46" customWidth="1"/>
    <col min="12299" max="12299" width="9.59765625" style="46"/>
    <col min="12300" max="12300" width="12.3984375" style="46" bestFit="1" customWidth="1"/>
    <col min="12301" max="12544" width="9.59765625" style="46"/>
    <col min="12545" max="12545" width="3" style="46" customWidth="1"/>
    <col min="12546" max="12546" width="3.3984375" style="46" customWidth="1"/>
    <col min="12547" max="12547" width="12.19921875" style="46" customWidth="1"/>
    <col min="12548" max="12548" width="1.3984375" style="46" customWidth="1"/>
    <col min="12549" max="12549" width="12.19921875" style="46" customWidth="1"/>
    <col min="12550" max="12550" width="3" style="46" customWidth="1"/>
    <col min="12551" max="12551" width="17.19921875" style="46" customWidth="1"/>
    <col min="12552" max="12552" width="16.3984375" style="46" customWidth="1"/>
    <col min="12553" max="12554" width="14.19921875" style="46" customWidth="1"/>
    <col min="12555" max="12555" width="9.59765625" style="46"/>
    <col min="12556" max="12556" width="12.3984375" style="46" bestFit="1" customWidth="1"/>
    <col min="12557" max="12800" width="9.59765625" style="46"/>
    <col min="12801" max="12801" width="3" style="46" customWidth="1"/>
    <col min="12802" max="12802" width="3.3984375" style="46" customWidth="1"/>
    <col min="12803" max="12803" width="12.19921875" style="46" customWidth="1"/>
    <col min="12804" max="12804" width="1.3984375" style="46" customWidth="1"/>
    <col min="12805" max="12805" width="12.19921875" style="46" customWidth="1"/>
    <col min="12806" max="12806" width="3" style="46" customWidth="1"/>
    <col min="12807" max="12807" width="17.19921875" style="46" customWidth="1"/>
    <col min="12808" max="12808" width="16.3984375" style="46" customWidth="1"/>
    <col min="12809" max="12810" width="14.19921875" style="46" customWidth="1"/>
    <col min="12811" max="12811" width="9.59765625" style="46"/>
    <col min="12812" max="12812" width="12.3984375" style="46" bestFit="1" customWidth="1"/>
    <col min="12813" max="13056" width="9.59765625" style="46"/>
    <col min="13057" max="13057" width="3" style="46" customWidth="1"/>
    <col min="13058" max="13058" width="3.3984375" style="46" customWidth="1"/>
    <col min="13059" max="13059" width="12.19921875" style="46" customWidth="1"/>
    <col min="13060" max="13060" width="1.3984375" style="46" customWidth="1"/>
    <col min="13061" max="13061" width="12.19921875" style="46" customWidth="1"/>
    <col min="13062" max="13062" width="3" style="46" customWidth="1"/>
    <col min="13063" max="13063" width="17.19921875" style="46" customWidth="1"/>
    <col min="13064" max="13064" width="16.3984375" style="46" customWidth="1"/>
    <col min="13065" max="13066" width="14.19921875" style="46" customWidth="1"/>
    <col min="13067" max="13067" width="9.59765625" style="46"/>
    <col min="13068" max="13068" width="12.3984375" style="46" bestFit="1" customWidth="1"/>
    <col min="13069" max="13312" width="9.59765625" style="46"/>
    <col min="13313" max="13313" width="3" style="46" customWidth="1"/>
    <col min="13314" max="13314" width="3.3984375" style="46" customWidth="1"/>
    <col min="13315" max="13315" width="12.19921875" style="46" customWidth="1"/>
    <col min="13316" max="13316" width="1.3984375" style="46" customWidth="1"/>
    <col min="13317" max="13317" width="12.19921875" style="46" customWidth="1"/>
    <col min="13318" max="13318" width="3" style="46" customWidth="1"/>
    <col min="13319" max="13319" width="17.19921875" style="46" customWidth="1"/>
    <col min="13320" max="13320" width="16.3984375" style="46" customWidth="1"/>
    <col min="13321" max="13322" width="14.19921875" style="46" customWidth="1"/>
    <col min="13323" max="13323" width="9.59765625" style="46"/>
    <col min="13324" max="13324" width="12.3984375" style="46" bestFit="1" customWidth="1"/>
    <col min="13325" max="13568" width="9.59765625" style="46"/>
    <col min="13569" max="13569" width="3" style="46" customWidth="1"/>
    <col min="13570" max="13570" width="3.3984375" style="46" customWidth="1"/>
    <col min="13571" max="13571" width="12.19921875" style="46" customWidth="1"/>
    <col min="13572" max="13572" width="1.3984375" style="46" customWidth="1"/>
    <col min="13573" max="13573" width="12.19921875" style="46" customWidth="1"/>
    <col min="13574" max="13574" width="3" style="46" customWidth="1"/>
    <col min="13575" max="13575" width="17.19921875" style="46" customWidth="1"/>
    <col min="13576" max="13576" width="16.3984375" style="46" customWidth="1"/>
    <col min="13577" max="13578" width="14.19921875" style="46" customWidth="1"/>
    <col min="13579" max="13579" width="9.59765625" style="46"/>
    <col min="13580" max="13580" width="12.3984375" style="46" bestFit="1" customWidth="1"/>
    <col min="13581" max="13824" width="9.59765625" style="46"/>
    <col min="13825" max="13825" width="3" style="46" customWidth="1"/>
    <col min="13826" max="13826" width="3.3984375" style="46" customWidth="1"/>
    <col min="13827" max="13827" width="12.19921875" style="46" customWidth="1"/>
    <col min="13828" max="13828" width="1.3984375" style="46" customWidth="1"/>
    <col min="13829" max="13829" width="12.19921875" style="46" customWidth="1"/>
    <col min="13830" max="13830" width="3" style="46" customWidth="1"/>
    <col min="13831" max="13831" width="17.19921875" style="46" customWidth="1"/>
    <col min="13832" max="13832" width="16.3984375" style="46" customWidth="1"/>
    <col min="13833" max="13834" width="14.19921875" style="46" customWidth="1"/>
    <col min="13835" max="13835" width="9.59765625" style="46"/>
    <col min="13836" max="13836" width="12.3984375" style="46" bestFit="1" customWidth="1"/>
    <col min="13837" max="14080" width="9.59765625" style="46"/>
    <col min="14081" max="14081" width="3" style="46" customWidth="1"/>
    <col min="14082" max="14082" width="3.3984375" style="46" customWidth="1"/>
    <col min="14083" max="14083" width="12.19921875" style="46" customWidth="1"/>
    <col min="14084" max="14084" width="1.3984375" style="46" customWidth="1"/>
    <col min="14085" max="14085" width="12.19921875" style="46" customWidth="1"/>
    <col min="14086" max="14086" width="3" style="46" customWidth="1"/>
    <col min="14087" max="14087" width="17.19921875" style="46" customWidth="1"/>
    <col min="14088" max="14088" width="16.3984375" style="46" customWidth="1"/>
    <col min="14089" max="14090" width="14.19921875" style="46" customWidth="1"/>
    <col min="14091" max="14091" width="9.59765625" style="46"/>
    <col min="14092" max="14092" width="12.3984375" style="46" bestFit="1" customWidth="1"/>
    <col min="14093" max="14336" width="9.59765625" style="46"/>
    <col min="14337" max="14337" width="3" style="46" customWidth="1"/>
    <col min="14338" max="14338" width="3.3984375" style="46" customWidth="1"/>
    <col min="14339" max="14339" width="12.19921875" style="46" customWidth="1"/>
    <col min="14340" max="14340" width="1.3984375" style="46" customWidth="1"/>
    <col min="14341" max="14341" width="12.19921875" style="46" customWidth="1"/>
    <col min="14342" max="14342" width="3" style="46" customWidth="1"/>
    <col min="14343" max="14343" width="17.19921875" style="46" customWidth="1"/>
    <col min="14344" max="14344" width="16.3984375" style="46" customWidth="1"/>
    <col min="14345" max="14346" width="14.19921875" style="46" customWidth="1"/>
    <col min="14347" max="14347" width="9.59765625" style="46"/>
    <col min="14348" max="14348" width="12.3984375" style="46" bestFit="1" customWidth="1"/>
    <col min="14349" max="14592" width="9.59765625" style="46"/>
    <col min="14593" max="14593" width="3" style="46" customWidth="1"/>
    <col min="14594" max="14594" width="3.3984375" style="46" customWidth="1"/>
    <col min="14595" max="14595" width="12.19921875" style="46" customWidth="1"/>
    <col min="14596" max="14596" width="1.3984375" style="46" customWidth="1"/>
    <col min="14597" max="14597" width="12.19921875" style="46" customWidth="1"/>
    <col min="14598" max="14598" width="3" style="46" customWidth="1"/>
    <col min="14599" max="14599" width="17.19921875" style="46" customWidth="1"/>
    <col min="14600" max="14600" width="16.3984375" style="46" customWidth="1"/>
    <col min="14601" max="14602" width="14.19921875" style="46" customWidth="1"/>
    <col min="14603" max="14603" width="9.59765625" style="46"/>
    <col min="14604" max="14604" width="12.3984375" style="46" bestFit="1" customWidth="1"/>
    <col min="14605" max="14848" width="9.59765625" style="46"/>
    <col min="14849" max="14849" width="3" style="46" customWidth="1"/>
    <col min="14850" max="14850" width="3.3984375" style="46" customWidth="1"/>
    <col min="14851" max="14851" width="12.19921875" style="46" customWidth="1"/>
    <col min="14852" max="14852" width="1.3984375" style="46" customWidth="1"/>
    <col min="14853" max="14853" width="12.19921875" style="46" customWidth="1"/>
    <col min="14854" max="14854" width="3" style="46" customWidth="1"/>
    <col min="14855" max="14855" width="17.19921875" style="46" customWidth="1"/>
    <col min="14856" max="14856" width="16.3984375" style="46" customWidth="1"/>
    <col min="14857" max="14858" width="14.19921875" style="46" customWidth="1"/>
    <col min="14859" max="14859" width="9.59765625" style="46"/>
    <col min="14860" max="14860" width="12.3984375" style="46" bestFit="1" customWidth="1"/>
    <col min="14861" max="15104" width="9.59765625" style="46"/>
    <col min="15105" max="15105" width="3" style="46" customWidth="1"/>
    <col min="15106" max="15106" width="3.3984375" style="46" customWidth="1"/>
    <col min="15107" max="15107" width="12.19921875" style="46" customWidth="1"/>
    <col min="15108" max="15108" width="1.3984375" style="46" customWidth="1"/>
    <col min="15109" max="15109" width="12.19921875" style="46" customWidth="1"/>
    <col min="15110" max="15110" width="3" style="46" customWidth="1"/>
    <col min="15111" max="15111" width="17.19921875" style="46" customWidth="1"/>
    <col min="15112" max="15112" width="16.3984375" style="46" customWidth="1"/>
    <col min="15113" max="15114" width="14.19921875" style="46" customWidth="1"/>
    <col min="15115" max="15115" width="9.59765625" style="46"/>
    <col min="15116" max="15116" width="12.3984375" style="46" bestFit="1" customWidth="1"/>
    <col min="15117" max="15360" width="9.59765625" style="46"/>
    <col min="15361" max="15361" width="3" style="46" customWidth="1"/>
    <col min="15362" max="15362" width="3.3984375" style="46" customWidth="1"/>
    <col min="15363" max="15363" width="12.19921875" style="46" customWidth="1"/>
    <col min="15364" max="15364" width="1.3984375" style="46" customWidth="1"/>
    <col min="15365" max="15365" width="12.19921875" style="46" customWidth="1"/>
    <col min="15366" max="15366" width="3" style="46" customWidth="1"/>
    <col min="15367" max="15367" width="17.19921875" style="46" customWidth="1"/>
    <col min="15368" max="15368" width="16.3984375" style="46" customWidth="1"/>
    <col min="15369" max="15370" width="14.19921875" style="46" customWidth="1"/>
    <col min="15371" max="15371" width="9.59765625" style="46"/>
    <col min="15372" max="15372" width="12.3984375" style="46" bestFit="1" customWidth="1"/>
    <col min="15373" max="15616" width="9.59765625" style="46"/>
    <col min="15617" max="15617" width="3" style="46" customWidth="1"/>
    <col min="15618" max="15618" width="3.3984375" style="46" customWidth="1"/>
    <col min="15619" max="15619" width="12.19921875" style="46" customWidth="1"/>
    <col min="15620" max="15620" width="1.3984375" style="46" customWidth="1"/>
    <col min="15621" max="15621" width="12.19921875" style="46" customWidth="1"/>
    <col min="15622" max="15622" width="3" style="46" customWidth="1"/>
    <col min="15623" max="15623" width="17.19921875" style="46" customWidth="1"/>
    <col min="15624" max="15624" width="16.3984375" style="46" customWidth="1"/>
    <col min="15625" max="15626" width="14.19921875" style="46" customWidth="1"/>
    <col min="15627" max="15627" width="9.59765625" style="46"/>
    <col min="15628" max="15628" width="12.3984375" style="46" bestFit="1" customWidth="1"/>
    <col min="15629" max="15872" width="9.59765625" style="46"/>
    <col min="15873" max="15873" width="3" style="46" customWidth="1"/>
    <col min="15874" max="15874" width="3.3984375" style="46" customWidth="1"/>
    <col min="15875" max="15875" width="12.19921875" style="46" customWidth="1"/>
    <col min="15876" max="15876" width="1.3984375" style="46" customWidth="1"/>
    <col min="15877" max="15877" width="12.19921875" style="46" customWidth="1"/>
    <col min="15878" max="15878" width="3" style="46" customWidth="1"/>
    <col min="15879" max="15879" width="17.19921875" style="46" customWidth="1"/>
    <col min="15880" max="15880" width="16.3984375" style="46" customWidth="1"/>
    <col min="15881" max="15882" width="14.19921875" style="46" customWidth="1"/>
    <col min="15883" max="15883" width="9.59765625" style="46"/>
    <col min="15884" max="15884" width="12.3984375" style="46" bestFit="1" customWidth="1"/>
    <col min="15885" max="16128" width="9.59765625" style="46"/>
    <col min="16129" max="16129" width="3" style="46" customWidth="1"/>
    <col min="16130" max="16130" width="3.3984375" style="46" customWidth="1"/>
    <col min="16131" max="16131" width="12.19921875" style="46" customWidth="1"/>
    <col min="16132" max="16132" width="1.3984375" style="46" customWidth="1"/>
    <col min="16133" max="16133" width="12.19921875" style="46" customWidth="1"/>
    <col min="16134" max="16134" width="3" style="46" customWidth="1"/>
    <col min="16135" max="16135" width="17.19921875" style="46" customWidth="1"/>
    <col min="16136" max="16136" width="16.3984375" style="46" customWidth="1"/>
    <col min="16137" max="16138" width="14.19921875" style="46" customWidth="1"/>
    <col min="16139" max="16139" width="9.59765625" style="46"/>
    <col min="16140" max="16140" width="12.3984375" style="46" bestFit="1" customWidth="1"/>
    <col min="16141" max="16384" width="9.59765625" style="46"/>
  </cols>
  <sheetData>
    <row r="1" spans="1:10" ht="12.2" customHeight="1" thickBot="1">
      <c r="A1" s="44" t="s">
        <v>740</v>
      </c>
      <c r="B1" s="44"/>
      <c r="C1" s="44"/>
      <c r="D1" s="44"/>
      <c r="E1" s="44"/>
      <c r="F1" s="44"/>
      <c r="G1" s="44"/>
      <c r="H1" s="44"/>
      <c r="I1" s="44"/>
      <c r="J1" s="54" t="s">
        <v>741</v>
      </c>
    </row>
    <row r="2" spans="1:10" ht="6" customHeight="1" thickTop="1">
      <c r="A2" s="251"/>
      <c r="B2" s="520" t="s">
        <v>71</v>
      </c>
      <c r="C2" s="520"/>
      <c r="D2" s="520"/>
      <c r="E2" s="520"/>
      <c r="F2" s="77"/>
      <c r="G2" s="513" t="s">
        <v>72</v>
      </c>
      <c r="H2" s="515" t="s">
        <v>73</v>
      </c>
      <c r="I2" s="261"/>
      <c r="J2" s="261"/>
    </row>
    <row r="3" spans="1:10" ht="22.7" customHeight="1">
      <c r="A3" s="252"/>
      <c r="B3" s="521"/>
      <c r="C3" s="521"/>
      <c r="D3" s="521"/>
      <c r="E3" s="521"/>
      <c r="F3" s="78"/>
      <c r="G3" s="514"/>
      <c r="H3" s="516"/>
      <c r="I3" s="108" t="s">
        <v>74</v>
      </c>
      <c r="J3" s="109" t="s">
        <v>89</v>
      </c>
    </row>
    <row r="4" spans="1:10" ht="3.2" customHeight="1">
      <c r="A4" s="81"/>
      <c r="B4" s="81"/>
      <c r="C4" s="81"/>
      <c r="D4" s="81"/>
      <c r="E4" s="81"/>
      <c r="F4" s="82"/>
      <c r="G4" s="81"/>
      <c r="H4" s="81"/>
      <c r="I4" s="409"/>
      <c r="J4" s="409"/>
    </row>
    <row r="5" spans="1:10" ht="12.2" customHeight="1">
      <c r="A5" s="54" t="s">
        <v>76</v>
      </c>
      <c r="B5" s="517" t="s">
        <v>742</v>
      </c>
      <c r="C5" s="517"/>
      <c r="D5" s="518"/>
      <c r="E5" s="518"/>
      <c r="F5" s="55" t="s">
        <v>78</v>
      </c>
      <c r="G5" s="410"/>
      <c r="H5" s="410"/>
      <c r="I5" s="410"/>
      <c r="J5" s="410"/>
    </row>
    <row r="6" spans="1:10" ht="12.2" customHeight="1">
      <c r="A6" s="48"/>
      <c r="B6" s="48"/>
      <c r="C6" s="519" t="s">
        <v>260</v>
      </c>
      <c r="D6" s="519"/>
      <c r="E6" s="519"/>
      <c r="F6" s="55"/>
      <c r="G6" s="411">
        <v>33272540</v>
      </c>
      <c r="H6" s="411">
        <v>37001098</v>
      </c>
      <c r="I6" s="428">
        <v>20770458</v>
      </c>
      <c r="J6" s="428">
        <v>16230640</v>
      </c>
    </row>
    <row r="7" spans="1:10" ht="12.2" customHeight="1">
      <c r="A7" s="48"/>
      <c r="B7" s="48"/>
      <c r="C7" s="519" t="s">
        <v>743</v>
      </c>
      <c r="D7" s="519"/>
      <c r="E7" s="519"/>
      <c r="F7" s="55"/>
      <c r="G7" s="411">
        <v>1397300</v>
      </c>
      <c r="H7" s="411">
        <v>1791404</v>
      </c>
      <c r="I7" s="428">
        <v>1222309</v>
      </c>
      <c r="J7" s="428">
        <v>569095</v>
      </c>
    </row>
    <row r="8" spans="1:10" ht="12.2" customHeight="1">
      <c r="A8" s="48"/>
      <c r="B8" s="48"/>
      <c r="C8" s="519" t="s">
        <v>744</v>
      </c>
      <c r="D8" s="519"/>
      <c r="E8" s="519"/>
      <c r="F8" s="55"/>
      <c r="G8" s="411">
        <v>13335179</v>
      </c>
      <c r="H8" s="411">
        <v>14941713</v>
      </c>
      <c r="I8" s="428">
        <v>9601565</v>
      </c>
      <c r="J8" s="428">
        <v>5340148</v>
      </c>
    </row>
    <row r="9" spans="1:10" ht="12.2" customHeight="1">
      <c r="A9" s="48"/>
      <c r="B9" s="48"/>
      <c r="C9" s="519" t="s">
        <v>745</v>
      </c>
      <c r="D9" s="519"/>
      <c r="E9" s="519"/>
      <c r="F9" s="55"/>
      <c r="G9" s="411">
        <v>6440843</v>
      </c>
      <c r="H9" s="411">
        <v>7487152</v>
      </c>
      <c r="I9" s="428">
        <v>3293987</v>
      </c>
      <c r="J9" s="428">
        <v>4193165</v>
      </c>
    </row>
    <row r="10" spans="1:10" ht="12.2" customHeight="1">
      <c r="A10" s="48"/>
      <c r="B10" s="48"/>
      <c r="C10" s="519" t="s">
        <v>746</v>
      </c>
      <c r="D10" s="519"/>
      <c r="E10" s="519"/>
      <c r="F10" s="55"/>
      <c r="G10" s="411">
        <v>4401988</v>
      </c>
      <c r="H10" s="411">
        <v>4834146</v>
      </c>
      <c r="I10" s="428">
        <v>2940479</v>
      </c>
      <c r="J10" s="428">
        <v>1893667</v>
      </c>
    </row>
    <row r="11" spans="1:10" ht="12.2" customHeight="1">
      <c r="A11" s="48"/>
      <c r="B11" s="48"/>
      <c r="C11" s="519" t="s">
        <v>747</v>
      </c>
      <c r="D11" s="519"/>
      <c r="E11" s="519"/>
      <c r="F11" s="55"/>
      <c r="G11" s="411">
        <v>9704000</v>
      </c>
      <c r="H11" s="411">
        <v>10467677</v>
      </c>
      <c r="I11" s="428">
        <v>5971830</v>
      </c>
      <c r="J11" s="428">
        <v>4495847</v>
      </c>
    </row>
    <row r="12" spans="1:10" ht="3.75" customHeight="1" thickBot="1">
      <c r="A12" s="412"/>
      <c r="B12" s="412"/>
      <c r="C12" s="412"/>
      <c r="D12" s="412"/>
      <c r="E12" s="412"/>
      <c r="F12" s="413"/>
      <c r="G12" s="412"/>
      <c r="H12" s="414"/>
      <c r="I12" s="412"/>
      <c r="J12" s="412"/>
    </row>
    <row r="13" spans="1:10" ht="4.7" customHeight="1" thickTop="1"/>
    <row r="14" spans="1:10">
      <c r="B14"/>
    </row>
    <row r="16" spans="1:10">
      <c r="C16"/>
    </row>
  </sheetData>
  <mergeCells count="10">
    <mergeCell ref="C8:E8"/>
    <mergeCell ref="C9:E9"/>
    <mergeCell ref="C10:E10"/>
    <mergeCell ref="C11:E11"/>
    <mergeCell ref="B2:E3"/>
    <mergeCell ref="G2:G3"/>
    <mergeCell ref="H2:H3"/>
    <mergeCell ref="B5:E5"/>
    <mergeCell ref="C6:E6"/>
    <mergeCell ref="C7:E7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8"/>
  <sheetViews>
    <sheetView zoomScaleNormal="100" workbookViewId="0"/>
  </sheetViews>
  <sheetFormatPr defaultRowHeight="9.75"/>
  <cols>
    <col min="1" max="1" width="3" style="60" customWidth="1"/>
    <col min="2" max="2" width="3.3984375" style="60" customWidth="1"/>
    <col min="3" max="3" width="12.19921875" style="60" customWidth="1"/>
    <col min="4" max="4" width="1.3984375" style="60" customWidth="1"/>
    <col min="5" max="5" width="12.19921875" style="60" customWidth="1"/>
    <col min="6" max="6" width="3.19921875" style="60" customWidth="1"/>
    <col min="7" max="10" width="18" style="167" customWidth="1"/>
    <col min="11" max="11" width="4.3984375" style="419" customWidth="1"/>
    <col min="12" max="13" width="13" style="419" customWidth="1"/>
    <col min="14" max="256" width="9.59765625" style="167"/>
    <col min="257" max="257" width="3" style="167" customWidth="1"/>
    <col min="258" max="258" width="3.3984375" style="167" customWidth="1"/>
    <col min="259" max="259" width="12.19921875" style="167" customWidth="1"/>
    <col min="260" max="260" width="1.3984375" style="167" customWidth="1"/>
    <col min="261" max="261" width="12.19921875" style="167" customWidth="1"/>
    <col min="262" max="262" width="3" style="167" customWidth="1"/>
    <col min="263" max="266" width="14.19921875" style="167" customWidth="1"/>
    <col min="267" max="267" width="4.3984375" style="167" customWidth="1"/>
    <col min="268" max="269" width="13" style="167" customWidth="1"/>
    <col min="270" max="512" width="9.59765625" style="167"/>
    <col min="513" max="513" width="3" style="167" customWidth="1"/>
    <col min="514" max="514" width="3.3984375" style="167" customWidth="1"/>
    <col min="515" max="515" width="12.19921875" style="167" customWidth="1"/>
    <col min="516" max="516" width="1.3984375" style="167" customWidth="1"/>
    <col min="517" max="517" width="12.19921875" style="167" customWidth="1"/>
    <col min="518" max="518" width="3" style="167" customWidth="1"/>
    <col min="519" max="522" width="14.19921875" style="167" customWidth="1"/>
    <col min="523" max="523" width="4.3984375" style="167" customWidth="1"/>
    <col min="524" max="525" width="13" style="167" customWidth="1"/>
    <col min="526" max="768" width="9.59765625" style="167"/>
    <col min="769" max="769" width="3" style="167" customWidth="1"/>
    <col min="770" max="770" width="3.3984375" style="167" customWidth="1"/>
    <col min="771" max="771" width="12.19921875" style="167" customWidth="1"/>
    <col min="772" max="772" width="1.3984375" style="167" customWidth="1"/>
    <col min="773" max="773" width="12.19921875" style="167" customWidth="1"/>
    <col min="774" max="774" width="3" style="167" customWidth="1"/>
    <col min="775" max="778" width="14.19921875" style="167" customWidth="1"/>
    <col min="779" max="779" width="4.3984375" style="167" customWidth="1"/>
    <col min="780" max="781" width="13" style="167" customWidth="1"/>
    <col min="782" max="1024" width="9.59765625" style="167"/>
    <col min="1025" max="1025" width="3" style="167" customWidth="1"/>
    <col min="1026" max="1026" width="3.3984375" style="167" customWidth="1"/>
    <col min="1027" max="1027" width="12.19921875" style="167" customWidth="1"/>
    <col min="1028" max="1028" width="1.3984375" style="167" customWidth="1"/>
    <col min="1029" max="1029" width="12.19921875" style="167" customWidth="1"/>
    <col min="1030" max="1030" width="3" style="167" customWidth="1"/>
    <col min="1031" max="1034" width="14.19921875" style="167" customWidth="1"/>
    <col min="1035" max="1035" width="4.3984375" style="167" customWidth="1"/>
    <col min="1036" max="1037" width="13" style="167" customWidth="1"/>
    <col min="1038" max="1280" width="9.59765625" style="167"/>
    <col min="1281" max="1281" width="3" style="167" customWidth="1"/>
    <col min="1282" max="1282" width="3.3984375" style="167" customWidth="1"/>
    <col min="1283" max="1283" width="12.19921875" style="167" customWidth="1"/>
    <col min="1284" max="1284" width="1.3984375" style="167" customWidth="1"/>
    <col min="1285" max="1285" width="12.19921875" style="167" customWidth="1"/>
    <col min="1286" max="1286" width="3" style="167" customWidth="1"/>
    <col min="1287" max="1290" width="14.19921875" style="167" customWidth="1"/>
    <col min="1291" max="1291" width="4.3984375" style="167" customWidth="1"/>
    <col min="1292" max="1293" width="13" style="167" customWidth="1"/>
    <col min="1294" max="1536" width="9.59765625" style="167"/>
    <col min="1537" max="1537" width="3" style="167" customWidth="1"/>
    <col min="1538" max="1538" width="3.3984375" style="167" customWidth="1"/>
    <col min="1539" max="1539" width="12.19921875" style="167" customWidth="1"/>
    <col min="1540" max="1540" width="1.3984375" style="167" customWidth="1"/>
    <col min="1541" max="1541" width="12.19921875" style="167" customWidth="1"/>
    <col min="1542" max="1542" width="3" style="167" customWidth="1"/>
    <col min="1543" max="1546" width="14.19921875" style="167" customWidth="1"/>
    <col min="1547" max="1547" width="4.3984375" style="167" customWidth="1"/>
    <col min="1548" max="1549" width="13" style="167" customWidth="1"/>
    <col min="1550" max="1792" width="9.59765625" style="167"/>
    <col min="1793" max="1793" width="3" style="167" customWidth="1"/>
    <col min="1794" max="1794" width="3.3984375" style="167" customWidth="1"/>
    <col min="1795" max="1795" width="12.19921875" style="167" customWidth="1"/>
    <col min="1796" max="1796" width="1.3984375" style="167" customWidth="1"/>
    <col min="1797" max="1797" width="12.19921875" style="167" customWidth="1"/>
    <col min="1798" max="1798" width="3" style="167" customWidth="1"/>
    <col min="1799" max="1802" width="14.19921875" style="167" customWidth="1"/>
    <col min="1803" max="1803" width="4.3984375" style="167" customWidth="1"/>
    <col min="1804" max="1805" width="13" style="167" customWidth="1"/>
    <col min="1806" max="2048" width="9.59765625" style="167"/>
    <col min="2049" max="2049" width="3" style="167" customWidth="1"/>
    <col min="2050" max="2050" width="3.3984375" style="167" customWidth="1"/>
    <col min="2051" max="2051" width="12.19921875" style="167" customWidth="1"/>
    <col min="2052" max="2052" width="1.3984375" style="167" customWidth="1"/>
    <col min="2053" max="2053" width="12.19921875" style="167" customWidth="1"/>
    <col min="2054" max="2054" width="3" style="167" customWidth="1"/>
    <col min="2055" max="2058" width="14.19921875" style="167" customWidth="1"/>
    <col min="2059" max="2059" width="4.3984375" style="167" customWidth="1"/>
    <col min="2060" max="2061" width="13" style="167" customWidth="1"/>
    <col min="2062" max="2304" width="9.59765625" style="167"/>
    <col min="2305" max="2305" width="3" style="167" customWidth="1"/>
    <col min="2306" max="2306" width="3.3984375" style="167" customWidth="1"/>
    <col min="2307" max="2307" width="12.19921875" style="167" customWidth="1"/>
    <col min="2308" max="2308" width="1.3984375" style="167" customWidth="1"/>
    <col min="2309" max="2309" width="12.19921875" style="167" customWidth="1"/>
    <col min="2310" max="2310" width="3" style="167" customWidth="1"/>
    <col min="2311" max="2314" width="14.19921875" style="167" customWidth="1"/>
    <col min="2315" max="2315" width="4.3984375" style="167" customWidth="1"/>
    <col min="2316" max="2317" width="13" style="167" customWidth="1"/>
    <col min="2318" max="2560" width="9.59765625" style="167"/>
    <col min="2561" max="2561" width="3" style="167" customWidth="1"/>
    <col min="2562" max="2562" width="3.3984375" style="167" customWidth="1"/>
    <col min="2563" max="2563" width="12.19921875" style="167" customWidth="1"/>
    <col min="2564" max="2564" width="1.3984375" style="167" customWidth="1"/>
    <col min="2565" max="2565" width="12.19921875" style="167" customWidth="1"/>
    <col min="2566" max="2566" width="3" style="167" customWidth="1"/>
    <col min="2567" max="2570" width="14.19921875" style="167" customWidth="1"/>
    <col min="2571" max="2571" width="4.3984375" style="167" customWidth="1"/>
    <col min="2572" max="2573" width="13" style="167" customWidth="1"/>
    <col min="2574" max="2816" width="9.59765625" style="167"/>
    <col min="2817" max="2817" width="3" style="167" customWidth="1"/>
    <col min="2818" max="2818" width="3.3984375" style="167" customWidth="1"/>
    <col min="2819" max="2819" width="12.19921875" style="167" customWidth="1"/>
    <col min="2820" max="2820" width="1.3984375" style="167" customWidth="1"/>
    <col min="2821" max="2821" width="12.19921875" style="167" customWidth="1"/>
    <col min="2822" max="2822" width="3" style="167" customWidth="1"/>
    <col min="2823" max="2826" width="14.19921875" style="167" customWidth="1"/>
    <col min="2827" max="2827" width="4.3984375" style="167" customWidth="1"/>
    <col min="2828" max="2829" width="13" style="167" customWidth="1"/>
    <col min="2830" max="3072" width="9.59765625" style="167"/>
    <col min="3073" max="3073" width="3" style="167" customWidth="1"/>
    <col min="3074" max="3074" width="3.3984375" style="167" customWidth="1"/>
    <col min="3075" max="3075" width="12.19921875" style="167" customWidth="1"/>
    <col min="3076" max="3076" width="1.3984375" style="167" customWidth="1"/>
    <col min="3077" max="3077" width="12.19921875" style="167" customWidth="1"/>
    <col min="3078" max="3078" width="3" style="167" customWidth="1"/>
    <col min="3079" max="3082" width="14.19921875" style="167" customWidth="1"/>
    <col min="3083" max="3083" width="4.3984375" style="167" customWidth="1"/>
    <col min="3084" max="3085" width="13" style="167" customWidth="1"/>
    <col min="3086" max="3328" width="9.59765625" style="167"/>
    <col min="3329" max="3329" width="3" style="167" customWidth="1"/>
    <col min="3330" max="3330" width="3.3984375" style="167" customWidth="1"/>
    <col min="3331" max="3331" width="12.19921875" style="167" customWidth="1"/>
    <col min="3332" max="3332" width="1.3984375" style="167" customWidth="1"/>
    <col min="3333" max="3333" width="12.19921875" style="167" customWidth="1"/>
    <col min="3334" max="3334" width="3" style="167" customWidth="1"/>
    <col min="3335" max="3338" width="14.19921875" style="167" customWidth="1"/>
    <col min="3339" max="3339" width="4.3984375" style="167" customWidth="1"/>
    <col min="3340" max="3341" width="13" style="167" customWidth="1"/>
    <col min="3342" max="3584" width="9.59765625" style="167"/>
    <col min="3585" max="3585" width="3" style="167" customWidth="1"/>
    <col min="3586" max="3586" width="3.3984375" style="167" customWidth="1"/>
    <col min="3587" max="3587" width="12.19921875" style="167" customWidth="1"/>
    <col min="3588" max="3588" width="1.3984375" style="167" customWidth="1"/>
    <col min="3589" max="3589" width="12.19921875" style="167" customWidth="1"/>
    <col min="3590" max="3590" width="3" style="167" customWidth="1"/>
    <col min="3591" max="3594" width="14.19921875" style="167" customWidth="1"/>
    <col min="3595" max="3595" width="4.3984375" style="167" customWidth="1"/>
    <col min="3596" max="3597" width="13" style="167" customWidth="1"/>
    <col min="3598" max="3840" width="9.59765625" style="167"/>
    <col min="3841" max="3841" width="3" style="167" customWidth="1"/>
    <col min="3842" max="3842" width="3.3984375" style="167" customWidth="1"/>
    <col min="3843" max="3843" width="12.19921875" style="167" customWidth="1"/>
    <col min="3844" max="3844" width="1.3984375" style="167" customWidth="1"/>
    <col min="3845" max="3845" width="12.19921875" style="167" customWidth="1"/>
    <col min="3846" max="3846" width="3" style="167" customWidth="1"/>
    <col min="3847" max="3850" width="14.19921875" style="167" customWidth="1"/>
    <col min="3851" max="3851" width="4.3984375" style="167" customWidth="1"/>
    <col min="3852" max="3853" width="13" style="167" customWidth="1"/>
    <col min="3854" max="4096" width="9.59765625" style="167"/>
    <col min="4097" max="4097" width="3" style="167" customWidth="1"/>
    <col min="4098" max="4098" width="3.3984375" style="167" customWidth="1"/>
    <col min="4099" max="4099" width="12.19921875" style="167" customWidth="1"/>
    <col min="4100" max="4100" width="1.3984375" style="167" customWidth="1"/>
    <col min="4101" max="4101" width="12.19921875" style="167" customWidth="1"/>
    <col min="4102" max="4102" width="3" style="167" customWidth="1"/>
    <col min="4103" max="4106" width="14.19921875" style="167" customWidth="1"/>
    <col min="4107" max="4107" width="4.3984375" style="167" customWidth="1"/>
    <col min="4108" max="4109" width="13" style="167" customWidth="1"/>
    <col min="4110" max="4352" width="9.59765625" style="167"/>
    <col min="4353" max="4353" width="3" style="167" customWidth="1"/>
    <col min="4354" max="4354" width="3.3984375" style="167" customWidth="1"/>
    <col min="4355" max="4355" width="12.19921875" style="167" customWidth="1"/>
    <col min="4356" max="4356" width="1.3984375" style="167" customWidth="1"/>
    <col min="4357" max="4357" width="12.19921875" style="167" customWidth="1"/>
    <col min="4358" max="4358" width="3" style="167" customWidth="1"/>
    <col min="4359" max="4362" width="14.19921875" style="167" customWidth="1"/>
    <col min="4363" max="4363" width="4.3984375" style="167" customWidth="1"/>
    <col min="4364" max="4365" width="13" style="167" customWidth="1"/>
    <col min="4366" max="4608" width="9.59765625" style="167"/>
    <col min="4609" max="4609" width="3" style="167" customWidth="1"/>
    <col min="4610" max="4610" width="3.3984375" style="167" customWidth="1"/>
    <col min="4611" max="4611" width="12.19921875" style="167" customWidth="1"/>
    <col min="4612" max="4612" width="1.3984375" style="167" customWidth="1"/>
    <col min="4613" max="4613" width="12.19921875" style="167" customWidth="1"/>
    <col min="4614" max="4614" width="3" style="167" customWidth="1"/>
    <col min="4615" max="4618" width="14.19921875" style="167" customWidth="1"/>
    <col min="4619" max="4619" width="4.3984375" style="167" customWidth="1"/>
    <col min="4620" max="4621" width="13" style="167" customWidth="1"/>
    <col min="4622" max="4864" width="9.59765625" style="167"/>
    <col min="4865" max="4865" width="3" style="167" customWidth="1"/>
    <col min="4866" max="4866" width="3.3984375" style="167" customWidth="1"/>
    <col min="4867" max="4867" width="12.19921875" style="167" customWidth="1"/>
    <col min="4868" max="4868" width="1.3984375" style="167" customWidth="1"/>
    <col min="4869" max="4869" width="12.19921875" style="167" customWidth="1"/>
    <col min="4870" max="4870" width="3" style="167" customWidth="1"/>
    <col min="4871" max="4874" width="14.19921875" style="167" customWidth="1"/>
    <col min="4875" max="4875" width="4.3984375" style="167" customWidth="1"/>
    <col min="4876" max="4877" width="13" style="167" customWidth="1"/>
    <col min="4878" max="5120" width="9.59765625" style="167"/>
    <col min="5121" max="5121" width="3" style="167" customWidth="1"/>
    <col min="5122" max="5122" width="3.3984375" style="167" customWidth="1"/>
    <col min="5123" max="5123" width="12.19921875" style="167" customWidth="1"/>
    <col min="5124" max="5124" width="1.3984375" style="167" customWidth="1"/>
    <col min="5125" max="5125" width="12.19921875" style="167" customWidth="1"/>
    <col min="5126" max="5126" width="3" style="167" customWidth="1"/>
    <col min="5127" max="5130" width="14.19921875" style="167" customWidth="1"/>
    <col min="5131" max="5131" width="4.3984375" style="167" customWidth="1"/>
    <col min="5132" max="5133" width="13" style="167" customWidth="1"/>
    <col min="5134" max="5376" width="9.59765625" style="167"/>
    <col min="5377" max="5377" width="3" style="167" customWidth="1"/>
    <col min="5378" max="5378" width="3.3984375" style="167" customWidth="1"/>
    <col min="5379" max="5379" width="12.19921875" style="167" customWidth="1"/>
    <col min="5380" max="5380" width="1.3984375" style="167" customWidth="1"/>
    <col min="5381" max="5381" width="12.19921875" style="167" customWidth="1"/>
    <col min="5382" max="5382" width="3" style="167" customWidth="1"/>
    <col min="5383" max="5386" width="14.19921875" style="167" customWidth="1"/>
    <col min="5387" max="5387" width="4.3984375" style="167" customWidth="1"/>
    <col min="5388" max="5389" width="13" style="167" customWidth="1"/>
    <col min="5390" max="5632" width="9.59765625" style="167"/>
    <col min="5633" max="5633" width="3" style="167" customWidth="1"/>
    <col min="5634" max="5634" width="3.3984375" style="167" customWidth="1"/>
    <col min="5635" max="5635" width="12.19921875" style="167" customWidth="1"/>
    <col min="5636" max="5636" width="1.3984375" style="167" customWidth="1"/>
    <col min="5637" max="5637" width="12.19921875" style="167" customWidth="1"/>
    <col min="5638" max="5638" width="3" style="167" customWidth="1"/>
    <col min="5639" max="5642" width="14.19921875" style="167" customWidth="1"/>
    <col min="5643" max="5643" width="4.3984375" style="167" customWidth="1"/>
    <col min="5644" max="5645" width="13" style="167" customWidth="1"/>
    <col min="5646" max="5888" width="9.59765625" style="167"/>
    <col min="5889" max="5889" width="3" style="167" customWidth="1"/>
    <col min="5890" max="5890" width="3.3984375" style="167" customWidth="1"/>
    <col min="5891" max="5891" width="12.19921875" style="167" customWidth="1"/>
    <col min="5892" max="5892" width="1.3984375" style="167" customWidth="1"/>
    <col min="5893" max="5893" width="12.19921875" style="167" customWidth="1"/>
    <col min="5894" max="5894" width="3" style="167" customWidth="1"/>
    <col min="5895" max="5898" width="14.19921875" style="167" customWidth="1"/>
    <col min="5899" max="5899" width="4.3984375" style="167" customWidth="1"/>
    <col min="5900" max="5901" width="13" style="167" customWidth="1"/>
    <col min="5902" max="6144" width="9.59765625" style="167"/>
    <col min="6145" max="6145" width="3" style="167" customWidth="1"/>
    <col min="6146" max="6146" width="3.3984375" style="167" customWidth="1"/>
    <col min="6147" max="6147" width="12.19921875" style="167" customWidth="1"/>
    <col min="6148" max="6148" width="1.3984375" style="167" customWidth="1"/>
    <col min="6149" max="6149" width="12.19921875" style="167" customWidth="1"/>
    <col min="6150" max="6150" width="3" style="167" customWidth="1"/>
    <col min="6151" max="6154" width="14.19921875" style="167" customWidth="1"/>
    <col min="6155" max="6155" width="4.3984375" style="167" customWidth="1"/>
    <col min="6156" max="6157" width="13" style="167" customWidth="1"/>
    <col min="6158" max="6400" width="9.59765625" style="167"/>
    <col min="6401" max="6401" width="3" style="167" customWidth="1"/>
    <col min="6402" max="6402" width="3.3984375" style="167" customWidth="1"/>
    <col min="6403" max="6403" width="12.19921875" style="167" customWidth="1"/>
    <col min="6404" max="6404" width="1.3984375" style="167" customWidth="1"/>
    <col min="6405" max="6405" width="12.19921875" style="167" customWidth="1"/>
    <col min="6406" max="6406" width="3" style="167" customWidth="1"/>
    <col min="6407" max="6410" width="14.19921875" style="167" customWidth="1"/>
    <col min="6411" max="6411" width="4.3984375" style="167" customWidth="1"/>
    <col min="6412" max="6413" width="13" style="167" customWidth="1"/>
    <col min="6414" max="6656" width="9.59765625" style="167"/>
    <col min="6657" max="6657" width="3" style="167" customWidth="1"/>
    <col min="6658" max="6658" width="3.3984375" style="167" customWidth="1"/>
    <col min="6659" max="6659" width="12.19921875" style="167" customWidth="1"/>
    <col min="6660" max="6660" width="1.3984375" style="167" customWidth="1"/>
    <col min="6661" max="6661" width="12.19921875" style="167" customWidth="1"/>
    <col min="6662" max="6662" width="3" style="167" customWidth="1"/>
    <col min="6663" max="6666" width="14.19921875" style="167" customWidth="1"/>
    <col min="6667" max="6667" width="4.3984375" style="167" customWidth="1"/>
    <col min="6668" max="6669" width="13" style="167" customWidth="1"/>
    <col min="6670" max="6912" width="9.59765625" style="167"/>
    <col min="6913" max="6913" width="3" style="167" customWidth="1"/>
    <col min="6914" max="6914" width="3.3984375" style="167" customWidth="1"/>
    <col min="6915" max="6915" width="12.19921875" style="167" customWidth="1"/>
    <col min="6916" max="6916" width="1.3984375" style="167" customWidth="1"/>
    <col min="6917" max="6917" width="12.19921875" style="167" customWidth="1"/>
    <col min="6918" max="6918" width="3" style="167" customWidth="1"/>
    <col min="6919" max="6922" width="14.19921875" style="167" customWidth="1"/>
    <col min="6923" max="6923" width="4.3984375" style="167" customWidth="1"/>
    <col min="6924" max="6925" width="13" style="167" customWidth="1"/>
    <col min="6926" max="7168" width="9.59765625" style="167"/>
    <col min="7169" max="7169" width="3" style="167" customWidth="1"/>
    <col min="7170" max="7170" width="3.3984375" style="167" customWidth="1"/>
    <col min="7171" max="7171" width="12.19921875" style="167" customWidth="1"/>
    <col min="7172" max="7172" width="1.3984375" style="167" customWidth="1"/>
    <col min="7173" max="7173" width="12.19921875" style="167" customWidth="1"/>
    <col min="7174" max="7174" width="3" style="167" customWidth="1"/>
    <col min="7175" max="7178" width="14.19921875" style="167" customWidth="1"/>
    <col min="7179" max="7179" width="4.3984375" style="167" customWidth="1"/>
    <col min="7180" max="7181" width="13" style="167" customWidth="1"/>
    <col min="7182" max="7424" width="9.59765625" style="167"/>
    <col min="7425" max="7425" width="3" style="167" customWidth="1"/>
    <col min="7426" max="7426" width="3.3984375" style="167" customWidth="1"/>
    <col min="7427" max="7427" width="12.19921875" style="167" customWidth="1"/>
    <col min="7428" max="7428" width="1.3984375" style="167" customWidth="1"/>
    <col min="7429" max="7429" width="12.19921875" style="167" customWidth="1"/>
    <col min="7430" max="7430" width="3" style="167" customWidth="1"/>
    <col min="7431" max="7434" width="14.19921875" style="167" customWidth="1"/>
    <col min="7435" max="7435" width="4.3984375" style="167" customWidth="1"/>
    <col min="7436" max="7437" width="13" style="167" customWidth="1"/>
    <col min="7438" max="7680" width="9.59765625" style="167"/>
    <col min="7681" max="7681" width="3" style="167" customWidth="1"/>
    <col min="7682" max="7682" width="3.3984375" style="167" customWidth="1"/>
    <col min="7683" max="7683" width="12.19921875" style="167" customWidth="1"/>
    <col min="7684" max="7684" width="1.3984375" style="167" customWidth="1"/>
    <col min="7685" max="7685" width="12.19921875" style="167" customWidth="1"/>
    <col min="7686" max="7686" width="3" style="167" customWidth="1"/>
    <col min="7687" max="7690" width="14.19921875" style="167" customWidth="1"/>
    <col min="7691" max="7691" width="4.3984375" style="167" customWidth="1"/>
    <col min="7692" max="7693" width="13" style="167" customWidth="1"/>
    <col min="7694" max="7936" width="9.59765625" style="167"/>
    <col min="7937" max="7937" width="3" style="167" customWidth="1"/>
    <col min="7938" max="7938" width="3.3984375" style="167" customWidth="1"/>
    <col min="7939" max="7939" width="12.19921875" style="167" customWidth="1"/>
    <col min="7940" max="7940" width="1.3984375" style="167" customWidth="1"/>
    <col min="7941" max="7941" width="12.19921875" style="167" customWidth="1"/>
    <col min="7942" max="7942" width="3" style="167" customWidth="1"/>
    <col min="7943" max="7946" width="14.19921875" style="167" customWidth="1"/>
    <col min="7947" max="7947" width="4.3984375" style="167" customWidth="1"/>
    <col min="7948" max="7949" width="13" style="167" customWidth="1"/>
    <col min="7950" max="8192" width="9.59765625" style="167"/>
    <col min="8193" max="8193" width="3" style="167" customWidth="1"/>
    <col min="8194" max="8194" width="3.3984375" style="167" customWidth="1"/>
    <col min="8195" max="8195" width="12.19921875" style="167" customWidth="1"/>
    <col min="8196" max="8196" width="1.3984375" style="167" customWidth="1"/>
    <col min="8197" max="8197" width="12.19921875" style="167" customWidth="1"/>
    <col min="8198" max="8198" width="3" style="167" customWidth="1"/>
    <col min="8199" max="8202" width="14.19921875" style="167" customWidth="1"/>
    <col min="8203" max="8203" width="4.3984375" style="167" customWidth="1"/>
    <col min="8204" max="8205" width="13" style="167" customWidth="1"/>
    <col min="8206" max="8448" width="9.59765625" style="167"/>
    <col min="8449" max="8449" width="3" style="167" customWidth="1"/>
    <col min="8450" max="8450" width="3.3984375" style="167" customWidth="1"/>
    <col min="8451" max="8451" width="12.19921875" style="167" customWidth="1"/>
    <col min="8452" max="8452" width="1.3984375" style="167" customWidth="1"/>
    <col min="8453" max="8453" width="12.19921875" style="167" customWidth="1"/>
    <col min="8454" max="8454" width="3" style="167" customWidth="1"/>
    <col min="8455" max="8458" width="14.19921875" style="167" customWidth="1"/>
    <col min="8459" max="8459" width="4.3984375" style="167" customWidth="1"/>
    <col min="8460" max="8461" width="13" style="167" customWidth="1"/>
    <col min="8462" max="8704" width="9.59765625" style="167"/>
    <col min="8705" max="8705" width="3" style="167" customWidth="1"/>
    <col min="8706" max="8706" width="3.3984375" style="167" customWidth="1"/>
    <col min="8707" max="8707" width="12.19921875" style="167" customWidth="1"/>
    <col min="8708" max="8708" width="1.3984375" style="167" customWidth="1"/>
    <col min="8709" max="8709" width="12.19921875" style="167" customWidth="1"/>
    <col min="8710" max="8710" width="3" style="167" customWidth="1"/>
    <col min="8711" max="8714" width="14.19921875" style="167" customWidth="1"/>
    <col min="8715" max="8715" width="4.3984375" style="167" customWidth="1"/>
    <col min="8716" max="8717" width="13" style="167" customWidth="1"/>
    <col min="8718" max="8960" width="9.59765625" style="167"/>
    <col min="8961" max="8961" width="3" style="167" customWidth="1"/>
    <col min="8962" max="8962" width="3.3984375" style="167" customWidth="1"/>
    <col min="8963" max="8963" width="12.19921875" style="167" customWidth="1"/>
    <col min="8964" max="8964" width="1.3984375" style="167" customWidth="1"/>
    <col min="8965" max="8965" width="12.19921875" style="167" customWidth="1"/>
    <col min="8966" max="8966" width="3" style="167" customWidth="1"/>
    <col min="8967" max="8970" width="14.19921875" style="167" customWidth="1"/>
    <col min="8971" max="8971" width="4.3984375" style="167" customWidth="1"/>
    <col min="8972" max="8973" width="13" style="167" customWidth="1"/>
    <col min="8974" max="9216" width="9.59765625" style="167"/>
    <col min="9217" max="9217" width="3" style="167" customWidth="1"/>
    <col min="9218" max="9218" width="3.3984375" style="167" customWidth="1"/>
    <col min="9219" max="9219" width="12.19921875" style="167" customWidth="1"/>
    <col min="9220" max="9220" width="1.3984375" style="167" customWidth="1"/>
    <col min="9221" max="9221" width="12.19921875" style="167" customWidth="1"/>
    <col min="9222" max="9222" width="3" style="167" customWidth="1"/>
    <col min="9223" max="9226" width="14.19921875" style="167" customWidth="1"/>
    <col min="9227" max="9227" width="4.3984375" style="167" customWidth="1"/>
    <col min="9228" max="9229" width="13" style="167" customWidth="1"/>
    <col min="9230" max="9472" width="9.59765625" style="167"/>
    <col min="9473" max="9473" width="3" style="167" customWidth="1"/>
    <col min="9474" max="9474" width="3.3984375" style="167" customWidth="1"/>
    <col min="9475" max="9475" width="12.19921875" style="167" customWidth="1"/>
    <col min="9476" max="9476" width="1.3984375" style="167" customWidth="1"/>
    <col min="9477" max="9477" width="12.19921875" style="167" customWidth="1"/>
    <col min="9478" max="9478" width="3" style="167" customWidth="1"/>
    <col min="9479" max="9482" width="14.19921875" style="167" customWidth="1"/>
    <col min="9483" max="9483" width="4.3984375" style="167" customWidth="1"/>
    <col min="9484" max="9485" width="13" style="167" customWidth="1"/>
    <col min="9486" max="9728" width="9.59765625" style="167"/>
    <col min="9729" max="9729" width="3" style="167" customWidth="1"/>
    <col min="9730" max="9730" width="3.3984375" style="167" customWidth="1"/>
    <col min="9731" max="9731" width="12.19921875" style="167" customWidth="1"/>
    <col min="9732" max="9732" width="1.3984375" style="167" customWidth="1"/>
    <col min="9733" max="9733" width="12.19921875" style="167" customWidth="1"/>
    <col min="9734" max="9734" width="3" style="167" customWidth="1"/>
    <col min="9735" max="9738" width="14.19921875" style="167" customWidth="1"/>
    <col min="9739" max="9739" width="4.3984375" style="167" customWidth="1"/>
    <col min="9740" max="9741" width="13" style="167" customWidth="1"/>
    <col min="9742" max="9984" width="9.59765625" style="167"/>
    <col min="9985" max="9985" width="3" style="167" customWidth="1"/>
    <col min="9986" max="9986" width="3.3984375" style="167" customWidth="1"/>
    <col min="9987" max="9987" width="12.19921875" style="167" customWidth="1"/>
    <col min="9988" max="9988" width="1.3984375" style="167" customWidth="1"/>
    <col min="9989" max="9989" width="12.19921875" style="167" customWidth="1"/>
    <col min="9990" max="9990" width="3" style="167" customWidth="1"/>
    <col min="9991" max="9994" width="14.19921875" style="167" customWidth="1"/>
    <col min="9995" max="9995" width="4.3984375" style="167" customWidth="1"/>
    <col min="9996" max="9997" width="13" style="167" customWidth="1"/>
    <col min="9998" max="10240" width="9.59765625" style="167"/>
    <col min="10241" max="10241" width="3" style="167" customWidth="1"/>
    <col min="10242" max="10242" width="3.3984375" style="167" customWidth="1"/>
    <col min="10243" max="10243" width="12.19921875" style="167" customWidth="1"/>
    <col min="10244" max="10244" width="1.3984375" style="167" customWidth="1"/>
    <col min="10245" max="10245" width="12.19921875" style="167" customWidth="1"/>
    <col min="10246" max="10246" width="3" style="167" customWidth="1"/>
    <col min="10247" max="10250" width="14.19921875" style="167" customWidth="1"/>
    <col min="10251" max="10251" width="4.3984375" style="167" customWidth="1"/>
    <col min="10252" max="10253" width="13" style="167" customWidth="1"/>
    <col min="10254" max="10496" width="9.59765625" style="167"/>
    <col min="10497" max="10497" width="3" style="167" customWidth="1"/>
    <col min="10498" max="10498" width="3.3984375" style="167" customWidth="1"/>
    <col min="10499" max="10499" width="12.19921875" style="167" customWidth="1"/>
    <col min="10500" max="10500" width="1.3984375" style="167" customWidth="1"/>
    <col min="10501" max="10501" width="12.19921875" style="167" customWidth="1"/>
    <col min="10502" max="10502" width="3" style="167" customWidth="1"/>
    <col min="10503" max="10506" width="14.19921875" style="167" customWidth="1"/>
    <col min="10507" max="10507" width="4.3984375" style="167" customWidth="1"/>
    <col min="10508" max="10509" width="13" style="167" customWidth="1"/>
    <col min="10510" max="10752" width="9.59765625" style="167"/>
    <col min="10753" max="10753" width="3" style="167" customWidth="1"/>
    <col min="10754" max="10754" width="3.3984375" style="167" customWidth="1"/>
    <col min="10755" max="10755" width="12.19921875" style="167" customWidth="1"/>
    <col min="10756" max="10756" width="1.3984375" style="167" customWidth="1"/>
    <col min="10757" max="10757" width="12.19921875" style="167" customWidth="1"/>
    <col min="10758" max="10758" width="3" style="167" customWidth="1"/>
    <col min="10759" max="10762" width="14.19921875" style="167" customWidth="1"/>
    <col min="10763" max="10763" width="4.3984375" style="167" customWidth="1"/>
    <col min="10764" max="10765" width="13" style="167" customWidth="1"/>
    <col min="10766" max="11008" width="9.59765625" style="167"/>
    <col min="11009" max="11009" width="3" style="167" customWidth="1"/>
    <col min="11010" max="11010" width="3.3984375" style="167" customWidth="1"/>
    <col min="11011" max="11011" width="12.19921875" style="167" customWidth="1"/>
    <col min="11012" max="11012" width="1.3984375" style="167" customWidth="1"/>
    <col min="11013" max="11013" width="12.19921875" style="167" customWidth="1"/>
    <col min="11014" max="11014" width="3" style="167" customWidth="1"/>
    <col min="11015" max="11018" width="14.19921875" style="167" customWidth="1"/>
    <col min="11019" max="11019" width="4.3984375" style="167" customWidth="1"/>
    <col min="11020" max="11021" width="13" style="167" customWidth="1"/>
    <col min="11022" max="11264" width="9.59765625" style="167"/>
    <col min="11265" max="11265" width="3" style="167" customWidth="1"/>
    <col min="11266" max="11266" width="3.3984375" style="167" customWidth="1"/>
    <col min="11267" max="11267" width="12.19921875" style="167" customWidth="1"/>
    <col min="11268" max="11268" width="1.3984375" style="167" customWidth="1"/>
    <col min="11269" max="11269" width="12.19921875" style="167" customWidth="1"/>
    <col min="11270" max="11270" width="3" style="167" customWidth="1"/>
    <col min="11271" max="11274" width="14.19921875" style="167" customWidth="1"/>
    <col min="11275" max="11275" width="4.3984375" style="167" customWidth="1"/>
    <col min="11276" max="11277" width="13" style="167" customWidth="1"/>
    <col min="11278" max="11520" width="9.59765625" style="167"/>
    <col min="11521" max="11521" width="3" style="167" customWidth="1"/>
    <col min="11522" max="11522" width="3.3984375" style="167" customWidth="1"/>
    <col min="11523" max="11523" width="12.19921875" style="167" customWidth="1"/>
    <col min="11524" max="11524" width="1.3984375" style="167" customWidth="1"/>
    <col min="11525" max="11525" width="12.19921875" style="167" customWidth="1"/>
    <col min="11526" max="11526" width="3" style="167" customWidth="1"/>
    <col min="11527" max="11530" width="14.19921875" style="167" customWidth="1"/>
    <col min="11531" max="11531" width="4.3984375" style="167" customWidth="1"/>
    <col min="11532" max="11533" width="13" style="167" customWidth="1"/>
    <col min="11534" max="11776" width="9.59765625" style="167"/>
    <col min="11777" max="11777" width="3" style="167" customWidth="1"/>
    <col min="11778" max="11778" width="3.3984375" style="167" customWidth="1"/>
    <col min="11779" max="11779" width="12.19921875" style="167" customWidth="1"/>
    <col min="11780" max="11780" width="1.3984375" style="167" customWidth="1"/>
    <col min="11781" max="11781" width="12.19921875" style="167" customWidth="1"/>
    <col min="11782" max="11782" width="3" style="167" customWidth="1"/>
    <col min="11783" max="11786" width="14.19921875" style="167" customWidth="1"/>
    <col min="11787" max="11787" width="4.3984375" style="167" customWidth="1"/>
    <col min="11788" max="11789" width="13" style="167" customWidth="1"/>
    <col min="11790" max="12032" width="9.59765625" style="167"/>
    <col min="12033" max="12033" width="3" style="167" customWidth="1"/>
    <col min="12034" max="12034" width="3.3984375" style="167" customWidth="1"/>
    <col min="12035" max="12035" width="12.19921875" style="167" customWidth="1"/>
    <col min="12036" max="12036" width="1.3984375" style="167" customWidth="1"/>
    <col min="12037" max="12037" width="12.19921875" style="167" customWidth="1"/>
    <col min="12038" max="12038" width="3" style="167" customWidth="1"/>
    <col min="12039" max="12042" width="14.19921875" style="167" customWidth="1"/>
    <col min="12043" max="12043" width="4.3984375" style="167" customWidth="1"/>
    <col min="12044" max="12045" width="13" style="167" customWidth="1"/>
    <col min="12046" max="12288" width="9.59765625" style="167"/>
    <col min="12289" max="12289" width="3" style="167" customWidth="1"/>
    <col min="12290" max="12290" width="3.3984375" style="167" customWidth="1"/>
    <col min="12291" max="12291" width="12.19921875" style="167" customWidth="1"/>
    <col min="12292" max="12292" width="1.3984375" style="167" customWidth="1"/>
    <col min="12293" max="12293" width="12.19921875" style="167" customWidth="1"/>
    <col min="12294" max="12294" width="3" style="167" customWidth="1"/>
    <col min="12295" max="12298" width="14.19921875" style="167" customWidth="1"/>
    <col min="12299" max="12299" width="4.3984375" style="167" customWidth="1"/>
    <col min="12300" max="12301" width="13" style="167" customWidth="1"/>
    <col min="12302" max="12544" width="9.59765625" style="167"/>
    <col min="12545" max="12545" width="3" style="167" customWidth="1"/>
    <col min="12546" max="12546" width="3.3984375" style="167" customWidth="1"/>
    <col min="12547" max="12547" width="12.19921875" style="167" customWidth="1"/>
    <col min="12548" max="12548" width="1.3984375" style="167" customWidth="1"/>
    <col min="12549" max="12549" width="12.19921875" style="167" customWidth="1"/>
    <col min="12550" max="12550" width="3" style="167" customWidth="1"/>
    <col min="12551" max="12554" width="14.19921875" style="167" customWidth="1"/>
    <col min="12555" max="12555" width="4.3984375" style="167" customWidth="1"/>
    <col min="12556" max="12557" width="13" style="167" customWidth="1"/>
    <col min="12558" max="12800" width="9.59765625" style="167"/>
    <col min="12801" max="12801" width="3" style="167" customWidth="1"/>
    <col min="12802" max="12802" width="3.3984375" style="167" customWidth="1"/>
    <col min="12803" max="12803" width="12.19921875" style="167" customWidth="1"/>
    <col min="12804" max="12804" width="1.3984375" style="167" customWidth="1"/>
    <col min="12805" max="12805" width="12.19921875" style="167" customWidth="1"/>
    <col min="12806" max="12806" width="3" style="167" customWidth="1"/>
    <col min="12807" max="12810" width="14.19921875" style="167" customWidth="1"/>
    <col min="12811" max="12811" width="4.3984375" style="167" customWidth="1"/>
    <col min="12812" max="12813" width="13" style="167" customWidth="1"/>
    <col min="12814" max="13056" width="9.59765625" style="167"/>
    <col min="13057" max="13057" width="3" style="167" customWidth="1"/>
    <col min="13058" max="13058" width="3.3984375" style="167" customWidth="1"/>
    <col min="13059" max="13059" width="12.19921875" style="167" customWidth="1"/>
    <col min="13060" max="13060" width="1.3984375" style="167" customWidth="1"/>
    <col min="13061" max="13061" width="12.19921875" style="167" customWidth="1"/>
    <col min="13062" max="13062" width="3" style="167" customWidth="1"/>
    <col min="13063" max="13066" width="14.19921875" style="167" customWidth="1"/>
    <col min="13067" max="13067" width="4.3984375" style="167" customWidth="1"/>
    <col min="13068" max="13069" width="13" style="167" customWidth="1"/>
    <col min="13070" max="13312" width="9.59765625" style="167"/>
    <col min="13313" max="13313" width="3" style="167" customWidth="1"/>
    <col min="13314" max="13314" width="3.3984375" style="167" customWidth="1"/>
    <col min="13315" max="13315" width="12.19921875" style="167" customWidth="1"/>
    <col min="13316" max="13316" width="1.3984375" style="167" customWidth="1"/>
    <col min="13317" max="13317" width="12.19921875" style="167" customWidth="1"/>
    <col min="13318" max="13318" width="3" style="167" customWidth="1"/>
    <col min="13319" max="13322" width="14.19921875" style="167" customWidth="1"/>
    <col min="13323" max="13323" width="4.3984375" style="167" customWidth="1"/>
    <col min="13324" max="13325" width="13" style="167" customWidth="1"/>
    <col min="13326" max="13568" width="9.59765625" style="167"/>
    <col min="13569" max="13569" width="3" style="167" customWidth="1"/>
    <col min="13570" max="13570" width="3.3984375" style="167" customWidth="1"/>
    <col min="13571" max="13571" width="12.19921875" style="167" customWidth="1"/>
    <col min="13572" max="13572" width="1.3984375" style="167" customWidth="1"/>
    <col min="13573" max="13573" width="12.19921875" style="167" customWidth="1"/>
    <col min="13574" max="13574" width="3" style="167" customWidth="1"/>
    <col min="13575" max="13578" width="14.19921875" style="167" customWidth="1"/>
    <col min="13579" max="13579" width="4.3984375" style="167" customWidth="1"/>
    <col min="13580" max="13581" width="13" style="167" customWidth="1"/>
    <col min="13582" max="13824" width="9.59765625" style="167"/>
    <col min="13825" max="13825" width="3" style="167" customWidth="1"/>
    <col min="13826" max="13826" width="3.3984375" style="167" customWidth="1"/>
    <col min="13827" max="13827" width="12.19921875" style="167" customWidth="1"/>
    <col min="13828" max="13828" width="1.3984375" style="167" customWidth="1"/>
    <col min="13829" max="13829" width="12.19921875" style="167" customWidth="1"/>
    <col min="13830" max="13830" width="3" style="167" customWidth="1"/>
    <col min="13831" max="13834" width="14.19921875" style="167" customWidth="1"/>
    <col min="13835" max="13835" width="4.3984375" style="167" customWidth="1"/>
    <col min="13836" max="13837" width="13" style="167" customWidth="1"/>
    <col min="13838" max="14080" width="9.59765625" style="167"/>
    <col min="14081" max="14081" width="3" style="167" customWidth="1"/>
    <col min="14082" max="14082" width="3.3984375" style="167" customWidth="1"/>
    <col min="14083" max="14083" width="12.19921875" style="167" customWidth="1"/>
    <col min="14084" max="14084" width="1.3984375" style="167" customWidth="1"/>
    <col min="14085" max="14085" width="12.19921875" style="167" customWidth="1"/>
    <col min="14086" max="14086" width="3" style="167" customWidth="1"/>
    <col min="14087" max="14090" width="14.19921875" style="167" customWidth="1"/>
    <col min="14091" max="14091" width="4.3984375" style="167" customWidth="1"/>
    <col min="14092" max="14093" width="13" style="167" customWidth="1"/>
    <col min="14094" max="14336" width="9.59765625" style="167"/>
    <col min="14337" max="14337" width="3" style="167" customWidth="1"/>
    <col min="14338" max="14338" width="3.3984375" style="167" customWidth="1"/>
    <col min="14339" max="14339" width="12.19921875" style="167" customWidth="1"/>
    <col min="14340" max="14340" width="1.3984375" style="167" customWidth="1"/>
    <col min="14341" max="14341" width="12.19921875" style="167" customWidth="1"/>
    <col min="14342" max="14342" width="3" style="167" customWidth="1"/>
    <col min="14343" max="14346" width="14.19921875" style="167" customWidth="1"/>
    <col min="14347" max="14347" width="4.3984375" style="167" customWidth="1"/>
    <col min="14348" max="14349" width="13" style="167" customWidth="1"/>
    <col min="14350" max="14592" width="9.59765625" style="167"/>
    <col min="14593" max="14593" width="3" style="167" customWidth="1"/>
    <col min="14594" max="14594" width="3.3984375" style="167" customWidth="1"/>
    <col min="14595" max="14595" width="12.19921875" style="167" customWidth="1"/>
    <col min="14596" max="14596" width="1.3984375" style="167" customWidth="1"/>
    <col min="14597" max="14597" width="12.19921875" style="167" customWidth="1"/>
    <col min="14598" max="14598" width="3" style="167" customWidth="1"/>
    <col min="14599" max="14602" width="14.19921875" style="167" customWidth="1"/>
    <col min="14603" max="14603" width="4.3984375" style="167" customWidth="1"/>
    <col min="14604" max="14605" width="13" style="167" customWidth="1"/>
    <col min="14606" max="14848" width="9.59765625" style="167"/>
    <col min="14849" max="14849" width="3" style="167" customWidth="1"/>
    <col min="14850" max="14850" width="3.3984375" style="167" customWidth="1"/>
    <col min="14851" max="14851" width="12.19921875" style="167" customWidth="1"/>
    <col min="14852" max="14852" width="1.3984375" style="167" customWidth="1"/>
    <col min="14853" max="14853" width="12.19921875" style="167" customWidth="1"/>
    <col min="14854" max="14854" width="3" style="167" customWidth="1"/>
    <col min="14855" max="14858" width="14.19921875" style="167" customWidth="1"/>
    <col min="14859" max="14859" width="4.3984375" style="167" customWidth="1"/>
    <col min="14860" max="14861" width="13" style="167" customWidth="1"/>
    <col min="14862" max="15104" width="9.59765625" style="167"/>
    <col min="15105" max="15105" width="3" style="167" customWidth="1"/>
    <col min="15106" max="15106" width="3.3984375" style="167" customWidth="1"/>
    <col min="15107" max="15107" width="12.19921875" style="167" customWidth="1"/>
    <col min="15108" max="15108" width="1.3984375" style="167" customWidth="1"/>
    <col min="15109" max="15109" width="12.19921875" style="167" customWidth="1"/>
    <col min="15110" max="15110" width="3" style="167" customWidth="1"/>
    <col min="15111" max="15114" width="14.19921875" style="167" customWidth="1"/>
    <col min="15115" max="15115" width="4.3984375" style="167" customWidth="1"/>
    <col min="15116" max="15117" width="13" style="167" customWidth="1"/>
    <col min="15118" max="15360" width="9.59765625" style="167"/>
    <col min="15361" max="15361" width="3" style="167" customWidth="1"/>
    <col min="15362" max="15362" width="3.3984375" style="167" customWidth="1"/>
    <col min="15363" max="15363" width="12.19921875" style="167" customWidth="1"/>
    <col min="15364" max="15364" width="1.3984375" style="167" customWidth="1"/>
    <col min="15365" max="15365" width="12.19921875" style="167" customWidth="1"/>
    <col min="15366" max="15366" width="3" style="167" customWidth="1"/>
    <col min="15367" max="15370" width="14.19921875" style="167" customWidth="1"/>
    <col min="15371" max="15371" width="4.3984375" style="167" customWidth="1"/>
    <col min="15372" max="15373" width="13" style="167" customWidth="1"/>
    <col min="15374" max="15616" width="9.59765625" style="167"/>
    <col min="15617" max="15617" width="3" style="167" customWidth="1"/>
    <col min="15618" max="15618" width="3.3984375" style="167" customWidth="1"/>
    <col min="15619" max="15619" width="12.19921875" style="167" customWidth="1"/>
    <col min="15620" max="15620" width="1.3984375" style="167" customWidth="1"/>
    <col min="15621" max="15621" width="12.19921875" style="167" customWidth="1"/>
    <col min="15622" max="15622" width="3" style="167" customWidth="1"/>
    <col min="15623" max="15626" width="14.19921875" style="167" customWidth="1"/>
    <col min="15627" max="15627" width="4.3984375" style="167" customWidth="1"/>
    <col min="15628" max="15629" width="13" style="167" customWidth="1"/>
    <col min="15630" max="15872" width="9.59765625" style="167"/>
    <col min="15873" max="15873" width="3" style="167" customWidth="1"/>
    <col min="15874" max="15874" width="3.3984375" style="167" customWidth="1"/>
    <col min="15875" max="15875" width="12.19921875" style="167" customWidth="1"/>
    <col min="15876" max="15876" width="1.3984375" style="167" customWidth="1"/>
    <col min="15877" max="15877" width="12.19921875" style="167" customWidth="1"/>
    <col min="15878" max="15878" width="3" style="167" customWidth="1"/>
    <col min="15879" max="15882" width="14.19921875" style="167" customWidth="1"/>
    <col min="15883" max="15883" width="4.3984375" style="167" customWidth="1"/>
    <col min="15884" max="15885" width="13" style="167" customWidth="1"/>
    <col min="15886" max="16128" width="9.59765625" style="167"/>
    <col min="16129" max="16129" width="3" style="167" customWidth="1"/>
    <col min="16130" max="16130" width="3.3984375" style="167" customWidth="1"/>
    <col min="16131" max="16131" width="12.19921875" style="167" customWidth="1"/>
    <col min="16132" max="16132" width="1.3984375" style="167" customWidth="1"/>
    <col min="16133" max="16133" width="12.19921875" style="167" customWidth="1"/>
    <col min="16134" max="16134" width="3" style="167" customWidth="1"/>
    <col min="16135" max="16138" width="14.19921875" style="167" customWidth="1"/>
    <col min="16139" max="16139" width="4.3984375" style="167" customWidth="1"/>
    <col min="16140" max="16141" width="13" style="167" customWidth="1"/>
    <col min="16142" max="16384" width="9.59765625" style="167"/>
  </cols>
  <sheetData>
    <row r="1" spans="1:13" s="60" customFormat="1" ht="12.2" customHeight="1" thickBot="1">
      <c r="A1" s="2" t="s">
        <v>748</v>
      </c>
      <c r="B1" s="59"/>
      <c r="C1" s="59"/>
      <c r="D1" s="59"/>
      <c r="E1" s="59"/>
      <c r="F1" s="59"/>
      <c r="G1" s="59"/>
      <c r="H1" s="59"/>
      <c r="I1" s="59"/>
      <c r="J1" s="4" t="s">
        <v>749</v>
      </c>
      <c r="K1" s="415"/>
      <c r="L1" s="415"/>
      <c r="M1" s="415"/>
    </row>
    <row r="2" spans="1:13" s="60" customFormat="1" ht="6" customHeight="1" thickTop="1">
      <c r="A2" s="161"/>
      <c r="B2" s="502" t="s">
        <v>71</v>
      </c>
      <c r="C2" s="502"/>
      <c r="D2" s="502"/>
      <c r="E2" s="502"/>
      <c r="F2" s="162"/>
      <c r="G2" s="504" t="s">
        <v>72</v>
      </c>
      <c r="H2" s="506" t="s">
        <v>73</v>
      </c>
      <c r="I2" s="416"/>
      <c r="J2" s="255"/>
      <c r="K2" s="415"/>
      <c r="L2" s="415"/>
      <c r="M2" s="415"/>
    </row>
    <row r="3" spans="1:13" s="60" customFormat="1" ht="22.7" customHeight="1">
      <c r="A3" s="63"/>
      <c r="B3" s="503"/>
      <c r="C3" s="503"/>
      <c r="D3" s="503"/>
      <c r="E3" s="503"/>
      <c r="F3" s="163"/>
      <c r="G3" s="505"/>
      <c r="H3" s="507"/>
      <c r="I3" s="64" t="s">
        <v>74</v>
      </c>
      <c r="J3" s="417" t="s">
        <v>89</v>
      </c>
      <c r="K3" s="415"/>
      <c r="L3" s="415"/>
      <c r="M3" s="415"/>
    </row>
    <row r="4" spans="1:13" ht="3.2" customHeight="1">
      <c r="A4" s="246"/>
      <c r="B4" s="246"/>
      <c r="C4" s="246"/>
      <c r="D4" s="246"/>
      <c r="E4" s="246"/>
      <c r="F4" s="67"/>
      <c r="G4" s="246"/>
      <c r="H4" s="129"/>
      <c r="I4" s="418"/>
      <c r="J4" s="68"/>
    </row>
    <row r="5" spans="1:13" ht="12.2" customHeight="1">
      <c r="A5" s="69" t="s">
        <v>76</v>
      </c>
      <c r="B5" s="509" t="s">
        <v>750</v>
      </c>
      <c r="C5" s="509"/>
      <c r="D5" s="510"/>
      <c r="E5" s="510"/>
      <c r="F5" s="70" t="s">
        <v>78</v>
      </c>
      <c r="G5" s="72"/>
      <c r="H5" s="72"/>
      <c r="I5" s="72"/>
      <c r="J5" s="72"/>
      <c r="K5" s="420"/>
      <c r="L5" s="420"/>
      <c r="M5" s="420"/>
    </row>
    <row r="6" spans="1:13" ht="12.2" customHeight="1">
      <c r="A6" s="24"/>
      <c r="B6" s="257" t="s">
        <v>751</v>
      </c>
      <c r="C6" s="501" t="s">
        <v>752</v>
      </c>
      <c r="D6" s="501"/>
      <c r="E6" s="501"/>
      <c r="F6" s="24"/>
      <c r="G6" s="154">
        <v>4563439</v>
      </c>
      <c r="H6" s="72">
        <f>IF(I6+J6=0,"",I6+J6)</f>
        <v>4699422</v>
      </c>
      <c r="I6" s="72">
        <v>2738767</v>
      </c>
      <c r="J6" s="186">
        <v>1960655</v>
      </c>
      <c r="K6" s="421"/>
      <c r="L6" s="422"/>
      <c r="M6" s="176"/>
    </row>
    <row r="7" spans="1:13" ht="12.2" customHeight="1">
      <c r="A7" s="24"/>
      <c r="B7" s="257" t="s">
        <v>751</v>
      </c>
      <c r="C7" s="501" t="s">
        <v>531</v>
      </c>
      <c r="D7" s="501"/>
      <c r="E7" s="501"/>
      <c r="F7" s="24"/>
      <c r="G7" s="154">
        <v>33074499</v>
      </c>
      <c r="H7" s="72">
        <f t="shared" ref="H7:H49" si="0">IF(I7+J7=0,"",I7+J7)</f>
        <v>35593177</v>
      </c>
      <c r="I7" s="72">
        <v>16275178</v>
      </c>
      <c r="J7" s="72">
        <v>19317999</v>
      </c>
      <c r="K7" s="421"/>
    </row>
    <row r="8" spans="1:13" ht="12.2" customHeight="1">
      <c r="A8" s="24"/>
      <c r="B8" s="257" t="s">
        <v>751</v>
      </c>
      <c r="C8" s="501" t="s">
        <v>753</v>
      </c>
      <c r="D8" s="501"/>
      <c r="E8" s="501"/>
      <c r="F8" s="24"/>
      <c r="G8" s="154">
        <v>10203662</v>
      </c>
      <c r="H8" s="72">
        <f t="shared" si="0"/>
        <v>10631908</v>
      </c>
      <c r="I8" s="72">
        <v>4554167</v>
      </c>
      <c r="J8" s="72">
        <v>6077741</v>
      </c>
      <c r="K8" s="421"/>
    </row>
    <row r="9" spans="1:13" ht="12.2" customHeight="1">
      <c r="A9" s="24"/>
      <c r="B9" s="257" t="s">
        <v>751</v>
      </c>
      <c r="C9" s="501" t="s">
        <v>754</v>
      </c>
      <c r="D9" s="501"/>
      <c r="E9" s="501"/>
      <c r="F9" s="24"/>
      <c r="G9" s="154">
        <v>31734558</v>
      </c>
      <c r="H9" s="72">
        <f t="shared" si="0"/>
        <v>33668785</v>
      </c>
      <c r="I9" s="72">
        <v>12394640</v>
      </c>
      <c r="J9" s="72">
        <v>21274145</v>
      </c>
      <c r="K9" s="421"/>
    </row>
    <row r="10" spans="1:13" ht="12.2" customHeight="1">
      <c r="A10" s="24"/>
      <c r="B10" s="24"/>
      <c r="C10" s="501" t="s">
        <v>755</v>
      </c>
      <c r="D10" s="501"/>
      <c r="E10" s="501"/>
      <c r="F10" s="24"/>
      <c r="G10" s="154">
        <v>15936771</v>
      </c>
      <c r="H10" s="72">
        <f t="shared" si="0"/>
        <v>15156164</v>
      </c>
      <c r="I10" s="72">
        <v>6319104</v>
      </c>
      <c r="J10" s="72">
        <v>8837060</v>
      </c>
      <c r="K10" s="421"/>
      <c r="L10" s="98"/>
      <c r="M10" s="176"/>
    </row>
    <row r="11" spans="1:13" ht="5.25" customHeight="1">
      <c r="A11" s="24"/>
      <c r="B11" s="24"/>
      <c r="C11" s="24"/>
      <c r="D11" s="24"/>
      <c r="E11" s="24"/>
      <c r="F11" s="24"/>
      <c r="G11" s="154" t="s">
        <v>348</v>
      </c>
      <c r="H11" s="72" t="str">
        <f t="shared" si="0"/>
        <v/>
      </c>
      <c r="I11" s="296"/>
      <c r="J11" s="72"/>
      <c r="K11" s="421"/>
      <c r="L11" s="98"/>
      <c r="M11" s="176"/>
    </row>
    <row r="12" spans="1:13" ht="12.2" customHeight="1">
      <c r="A12" s="24"/>
      <c r="B12" s="24"/>
      <c r="C12" s="501" t="s">
        <v>756</v>
      </c>
      <c r="D12" s="501"/>
      <c r="E12" s="501"/>
      <c r="F12" s="24"/>
      <c r="G12" s="154">
        <v>8756605</v>
      </c>
      <c r="H12" s="72">
        <f t="shared" si="0"/>
        <v>8894497</v>
      </c>
      <c r="I12" s="72">
        <v>3723567</v>
      </c>
      <c r="J12" s="72">
        <v>5170930</v>
      </c>
      <c r="K12" s="421"/>
      <c r="L12" s="98"/>
      <c r="M12" s="176"/>
    </row>
    <row r="13" spans="1:13" ht="12.2" customHeight="1">
      <c r="A13" s="24"/>
      <c r="B13" s="24"/>
      <c r="C13" s="501" t="s">
        <v>543</v>
      </c>
      <c r="D13" s="501"/>
      <c r="E13" s="501"/>
      <c r="F13" s="24"/>
      <c r="G13" s="154">
        <v>20365213</v>
      </c>
      <c r="H13" s="72">
        <f t="shared" si="0"/>
        <v>17342463</v>
      </c>
      <c r="I13" s="72">
        <v>7077096</v>
      </c>
      <c r="J13" s="72">
        <v>10265367</v>
      </c>
      <c r="K13" s="421"/>
      <c r="L13" s="98"/>
      <c r="M13" s="176"/>
    </row>
    <row r="14" spans="1:13" ht="12.2" customHeight="1">
      <c r="A14" s="24"/>
      <c r="B14" s="24"/>
      <c r="C14" s="501" t="s">
        <v>757</v>
      </c>
      <c r="D14" s="501"/>
      <c r="E14" s="501"/>
      <c r="F14" s="24"/>
      <c r="G14" s="154">
        <v>4315533</v>
      </c>
      <c r="H14" s="72">
        <f t="shared" si="0"/>
        <v>4443181</v>
      </c>
      <c r="I14" s="72">
        <v>2075564</v>
      </c>
      <c r="J14" s="72">
        <v>2367617</v>
      </c>
      <c r="K14" s="421"/>
      <c r="L14" s="98"/>
      <c r="M14" s="176"/>
    </row>
    <row r="15" spans="1:13" ht="12.2" customHeight="1">
      <c r="A15" s="24"/>
      <c r="B15" s="24"/>
      <c r="C15" s="501" t="s">
        <v>758</v>
      </c>
      <c r="D15" s="501"/>
      <c r="E15" s="501"/>
      <c r="F15" s="24"/>
      <c r="G15" s="154">
        <v>6578949</v>
      </c>
      <c r="H15" s="72">
        <f t="shared" si="0"/>
        <v>7278399</v>
      </c>
      <c r="I15" s="72">
        <v>2585279</v>
      </c>
      <c r="J15" s="72">
        <v>4693120</v>
      </c>
      <c r="K15" s="421"/>
      <c r="L15" s="98"/>
      <c r="M15" s="176"/>
    </row>
    <row r="16" spans="1:13" ht="12.2" customHeight="1">
      <c r="A16" s="24"/>
      <c r="B16" s="24"/>
      <c r="C16" s="501" t="s">
        <v>759</v>
      </c>
      <c r="D16" s="501"/>
      <c r="E16" s="501"/>
      <c r="F16" s="24"/>
      <c r="G16" s="154">
        <v>2701692</v>
      </c>
      <c r="H16" s="72">
        <f t="shared" si="0"/>
        <v>2869843</v>
      </c>
      <c r="I16" s="72">
        <v>1314438</v>
      </c>
      <c r="J16" s="72">
        <v>1555405</v>
      </c>
      <c r="K16" s="421"/>
      <c r="L16" s="98"/>
      <c r="M16" s="176"/>
    </row>
    <row r="17" spans="1:14" ht="5.25" customHeight="1">
      <c r="A17" s="24"/>
      <c r="B17" s="24"/>
      <c r="C17" s="24"/>
      <c r="D17" s="24"/>
      <c r="E17" s="24"/>
      <c r="F17" s="24"/>
      <c r="G17" s="154" t="s">
        <v>348</v>
      </c>
      <c r="H17" s="72" t="str">
        <f t="shared" si="0"/>
        <v/>
      </c>
      <c r="I17" s="296"/>
      <c r="J17" s="296"/>
      <c r="K17" s="421"/>
      <c r="L17" s="98"/>
      <c r="M17" s="176"/>
    </row>
    <row r="18" spans="1:14" ht="12.2" customHeight="1">
      <c r="A18" s="24"/>
      <c r="B18" s="24"/>
      <c r="C18" s="501" t="s">
        <v>760</v>
      </c>
      <c r="D18" s="501"/>
      <c r="E18" s="501"/>
      <c r="F18" s="24"/>
      <c r="G18" s="154">
        <v>2377915</v>
      </c>
      <c r="H18" s="72">
        <f t="shared" si="0"/>
        <v>2407100</v>
      </c>
      <c r="I18" s="72">
        <v>1286238</v>
      </c>
      <c r="J18" s="72">
        <v>1120862</v>
      </c>
      <c r="K18" s="421"/>
      <c r="L18" s="98"/>
      <c r="M18" s="176"/>
    </row>
    <row r="19" spans="1:14" ht="12.2" customHeight="1">
      <c r="A19" s="24"/>
      <c r="B19" s="24"/>
      <c r="C19" s="501" t="s">
        <v>260</v>
      </c>
      <c r="D19" s="501"/>
      <c r="E19" s="501"/>
      <c r="F19" s="24"/>
      <c r="G19" s="154">
        <v>56071406</v>
      </c>
      <c r="H19" s="72">
        <f t="shared" si="0"/>
        <v>56195740</v>
      </c>
      <c r="I19" s="72">
        <v>26179245</v>
      </c>
      <c r="J19" s="72">
        <v>30016495</v>
      </c>
      <c r="K19" s="421"/>
      <c r="L19" s="98"/>
      <c r="M19" s="176"/>
    </row>
    <row r="20" spans="1:14" ht="5.25" customHeight="1">
      <c r="A20" s="24"/>
      <c r="B20" s="24"/>
      <c r="C20" s="246"/>
      <c r="D20" s="246"/>
      <c r="E20" s="246"/>
      <c r="F20" s="24"/>
      <c r="G20" s="154" t="s">
        <v>348</v>
      </c>
      <c r="H20" s="72" t="str">
        <f t="shared" si="0"/>
        <v/>
      </c>
      <c r="I20" s="72"/>
      <c r="J20" s="72"/>
      <c r="K20" s="421"/>
      <c r="L20" s="98"/>
      <c r="M20" s="176"/>
    </row>
    <row r="21" spans="1:14" ht="12.2" customHeight="1">
      <c r="A21" s="69" t="s">
        <v>76</v>
      </c>
      <c r="B21" s="509" t="s">
        <v>761</v>
      </c>
      <c r="C21" s="509"/>
      <c r="D21" s="522"/>
      <c r="E21" s="522"/>
      <c r="F21" s="24" t="s">
        <v>78</v>
      </c>
      <c r="G21" s="154" t="s">
        <v>348</v>
      </c>
      <c r="H21" s="72" t="str">
        <f t="shared" si="0"/>
        <v/>
      </c>
      <c r="I21" s="72"/>
      <c r="J21" s="72"/>
      <c r="K21" s="421"/>
      <c r="L21" s="98"/>
      <c r="M21" s="176"/>
    </row>
    <row r="22" spans="1:14" ht="12.2" customHeight="1">
      <c r="A22" s="24"/>
      <c r="B22" s="24"/>
      <c r="C22" s="501" t="s">
        <v>308</v>
      </c>
      <c r="D22" s="501"/>
      <c r="E22" s="501"/>
      <c r="F22" s="24"/>
      <c r="G22" s="188">
        <v>425679</v>
      </c>
      <c r="H22" s="72">
        <f t="shared" si="0"/>
        <v>13142648</v>
      </c>
      <c r="I22" s="72">
        <v>7767539</v>
      </c>
      <c r="J22" s="72">
        <v>5375109</v>
      </c>
      <c r="K22" s="421"/>
      <c r="L22" s="98"/>
      <c r="M22" s="176"/>
    </row>
    <row r="23" spans="1:14" ht="12.2" customHeight="1">
      <c r="A23" s="24"/>
      <c r="B23" s="24"/>
      <c r="C23" s="501" t="s">
        <v>762</v>
      </c>
      <c r="D23" s="501"/>
      <c r="E23" s="501"/>
      <c r="F23" s="24"/>
      <c r="G23" s="188">
        <v>92331</v>
      </c>
      <c r="H23" s="72">
        <f t="shared" si="0"/>
        <v>2133392</v>
      </c>
      <c r="I23" s="72">
        <v>1430597</v>
      </c>
      <c r="J23" s="72">
        <v>702795</v>
      </c>
      <c r="K23" s="421"/>
      <c r="L23" s="98"/>
      <c r="M23" s="176"/>
    </row>
    <row r="24" spans="1:14" ht="5.25" customHeight="1">
      <c r="A24" s="24"/>
      <c r="B24" s="24"/>
      <c r="C24" s="24"/>
      <c r="D24" s="24"/>
      <c r="E24" s="24"/>
      <c r="F24" s="24"/>
      <c r="G24" s="154" t="s">
        <v>348</v>
      </c>
      <c r="H24" s="72" t="str">
        <f t="shared" si="0"/>
        <v/>
      </c>
      <c r="I24" s="72"/>
      <c r="J24" s="72"/>
      <c r="K24" s="421"/>
      <c r="L24" s="98"/>
      <c r="M24" s="98"/>
    </row>
    <row r="25" spans="1:14" ht="12.2" customHeight="1">
      <c r="A25" s="69" t="s">
        <v>76</v>
      </c>
      <c r="B25" s="509" t="s">
        <v>763</v>
      </c>
      <c r="C25" s="509"/>
      <c r="D25" s="522"/>
      <c r="E25" s="522"/>
      <c r="F25" s="24" t="s">
        <v>78</v>
      </c>
      <c r="G25" s="154" t="s">
        <v>348</v>
      </c>
      <c r="H25" s="72" t="str">
        <f t="shared" si="0"/>
        <v/>
      </c>
      <c r="I25" s="72"/>
      <c r="J25" s="72"/>
      <c r="K25" s="421"/>
      <c r="L25" s="98"/>
      <c r="M25" s="98"/>
    </row>
    <row r="26" spans="1:14" ht="12.2" customHeight="1">
      <c r="A26" s="24"/>
      <c r="B26" s="24"/>
      <c r="C26" s="501" t="s">
        <v>764</v>
      </c>
      <c r="D26" s="501"/>
      <c r="E26" s="501"/>
      <c r="F26" s="24"/>
      <c r="G26" s="154">
        <v>3548577</v>
      </c>
      <c r="H26" s="72">
        <f t="shared" si="0"/>
        <v>3715696</v>
      </c>
      <c r="I26" s="72">
        <v>1932902</v>
      </c>
      <c r="J26" s="72">
        <v>1782794</v>
      </c>
      <c r="K26" s="421"/>
      <c r="L26" s="98"/>
      <c r="M26" s="98"/>
      <c r="N26" s="419"/>
    </row>
    <row r="27" spans="1:14" ht="12.2" customHeight="1">
      <c r="A27" s="24"/>
      <c r="B27" s="24"/>
      <c r="C27" s="501" t="s">
        <v>765</v>
      </c>
      <c r="D27" s="501"/>
      <c r="E27" s="501"/>
      <c r="F27" s="24"/>
      <c r="G27" s="154">
        <v>4898128</v>
      </c>
      <c r="H27" s="72">
        <f t="shared" si="0"/>
        <v>5130555</v>
      </c>
      <c r="I27" s="72">
        <v>2295965</v>
      </c>
      <c r="J27" s="72">
        <v>2834590</v>
      </c>
      <c r="K27" s="421"/>
      <c r="L27" s="98"/>
      <c r="M27" s="98"/>
      <c r="N27" s="419"/>
    </row>
    <row r="28" spans="1:14" ht="12.2" customHeight="1">
      <c r="A28" s="24"/>
      <c r="B28" s="257" t="s">
        <v>751</v>
      </c>
      <c r="C28" s="501" t="s">
        <v>766</v>
      </c>
      <c r="D28" s="501"/>
      <c r="E28" s="501"/>
      <c r="F28" s="24"/>
      <c r="G28" s="154">
        <v>33438517</v>
      </c>
      <c r="H28" s="72">
        <f t="shared" si="0"/>
        <v>34868652</v>
      </c>
      <c r="I28" s="72">
        <v>14969734</v>
      </c>
      <c r="J28" s="72">
        <v>19898918</v>
      </c>
      <c r="K28" s="421"/>
      <c r="L28" s="98"/>
      <c r="M28" s="98"/>
      <c r="N28" s="419"/>
    </row>
    <row r="29" spans="1:14" ht="12.2" customHeight="1">
      <c r="A29" s="24"/>
      <c r="B29" s="24"/>
      <c r="C29" s="501" t="s">
        <v>767</v>
      </c>
      <c r="D29" s="501"/>
      <c r="E29" s="501"/>
      <c r="F29" s="24"/>
      <c r="G29" s="154">
        <v>6232952</v>
      </c>
      <c r="H29" s="72">
        <f t="shared" si="0"/>
        <v>6489761</v>
      </c>
      <c r="I29" s="72">
        <v>2655578</v>
      </c>
      <c r="J29" s="72">
        <v>3834183</v>
      </c>
      <c r="K29" s="421"/>
      <c r="L29" s="98"/>
      <c r="M29" s="98"/>
      <c r="N29" s="419"/>
    </row>
    <row r="30" spans="1:14" ht="12.2" customHeight="1">
      <c r="A30" s="24"/>
      <c r="B30" s="24"/>
      <c r="C30" s="501" t="s">
        <v>768</v>
      </c>
      <c r="D30" s="501"/>
      <c r="E30" s="501"/>
      <c r="F30" s="24"/>
      <c r="G30" s="154">
        <v>8111848</v>
      </c>
      <c r="H30" s="72">
        <f t="shared" si="0"/>
        <v>8516242</v>
      </c>
      <c r="I30" s="72">
        <v>3534855</v>
      </c>
      <c r="J30" s="72">
        <v>4981387</v>
      </c>
      <c r="K30" s="421"/>
      <c r="L30" s="98"/>
      <c r="M30" s="98"/>
      <c r="N30" s="419"/>
    </row>
    <row r="31" spans="1:14" ht="5.25" customHeight="1">
      <c r="A31" s="24"/>
      <c r="B31" s="24"/>
      <c r="C31" s="24"/>
      <c r="D31" s="24"/>
      <c r="E31" s="24"/>
      <c r="F31" s="24"/>
      <c r="G31" s="154" t="s">
        <v>348</v>
      </c>
      <c r="H31" s="72" t="str">
        <f t="shared" si="0"/>
        <v/>
      </c>
      <c r="I31" s="296"/>
      <c r="J31" s="296"/>
      <c r="K31" s="421"/>
      <c r="L31" s="98"/>
      <c r="M31" s="167"/>
      <c r="N31" s="419"/>
    </row>
    <row r="32" spans="1:14" ht="12.2" customHeight="1">
      <c r="A32" s="24"/>
      <c r="B32" s="24"/>
      <c r="C32" s="501" t="s">
        <v>769</v>
      </c>
      <c r="D32" s="501"/>
      <c r="E32" s="501"/>
      <c r="F32" s="24"/>
      <c r="G32" s="154">
        <v>8099271</v>
      </c>
      <c r="H32" s="72">
        <f t="shared" si="0"/>
        <v>8475677</v>
      </c>
      <c r="I32" s="186">
        <v>3379378</v>
      </c>
      <c r="J32" s="186">
        <v>5096299</v>
      </c>
      <c r="K32" s="421"/>
      <c r="L32" s="98"/>
      <c r="M32" s="98"/>
      <c r="N32" s="419"/>
    </row>
    <row r="33" spans="1:14" ht="12.2" customHeight="1">
      <c r="A33" s="24"/>
      <c r="B33" s="24"/>
      <c r="C33" s="501" t="s">
        <v>770</v>
      </c>
      <c r="D33" s="501"/>
      <c r="E33" s="501"/>
      <c r="F33" s="24"/>
      <c r="G33" s="154">
        <v>10142555</v>
      </c>
      <c r="H33" s="72">
        <f t="shared" si="0"/>
        <v>10501980</v>
      </c>
      <c r="I33" s="72">
        <v>4677086</v>
      </c>
      <c r="J33" s="72">
        <v>5824894</v>
      </c>
      <c r="K33" s="421"/>
      <c r="L33" s="98"/>
      <c r="M33" s="98"/>
      <c r="N33" s="419"/>
    </row>
    <row r="34" spans="1:14" ht="12.2" customHeight="1">
      <c r="A34" s="24"/>
      <c r="B34" s="24"/>
      <c r="C34" s="501" t="s">
        <v>771</v>
      </c>
      <c r="D34" s="501"/>
      <c r="E34" s="501"/>
      <c r="F34" s="24"/>
      <c r="G34" s="154">
        <v>13456211</v>
      </c>
      <c r="H34" s="72">
        <f t="shared" si="0"/>
        <v>14069672</v>
      </c>
      <c r="I34" s="72">
        <v>7111861</v>
      </c>
      <c r="J34" s="72">
        <v>6957811</v>
      </c>
      <c r="K34" s="421"/>
      <c r="L34" s="98"/>
      <c r="M34" s="98"/>
      <c r="N34" s="419"/>
    </row>
    <row r="35" spans="1:14" ht="12.2" customHeight="1">
      <c r="A35" s="24"/>
      <c r="B35" s="24"/>
      <c r="C35" s="501" t="s">
        <v>271</v>
      </c>
      <c r="D35" s="501"/>
      <c r="E35" s="501"/>
      <c r="F35" s="24"/>
      <c r="G35" s="154">
        <v>20529267</v>
      </c>
      <c r="H35" s="72">
        <f t="shared" si="0"/>
        <v>21275033</v>
      </c>
      <c r="I35" s="72">
        <v>8371700</v>
      </c>
      <c r="J35" s="72">
        <v>12903333</v>
      </c>
      <c r="K35" s="421"/>
      <c r="L35" s="98"/>
      <c r="M35" s="98"/>
      <c r="N35" s="419"/>
    </row>
    <row r="36" spans="1:14" ht="12.2" customHeight="1">
      <c r="A36" s="24"/>
      <c r="B36" s="24"/>
      <c r="C36" s="501" t="s">
        <v>772</v>
      </c>
      <c r="D36" s="501"/>
      <c r="E36" s="501"/>
      <c r="F36" s="24"/>
      <c r="G36" s="154">
        <v>5555024</v>
      </c>
      <c r="H36" s="72">
        <f t="shared" si="0"/>
        <v>5779090</v>
      </c>
      <c r="I36" s="72">
        <v>1898875</v>
      </c>
      <c r="J36" s="72">
        <v>3880215</v>
      </c>
      <c r="K36" s="421"/>
      <c r="L36" s="98"/>
      <c r="M36" s="98"/>
      <c r="N36" s="419"/>
    </row>
    <row r="37" spans="1:14" ht="5.25" customHeight="1">
      <c r="A37" s="24"/>
      <c r="B37" s="24"/>
      <c r="C37" s="24"/>
      <c r="D37" s="24"/>
      <c r="E37" s="24"/>
      <c r="F37" s="24"/>
      <c r="G37" s="154" t="s">
        <v>348</v>
      </c>
      <c r="H37" s="72" t="str">
        <f t="shared" si="0"/>
        <v/>
      </c>
      <c r="I37" s="296"/>
      <c r="J37" s="296"/>
      <c r="K37" s="421"/>
      <c r="L37" s="98"/>
      <c r="M37" s="167"/>
      <c r="N37" s="419"/>
    </row>
    <row r="38" spans="1:14" ht="12.2" customHeight="1">
      <c r="A38" s="24"/>
      <c r="B38" s="24"/>
      <c r="C38" s="501" t="s">
        <v>773</v>
      </c>
      <c r="D38" s="501"/>
      <c r="E38" s="501"/>
      <c r="F38" s="24"/>
      <c r="G38" s="154">
        <v>6769111</v>
      </c>
      <c r="H38" s="72">
        <f t="shared" si="0"/>
        <v>6987976</v>
      </c>
      <c r="I38" s="186">
        <v>2982436</v>
      </c>
      <c r="J38" s="186">
        <v>4005540</v>
      </c>
      <c r="K38" s="421"/>
      <c r="L38" s="98"/>
      <c r="M38" s="98"/>
      <c r="N38" s="419"/>
    </row>
    <row r="39" spans="1:14" ht="12.2" customHeight="1">
      <c r="A39" s="24"/>
      <c r="B39" s="24"/>
      <c r="C39" s="501" t="s">
        <v>774</v>
      </c>
      <c r="D39" s="501"/>
      <c r="E39" s="501"/>
      <c r="F39" s="24"/>
      <c r="G39" s="154">
        <v>4489030</v>
      </c>
      <c r="H39" s="72">
        <f t="shared" si="0"/>
        <v>4604922</v>
      </c>
      <c r="I39" s="186">
        <v>2457325</v>
      </c>
      <c r="J39" s="186">
        <v>2147597</v>
      </c>
      <c r="K39" s="421"/>
      <c r="L39" s="98"/>
      <c r="M39" s="98"/>
      <c r="N39" s="419"/>
    </row>
    <row r="40" spans="1:14" ht="12.2" customHeight="1">
      <c r="A40" s="24"/>
      <c r="B40" s="24"/>
      <c r="C40" s="501" t="s">
        <v>775</v>
      </c>
      <c r="D40" s="501"/>
      <c r="E40" s="501"/>
      <c r="F40" s="24"/>
      <c r="G40" s="154">
        <v>16723162</v>
      </c>
      <c r="H40" s="72">
        <f t="shared" si="0"/>
        <v>17580358</v>
      </c>
      <c r="I40" s="186">
        <v>6994440</v>
      </c>
      <c r="J40" s="186">
        <v>10585918</v>
      </c>
      <c r="K40" s="421"/>
      <c r="L40" s="98"/>
      <c r="M40" s="98"/>
      <c r="N40" s="419"/>
    </row>
    <row r="41" spans="1:14" ht="12.2" customHeight="1">
      <c r="A41" s="24"/>
      <c r="B41" s="24"/>
      <c r="C41" s="501" t="s">
        <v>776</v>
      </c>
      <c r="D41" s="501"/>
      <c r="E41" s="501"/>
      <c r="F41" s="24"/>
      <c r="G41" s="154">
        <v>1653366</v>
      </c>
      <c r="H41" s="72">
        <f t="shared" si="0"/>
        <v>1720010</v>
      </c>
      <c r="I41" s="186">
        <v>650416</v>
      </c>
      <c r="J41" s="186">
        <v>1069594</v>
      </c>
      <c r="K41" s="421"/>
      <c r="L41" s="98"/>
      <c r="M41" s="98"/>
      <c r="N41" s="419"/>
    </row>
    <row r="42" spans="1:14" ht="12.2" customHeight="1">
      <c r="A42" s="24"/>
      <c r="B42" s="257" t="s">
        <v>751</v>
      </c>
      <c r="C42" s="501" t="s">
        <v>211</v>
      </c>
      <c r="D42" s="501"/>
      <c r="E42" s="501"/>
      <c r="F42" s="24"/>
      <c r="G42" s="154">
        <v>22306545</v>
      </c>
      <c r="H42" s="72">
        <f t="shared" si="0"/>
        <v>21114377</v>
      </c>
      <c r="I42" s="72">
        <v>8075546</v>
      </c>
      <c r="J42" s="72">
        <v>13038831</v>
      </c>
      <c r="K42" s="421"/>
      <c r="L42" s="98"/>
      <c r="M42" s="98"/>
      <c r="N42" s="419"/>
    </row>
    <row r="43" spans="1:14" ht="5.25" customHeight="1">
      <c r="A43" s="24"/>
      <c r="B43" s="24"/>
      <c r="C43" s="24"/>
      <c r="D43" s="24"/>
      <c r="E43" s="24"/>
      <c r="F43" s="24"/>
      <c r="G43" s="154" t="s">
        <v>348</v>
      </c>
      <c r="H43" s="72" t="str">
        <f t="shared" si="0"/>
        <v/>
      </c>
      <c r="I43" s="72"/>
      <c r="J43" s="72"/>
      <c r="K43" s="421"/>
      <c r="L43" s="98"/>
      <c r="M43" s="98"/>
      <c r="N43" s="419"/>
    </row>
    <row r="44" spans="1:14" ht="12.2" customHeight="1">
      <c r="A44" s="24"/>
      <c r="B44" s="24"/>
      <c r="C44" s="501" t="s">
        <v>777</v>
      </c>
      <c r="D44" s="501"/>
      <c r="E44" s="501"/>
      <c r="F44" s="24"/>
      <c r="G44" s="154">
        <v>1851239</v>
      </c>
      <c r="H44" s="72">
        <f t="shared" si="0"/>
        <v>1925093</v>
      </c>
      <c r="I44" s="72">
        <v>1015912</v>
      </c>
      <c r="J44" s="72">
        <v>909181</v>
      </c>
      <c r="K44" s="421"/>
      <c r="L44" s="98"/>
      <c r="M44" s="98"/>
      <c r="N44" s="419"/>
    </row>
    <row r="45" spans="1:14" ht="12.2" customHeight="1">
      <c r="A45" s="24"/>
      <c r="B45" s="24"/>
      <c r="C45" s="501" t="s">
        <v>120</v>
      </c>
      <c r="D45" s="501"/>
      <c r="E45" s="501"/>
      <c r="F45" s="24"/>
      <c r="G45" s="154">
        <v>17109433</v>
      </c>
      <c r="H45" s="72">
        <f t="shared" si="0"/>
        <v>17358712</v>
      </c>
      <c r="I45" s="72">
        <v>6294609</v>
      </c>
      <c r="J45" s="72">
        <v>11064103</v>
      </c>
      <c r="K45" s="421"/>
      <c r="L45" s="98"/>
      <c r="M45" s="98"/>
      <c r="N45" s="419"/>
    </row>
    <row r="46" spans="1:14" ht="5.25" customHeight="1">
      <c r="A46" s="24"/>
      <c r="B46" s="24"/>
      <c r="C46" s="24"/>
      <c r="D46" s="24"/>
      <c r="E46" s="24"/>
      <c r="F46" s="24"/>
      <c r="G46" s="154" t="s">
        <v>348</v>
      </c>
      <c r="H46" s="72" t="str">
        <f t="shared" si="0"/>
        <v/>
      </c>
      <c r="I46" s="72"/>
      <c r="J46" s="72"/>
      <c r="K46" s="421"/>
      <c r="L46" s="98"/>
      <c r="M46" s="98"/>
    </row>
    <row r="47" spans="1:14" ht="12.2" customHeight="1">
      <c r="A47" s="69" t="s">
        <v>76</v>
      </c>
      <c r="B47" s="509" t="s">
        <v>778</v>
      </c>
      <c r="C47" s="509"/>
      <c r="D47" s="522"/>
      <c r="E47" s="522"/>
      <c r="F47" s="24" t="s">
        <v>78</v>
      </c>
      <c r="G47" s="154" t="s">
        <v>348</v>
      </c>
      <c r="H47" s="72" t="str">
        <f t="shared" si="0"/>
        <v/>
      </c>
      <c r="I47" s="72"/>
      <c r="J47" s="72"/>
      <c r="K47" s="421"/>
      <c r="L47" s="98"/>
      <c r="M47" s="98"/>
    </row>
    <row r="48" spans="1:14" s="211" customFormat="1" ht="12.2" customHeight="1">
      <c r="A48" s="214"/>
      <c r="B48" s="214"/>
      <c r="C48" s="501" t="s">
        <v>779</v>
      </c>
      <c r="D48" s="501"/>
      <c r="E48" s="501"/>
      <c r="F48" s="214"/>
      <c r="G48" s="154">
        <v>173557</v>
      </c>
      <c r="H48" s="72">
        <f>IF(I48=0,"",I48)</f>
        <v>190208</v>
      </c>
      <c r="I48" s="72">
        <v>190208</v>
      </c>
      <c r="J48" s="240" t="s">
        <v>780</v>
      </c>
      <c r="K48" s="421"/>
      <c r="L48" s="98"/>
      <c r="M48" s="423"/>
      <c r="N48" s="424"/>
    </row>
    <row r="49" spans="1:13" s="211" customFormat="1" ht="12.2" customHeight="1">
      <c r="A49" s="214"/>
      <c r="B49" s="214"/>
      <c r="C49" s="501" t="s">
        <v>781</v>
      </c>
      <c r="D49" s="501"/>
      <c r="E49" s="501"/>
      <c r="F49" s="214"/>
      <c r="G49" s="154">
        <v>1744142</v>
      </c>
      <c r="H49" s="72">
        <f t="shared" si="0"/>
        <v>1785767</v>
      </c>
      <c r="I49" s="72">
        <v>606388</v>
      </c>
      <c r="J49" s="72">
        <v>1179379</v>
      </c>
      <c r="K49" s="421"/>
      <c r="L49" s="98"/>
      <c r="M49" s="423"/>
    </row>
    <row r="50" spans="1:13" ht="6" customHeight="1" thickBot="1">
      <c r="A50" s="74"/>
      <c r="B50" s="74"/>
      <c r="C50" s="74"/>
      <c r="D50" s="74"/>
      <c r="E50" s="74"/>
      <c r="F50" s="75"/>
      <c r="G50" s="425"/>
      <c r="H50" s="425"/>
      <c r="I50" s="425"/>
      <c r="J50" s="425"/>
    </row>
    <row r="51" spans="1:13" ht="4.7" customHeight="1" thickTop="1">
      <c r="A51" s="59"/>
      <c r="B51" s="59"/>
      <c r="C51" s="59"/>
      <c r="D51" s="59"/>
      <c r="E51" s="59"/>
      <c r="F51" s="59"/>
      <c r="G51" s="426"/>
      <c r="H51" s="426"/>
      <c r="I51" s="426"/>
      <c r="J51" s="426"/>
    </row>
    <row r="52" spans="1:13" s="60" customFormat="1" ht="10.5">
      <c r="A52" s="59" t="s">
        <v>782</v>
      </c>
      <c r="B52" s="59"/>
      <c r="C52" s="59"/>
      <c r="D52" s="59"/>
      <c r="E52" s="59"/>
      <c r="F52" s="59"/>
      <c r="G52" s="59"/>
      <c r="H52" s="59"/>
      <c r="I52" s="59"/>
      <c r="J52" s="59"/>
      <c r="K52" s="415"/>
      <c r="L52" s="415"/>
      <c r="M52" s="415"/>
    </row>
    <row r="53" spans="1:13" s="60" customFormat="1" ht="10.5">
      <c r="A53" s="59" t="s">
        <v>783</v>
      </c>
      <c r="B53" s="59"/>
      <c r="C53" s="59"/>
      <c r="D53" s="59"/>
      <c r="E53" s="59"/>
      <c r="F53" s="59"/>
      <c r="G53" s="59"/>
      <c r="H53" s="59"/>
      <c r="I53" s="59"/>
      <c r="J53" s="59"/>
      <c r="K53" s="415"/>
      <c r="L53" s="415"/>
      <c r="M53" s="415"/>
    </row>
    <row r="54" spans="1:13" s="60" customFormat="1" ht="10.5">
      <c r="A54" s="59" t="s">
        <v>784</v>
      </c>
      <c r="B54" s="59"/>
      <c r="C54" s="59"/>
      <c r="D54" s="59"/>
      <c r="E54" s="59"/>
      <c r="F54" s="59"/>
      <c r="G54" s="59"/>
      <c r="H54" s="59"/>
      <c r="I54" s="59"/>
      <c r="J54" s="59"/>
      <c r="K54" s="415"/>
      <c r="L54" s="415"/>
      <c r="M54" s="415"/>
    </row>
    <row r="55" spans="1:13" s="60" customFormat="1" ht="10.5">
      <c r="A55" s="59" t="s">
        <v>785</v>
      </c>
      <c r="B55" s="59"/>
      <c r="C55" s="59"/>
      <c r="D55" s="59"/>
      <c r="E55" s="59"/>
      <c r="F55" s="59"/>
      <c r="G55" s="59"/>
      <c r="H55" s="59"/>
      <c r="I55" s="59"/>
      <c r="J55" s="59"/>
      <c r="K55" s="415"/>
      <c r="L55" s="415"/>
      <c r="M55" s="415"/>
    </row>
    <row r="56" spans="1:13" s="60" customFormat="1" ht="10.5">
      <c r="A56" s="59" t="s">
        <v>786</v>
      </c>
      <c r="B56" s="59"/>
      <c r="C56" s="59"/>
      <c r="D56" s="59"/>
      <c r="E56" s="59"/>
      <c r="F56" s="59"/>
      <c r="G56" s="59"/>
      <c r="H56" s="59"/>
      <c r="I56" s="59"/>
      <c r="J56" s="59"/>
      <c r="K56" s="415"/>
      <c r="L56" s="415"/>
      <c r="M56" s="415"/>
    </row>
    <row r="58" spans="1:13">
      <c r="C58" s="427"/>
    </row>
  </sheetData>
  <mergeCells count="40">
    <mergeCell ref="C45:E45"/>
    <mergeCell ref="B47:E47"/>
    <mergeCell ref="C48:E48"/>
    <mergeCell ref="C49:E49"/>
    <mergeCell ref="C38:E38"/>
    <mergeCell ref="C39:E39"/>
    <mergeCell ref="C40:E40"/>
    <mergeCell ref="C41:E41"/>
    <mergeCell ref="C42:E42"/>
    <mergeCell ref="C44:E44"/>
    <mergeCell ref="C36:E36"/>
    <mergeCell ref="C23:E23"/>
    <mergeCell ref="B25:E25"/>
    <mergeCell ref="C26:E26"/>
    <mergeCell ref="C27:E27"/>
    <mergeCell ref="C28:E28"/>
    <mergeCell ref="C29:E29"/>
    <mergeCell ref="C30:E30"/>
    <mergeCell ref="C32:E32"/>
    <mergeCell ref="C33:E33"/>
    <mergeCell ref="C34:E34"/>
    <mergeCell ref="C35:E35"/>
    <mergeCell ref="C22:E22"/>
    <mergeCell ref="C8:E8"/>
    <mergeCell ref="C9:E9"/>
    <mergeCell ref="C10:E10"/>
    <mergeCell ref="C12:E12"/>
    <mergeCell ref="C13:E13"/>
    <mergeCell ref="C14:E14"/>
    <mergeCell ref="C15:E15"/>
    <mergeCell ref="C16:E16"/>
    <mergeCell ref="C18:E18"/>
    <mergeCell ref="C19:E19"/>
    <mergeCell ref="B21:E21"/>
    <mergeCell ref="C7:E7"/>
    <mergeCell ref="B2:E3"/>
    <mergeCell ref="G2:G3"/>
    <mergeCell ref="H2:H3"/>
    <mergeCell ref="B5:E5"/>
    <mergeCell ref="C6:E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1"/>
  <sheetViews>
    <sheetView zoomScaleNormal="100" zoomScaleSheetLayoutView="145" workbookViewId="0"/>
  </sheetViews>
  <sheetFormatPr defaultColWidth="9.3984375" defaultRowHeight="9.75"/>
  <cols>
    <col min="1" max="1" width="3" style="46" customWidth="1"/>
    <col min="2" max="2" width="3.3984375" style="46" customWidth="1"/>
    <col min="3" max="3" width="12.19921875" style="46" customWidth="1"/>
    <col min="4" max="4" width="1.3984375" style="46" customWidth="1"/>
    <col min="5" max="5" width="12.19921875" style="46" customWidth="1"/>
    <col min="6" max="6" width="3" style="46" customWidth="1"/>
    <col min="7" max="10" width="18" customWidth="1"/>
    <col min="12" max="12" width="12.3984375" bestFit="1" customWidth="1"/>
  </cols>
  <sheetData>
    <row r="1" spans="1:12" s="46" customFormat="1" ht="12.2" customHeight="1" thickBot="1">
      <c r="A1" s="48" t="s">
        <v>86</v>
      </c>
      <c r="B1" s="44"/>
      <c r="C1" s="44"/>
      <c r="D1" s="44"/>
      <c r="E1" s="44"/>
      <c r="F1" s="44"/>
      <c r="G1" s="44"/>
      <c r="H1" s="44"/>
      <c r="I1" s="44"/>
      <c r="J1" s="54" t="s">
        <v>87</v>
      </c>
    </row>
    <row r="2" spans="1:12" s="46" customFormat="1" ht="6" customHeight="1" thickTop="1">
      <c r="A2" s="251"/>
      <c r="B2" s="520" t="s">
        <v>88</v>
      </c>
      <c r="C2" s="520"/>
      <c r="D2" s="520"/>
      <c r="E2" s="520"/>
      <c r="F2" s="77"/>
      <c r="G2" s="513" t="s">
        <v>72</v>
      </c>
      <c r="H2" s="515" t="s">
        <v>73</v>
      </c>
      <c r="I2" s="261"/>
      <c r="J2" s="261"/>
    </row>
    <row r="3" spans="1:12" s="46" customFormat="1" ht="22.7" customHeight="1">
      <c r="A3" s="252"/>
      <c r="B3" s="521"/>
      <c r="C3" s="521"/>
      <c r="D3" s="521"/>
      <c r="E3" s="521"/>
      <c r="F3" s="78"/>
      <c r="G3" s="514"/>
      <c r="H3" s="516"/>
      <c r="I3" s="79" t="s">
        <v>74</v>
      </c>
      <c r="J3" s="80" t="s">
        <v>89</v>
      </c>
    </row>
    <row r="4" spans="1:12" ht="3.2" customHeight="1">
      <c r="A4" s="81"/>
      <c r="B4" s="81"/>
      <c r="C4" s="81"/>
      <c r="D4" s="81"/>
      <c r="E4" s="81"/>
      <c r="F4" s="82"/>
      <c r="G4" s="83"/>
      <c r="H4" s="83"/>
      <c r="I4" s="84"/>
      <c r="J4" s="84"/>
    </row>
    <row r="5" spans="1:12" ht="12.2" customHeight="1">
      <c r="A5" s="54" t="s">
        <v>76</v>
      </c>
      <c r="B5" s="517" t="s">
        <v>90</v>
      </c>
      <c r="C5" s="517"/>
      <c r="D5" s="518"/>
      <c r="E5" s="518"/>
      <c r="F5" s="55" t="s">
        <v>91</v>
      </c>
      <c r="G5" s="85"/>
      <c r="H5" s="85"/>
      <c r="I5" s="85"/>
      <c r="J5" s="85"/>
    </row>
    <row r="6" spans="1:12" ht="12.2" customHeight="1">
      <c r="A6" s="48"/>
      <c r="B6" s="48"/>
      <c r="C6" s="519" t="s">
        <v>92</v>
      </c>
      <c r="D6" s="519"/>
      <c r="E6" s="519"/>
      <c r="F6" s="55"/>
      <c r="G6" s="85">
        <v>26799316</v>
      </c>
      <c r="H6" s="85">
        <f>SUM(I6:J6)</f>
        <v>28381495</v>
      </c>
      <c r="I6" s="85">
        <v>11058115</v>
      </c>
      <c r="J6" s="85">
        <v>17323380</v>
      </c>
      <c r="K6" s="87"/>
      <c r="L6" s="88"/>
    </row>
    <row r="7" spans="1:12" ht="12.2" customHeight="1">
      <c r="A7" s="48"/>
      <c r="B7" s="48"/>
      <c r="C7" s="519" t="s">
        <v>93</v>
      </c>
      <c r="D7" s="519"/>
      <c r="E7" s="519"/>
      <c r="F7" s="55"/>
      <c r="G7" s="85">
        <v>9508187</v>
      </c>
      <c r="H7" s="85">
        <f>SUM(I7:J7)</f>
        <v>10066775</v>
      </c>
      <c r="I7" s="85">
        <v>3674735</v>
      </c>
      <c r="J7" s="85">
        <v>6392040</v>
      </c>
      <c r="K7" s="87"/>
    </row>
    <row r="8" spans="1:12" ht="12.2" customHeight="1">
      <c r="A8" s="48"/>
      <c r="B8" s="48"/>
      <c r="C8" s="519" t="s">
        <v>94</v>
      </c>
      <c r="D8" s="519"/>
      <c r="E8" s="519"/>
      <c r="F8" s="55"/>
      <c r="G8" s="85">
        <v>7499705</v>
      </c>
      <c r="H8" s="85">
        <f>SUM(I8:J8)</f>
        <v>7900895</v>
      </c>
      <c r="I8" s="85">
        <v>2753555</v>
      </c>
      <c r="J8" s="85">
        <v>5147340</v>
      </c>
      <c r="K8" s="87"/>
    </row>
    <row r="9" spans="1:12" ht="12.2" customHeight="1">
      <c r="A9" s="48"/>
      <c r="B9" s="48"/>
      <c r="C9" s="519" t="s">
        <v>95</v>
      </c>
      <c r="D9" s="519"/>
      <c r="E9" s="519"/>
      <c r="F9" s="55"/>
      <c r="G9" s="85">
        <v>5518295</v>
      </c>
      <c r="H9" s="85">
        <f>SUM(I9:J9)</f>
        <v>5723399</v>
      </c>
      <c r="I9" s="85">
        <v>2369219</v>
      </c>
      <c r="J9" s="85">
        <v>3354180</v>
      </c>
      <c r="K9" s="87"/>
    </row>
    <row r="10" spans="1:12" ht="12.2" customHeight="1">
      <c r="A10" s="48"/>
      <c r="B10" s="48"/>
      <c r="C10" s="519" t="s">
        <v>96</v>
      </c>
      <c r="D10" s="519"/>
      <c r="E10" s="519"/>
      <c r="F10" s="55"/>
      <c r="G10" s="85">
        <v>3589084</v>
      </c>
      <c r="H10" s="85">
        <f>SUM(I10:J10)</f>
        <v>3690411</v>
      </c>
      <c r="I10" s="85">
        <v>1705701</v>
      </c>
      <c r="J10" s="85">
        <v>1984710</v>
      </c>
      <c r="K10" s="87"/>
    </row>
    <row r="11" spans="1:12" ht="5.25" customHeight="1">
      <c r="A11" s="48"/>
      <c r="B11" s="48"/>
      <c r="C11" s="48"/>
      <c r="D11" s="48"/>
      <c r="E11" s="48"/>
      <c r="F11" s="55"/>
      <c r="G11" s="85"/>
      <c r="H11" s="85"/>
      <c r="I11" s="429"/>
      <c r="J11" s="429"/>
      <c r="K11" s="87"/>
    </row>
    <row r="12" spans="1:12" ht="12.2" customHeight="1">
      <c r="A12" s="48"/>
      <c r="B12" s="48"/>
      <c r="C12" s="519" t="s">
        <v>97</v>
      </c>
      <c r="D12" s="519"/>
      <c r="E12" s="519"/>
      <c r="F12" s="55"/>
      <c r="G12" s="85">
        <v>17439569</v>
      </c>
      <c r="H12" s="85">
        <f>SUM(I12:J12)</f>
        <v>18169449</v>
      </c>
      <c r="I12" s="85">
        <v>8418999</v>
      </c>
      <c r="J12" s="85">
        <v>9750450</v>
      </c>
      <c r="K12" s="87"/>
    </row>
    <row r="13" spans="1:12" ht="12.2" customHeight="1">
      <c r="A13" s="48"/>
      <c r="B13" s="48"/>
      <c r="C13" s="519" t="s">
        <v>98</v>
      </c>
      <c r="D13" s="519"/>
      <c r="E13" s="519"/>
      <c r="F13" s="55"/>
      <c r="G13" s="85">
        <v>5860936</v>
      </c>
      <c r="H13" s="85">
        <f>SUM(I13:J13)</f>
        <v>6185452</v>
      </c>
      <c r="I13" s="85">
        <v>2311612</v>
      </c>
      <c r="J13" s="85">
        <v>3873840</v>
      </c>
    </row>
    <row r="14" spans="1:12" ht="12.2" customHeight="1">
      <c r="A14" s="48"/>
      <c r="B14" s="48"/>
      <c r="C14" s="519" t="s">
        <v>99</v>
      </c>
      <c r="D14" s="519"/>
      <c r="E14" s="519"/>
      <c r="F14" s="55"/>
      <c r="G14" s="85">
        <v>14632540</v>
      </c>
      <c r="H14" s="85">
        <f>SUM(I14:J14)</f>
        <v>15416571</v>
      </c>
      <c r="I14" s="85">
        <v>6746751</v>
      </c>
      <c r="J14" s="85">
        <v>8669820</v>
      </c>
      <c r="K14" s="87"/>
    </row>
    <row r="15" spans="1:12" ht="12.2" customHeight="1">
      <c r="A15" s="48"/>
      <c r="B15" s="48"/>
      <c r="C15" s="519" t="s">
        <v>100</v>
      </c>
      <c r="D15" s="519"/>
      <c r="E15" s="519"/>
      <c r="F15" s="55"/>
      <c r="G15" s="85">
        <v>9041817</v>
      </c>
      <c r="H15" s="85">
        <f>SUM(I15:J15)</f>
        <v>9450570</v>
      </c>
      <c r="I15" s="85">
        <v>3667020</v>
      </c>
      <c r="J15" s="85">
        <v>5783550</v>
      </c>
      <c r="K15" s="87"/>
    </row>
    <row r="16" spans="1:12" ht="12.2" customHeight="1">
      <c r="A16" s="48"/>
      <c r="B16" s="48"/>
      <c r="C16" s="519" t="s">
        <v>101</v>
      </c>
      <c r="D16" s="519"/>
      <c r="E16" s="519"/>
      <c r="F16" s="55"/>
      <c r="G16" s="85">
        <v>6159370</v>
      </c>
      <c r="H16" s="85">
        <f>SUM(I16:J16)</f>
        <v>6443934</v>
      </c>
      <c r="I16" s="85">
        <v>2662044</v>
      </c>
      <c r="J16" s="85">
        <v>3781890</v>
      </c>
      <c r="K16" s="87"/>
    </row>
    <row r="17" spans="1:11" ht="5.25" customHeight="1">
      <c r="A17" s="48"/>
      <c r="B17" s="48"/>
      <c r="C17" s="48"/>
      <c r="D17" s="48"/>
      <c r="E17" s="48"/>
      <c r="F17" s="55"/>
      <c r="G17" s="85"/>
      <c r="H17" s="85"/>
      <c r="I17" s="85"/>
      <c r="J17" s="85"/>
      <c r="K17" s="87"/>
    </row>
    <row r="18" spans="1:11" ht="12.2" customHeight="1">
      <c r="A18" s="48"/>
      <c r="B18" s="48"/>
      <c r="C18" s="519" t="s">
        <v>102</v>
      </c>
      <c r="D18" s="519"/>
      <c r="E18" s="519"/>
      <c r="F18" s="55"/>
      <c r="G18" s="85">
        <v>3237661</v>
      </c>
      <c r="H18" s="85">
        <f>SUM(I18:J18)</f>
        <v>3382988</v>
      </c>
      <c r="I18" s="85">
        <v>1283138</v>
      </c>
      <c r="J18" s="85">
        <v>2099850</v>
      </c>
      <c r="K18" s="87"/>
    </row>
    <row r="19" spans="1:11" ht="12.2" customHeight="1">
      <c r="A19" s="48"/>
      <c r="B19" s="48"/>
      <c r="C19" s="519" t="s">
        <v>103</v>
      </c>
      <c r="D19" s="519"/>
      <c r="E19" s="519"/>
      <c r="F19" s="55"/>
      <c r="G19" s="85">
        <v>22472553</v>
      </c>
      <c r="H19" s="85">
        <f>SUM(I19:J19)</f>
        <v>24220813</v>
      </c>
      <c r="I19" s="85">
        <v>10716043</v>
      </c>
      <c r="J19" s="85">
        <v>13504770</v>
      </c>
      <c r="K19" s="87"/>
    </row>
    <row r="20" spans="1:11" ht="12.2" customHeight="1">
      <c r="A20" s="48"/>
      <c r="B20" s="48"/>
      <c r="C20" s="519" t="s">
        <v>104</v>
      </c>
      <c r="D20" s="519"/>
      <c r="E20" s="519"/>
      <c r="F20" s="55"/>
      <c r="G20" s="85">
        <v>3255235</v>
      </c>
      <c r="H20" s="85">
        <f>SUM(I20:J20)</f>
        <v>3505593</v>
      </c>
      <c r="I20" s="85">
        <v>1341693</v>
      </c>
      <c r="J20" s="85">
        <v>2163900</v>
      </c>
      <c r="K20" s="87"/>
    </row>
    <row r="21" spans="1:11" ht="12.2" customHeight="1">
      <c r="A21" s="48"/>
      <c r="B21" s="48"/>
      <c r="C21" s="519" t="s">
        <v>105</v>
      </c>
      <c r="D21" s="519"/>
      <c r="E21" s="519"/>
      <c r="F21" s="55"/>
      <c r="G21" s="85">
        <v>20851087</v>
      </c>
      <c r="H21" s="85">
        <f>SUM(I21:J21)</f>
        <v>22395008</v>
      </c>
      <c r="I21" s="85">
        <v>9492068</v>
      </c>
      <c r="J21" s="85">
        <v>12902940</v>
      </c>
      <c r="K21" s="87"/>
    </row>
    <row r="22" spans="1:11" ht="12.2" customHeight="1">
      <c r="A22" s="48"/>
      <c r="B22" s="48"/>
      <c r="C22" s="519" t="s">
        <v>106</v>
      </c>
      <c r="D22" s="519"/>
      <c r="E22" s="519"/>
      <c r="F22" s="55"/>
      <c r="G22" s="85">
        <v>7447067</v>
      </c>
      <c r="H22" s="85">
        <f>SUM(I22:J22)</f>
        <v>8307597</v>
      </c>
      <c r="I22" s="85">
        <v>2992797</v>
      </c>
      <c r="J22" s="85">
        <v>5314800</v>
      </c>
      <c r="K22" s="87"/>
    </row>
    <row r="23" spans="1:11" ht="5.25" customHeight="1">
      <c r="A23" s="48"/>
      <c r="B23" s="48"/>
      <c r="C23" s="48"/>
      <c r="D23" s="48"/>
      <c r="E23" s="48"/>
      <c r="F23" s="55"/>
      <c r="G23" s="85"/>
      <c r="H23" s="85"/>
      <c r="I23" s="85"/>
      <c r="J23" s="85"/>
      <c r="K23" s="87"/>
    </row>
    <row r="24" spans="1:11" ht="12.2" customHeight="1">
      <c r="A24" s="48"/>
      <c r="B24" s="48"/>
      <c r="C24" s="519" t="s">
        <v>107</v>
      </c>
      <c r="D24" s="519"/>
      <c r="E24" s="519"/>
      <c r="F24" s="55"/>
      <c r="G24" s="85">
        <v>8051624</v>
      </c>
      <c r="H24" s="85">
        <f>SUM(I24:J24)</f>
        <v>8493750</v>
      </c>
      <c r="I24" s="85">
        <v>3286500</v>
      </c>
      <c r="J24" s="85">
        <v>5207250</v>
      </c>
      <c r="K24" s="87"/>
    </row>
    <row r="25" spans="1:11" ht="12.2" customHeight="1">
      <c r="A25" s="48"/>
      <c r="B25" s="48"/>
      <c r="C25" s="519" t="s">
        <v>108</v>
      </c>
      <c r="D25" s="519"/>
      <c r="E25" s="519"/>
      <c r="F25" s="55"/>
      <c r="G25" s="85">
        <v>2352580</v>
      </c>
      <c r="H25" s="85">
        <f>SUM(I25:J25)</f>
        <v>2480726</v>
      </c>
      <c r="I25" s="85">
        <v>1111136</v>
      </c>
      <c r="J25" s="85">
        <v>1369590</v>
      </c>
      <c r="K25" s="87"/>
    </row>
    <row r="26" spans="1:11" ht="12.2" customHeight="1">
      <c r="A26" s="48"/>
      <c r="B26" s="48"/>
      <c r="C26" s="519" t="s">
        <v>109</v>
      </c>
      <c r="D26" s="519"/>
      <c r="E26" s="519"/>
      <c r="F26" s="55"/>
      <c r="G26" s="85">
        <v>5949196</v>
      </c>
      <c r="H26" s="85">
        <f>SUM(I26:J26)</f>
        <v>6467757</v>
      </c>
      <c r="I26" s="85">
        <v>2047887</v>
      </c>
      <c r="J26" s="85">
        <v>4419870</v>
      </c>
      <c r="K26" s="87"/>
    </row>
    <row r="27" spans="1:11" ht="12.2" customHeight="1">
      <c r="A27" s="48"/>
      <c r="B27" s="48"/>
      <c r="C27" s="519" t="s">
        <v>110</v>
      </c>
      <c r="D27" s="519"/>
      <c r="E27" s="519"/>
      <c r="F27" s="55"/>
      <c r="G27" s="85">
        <v>6376186</v>
      </c>
      <c r="H27" s="85">
        <f>SUM(I27:J27)</f>
        <v>6554587</v>
      </c>
      <c r="I27" s="85">
        <v>2458867</v>
      </c>
      <c r="J27" s="85">
        <v>4095720</v>
      </c>
      <c r="K27" s="87"/>
    </row>
    <row r="28" spans="1:11" ht="12.2" customHeight="1">
      <c r="A28" s="48"/>
      <c r="B28" s="48"/>
      <c r="C28" s="519" t="s">
        <v>111</v>
      </c>
      <c r="D28" s="519"/>
      <c r="E28" s="519"/>
      <c r="F28" s="55"/>
      <c r="G28" s="85">
        <v>4174899</v>
      </c>
      <c r="H28" s="85">
        <f>SUM(I28:J28)</f>
        <v>4418342</v>
      </c>
      <c r="I28" s="85">
        <v>1629422</v>
      </c>
      <c r="J28" s="85">
        <v>2788920</v>
      </c>
      <c r="K28" s="87"/>
    </row>
    <row r="29" spans="1:11" ht="5.25" customHeight="1">
      <c r="A29" s="48"/>
      <c r="B29" s="48"/>
      <c r="C29" s="48"/>
      <c r="D29" s="48"/>
      <c r="E29" s="48"/>
      <c r="F29" s="55"/>
      <c r="G29" s="85"/>
      <c r="H29" s="85"/>
      <c r="I29" s="85"/>
      <c r="J29" s="85"/>
      <c r="K29" s="87"/>
    </row>
    <row r="30" spans="1:11" ht="12.2" customHeight="1">
      <c r="A30" s="48"/>
      <c r="B30" s="48"/>
      <c r="C30" s="519" t="s">
        <v>112</v>
      </c>
      <c r="D30" s="519"/>
      <c r="E30" s="519"/>
      <c r="F30" s="55"/>
      <c r="G30" s="85">
        <v>3555465</v>
      </c>
      <c r="H30" s="85">
        <f>SUM(I30:J30)</f>
        <v>3692833</v>
      </c>
      <c r="I30" s="85">
        <v>1450963</v>
      </c>
      <c r="J30" s="85">
        <v>2241870</v>
      </c>
      <c r="K30" s="87"/>
    </row>
    <row r="31" spans="1:11" ht="12.2" customHeight="1">
      <c r="A31" s="48"/>
      <c r="B31" s="48"/>
      <c r="C31" s="519" t="s">
        <v>113</v>
      </c>
      <c r="D31" s="519"/>
      <c r="E31" s="519"/>
      <c r="F31" s="55"/>
      <c r="G31" s="85">
        <v>2146839</v>
      </c>
      <c r="H31" s="85">
        <f>SUM(I31:J31)</f>
        <v>2271109</v>
      </c>
      <c r="I31" s="85">
        <v>710659</v>
      </c>
      <c r="J31" s="85">
        <v>1560450</v>
      </c>
      <c r="K31" s="87"/>
    </row>
    <row r="32" spans="1:11" ht="12.2" customHeight="1">
      <c r="A32" s="48"/>
      <c r="B32" s="48"/>
      <c r="C32" s="519" t="s">
        <v>114</v>
      </c>
      <c r="D32" s="519"/>
      <c r="E32" s="519"/>
      <c r="F32" s="55"/>
      <c r="G32" s="85">
        <v>1300363</v>
      </c>
      <c r="H32" s="85">
        <f>SUM(I32:J32)</f>
        <v>1318231</v>
      </c>
      <c r="I32" s="85">
        <v>429601</v>
      </c>
      <c r="J32" s="85">
        <v>888630</v>
      </c>
      <c r="K32" s="87"/>
    </row>
    <row r="33" spans="1:11" ht="12.2" customHeight="1">
      <c r="A33" s="48"/>
      <c r="B33" s="48"/>
      <c r="C33" s="519" t="s">
        <v>115</v>
      </c>
      <c r="D33" s="519"/>
      <c r="E33" s="519"/>
      <c r="F33" s="55"/>
      <c r="G33" s="85">
        <v>1082036</v>
      </c>
      <c r="H33" s="85">
        <f>SUM(I33:J33)</f>
        <v>1145279</v>
      </c>
      <c r="I33" s="85">
        <v>422459</v>
      </c>
      <c r="J33" s="85">
        <v>722820</v>
      </c>
      <c r="K33" s="87"/>
    </row>
    <row r="34" spans="1:11" ht="12.2" customHeight="1">
      <c r="A34" s="48"/>
      <c r="B34" s="48"/>
      <c r="C34" s="519" t="s">
        <v>116</v>
      </c>
      <c r="D34" s="519"/>
      <c r="E34" s="519"/>
      <c r="F34" s="55"/>
      <c r="G34" s="85">
        <v>999129</v>
      </c>
      <c r="H34" s="85">
        <f>SUM(I34:J34)</f>
        <v>1031259</v>
      </c>
      <c r="I34" s="85">
        <v>410379</v>
      </c>
      <c r="J34" s="85">
        <v>620880</v>
      </c>
      <c r="K34" s="87"/>
    </row>
    <row r="35" spans="1:11" ht="5.25" customHeight="1">
      <c r="A35" s="48"/>
      <c r="B35" s="48"/>
      <c r="C35" s="48"/>
      <c r="D35" s="48"/>
      <c r="E35" s="48"/>
      <c r="F35" s="55"/>
      <c r="G35" s="85"/>
      <c r="H35" s="85"/>
      <c r="I35" s="85"/>
      <c r="J35" s="85"/>
      <c r="K35" s="87"/>
    </row>
    <row r="36" spans="1:11" ht="12.2" customHeight="1">
      <c r="A36" s="48"/>
      <c r="B36" s="48"/>
      <c r="C36" s="519" t="s">
        <v>117</v>
      </c>
      <c r="D36" s="519"/>
      <c r="E36" s="519"/>
      <c r="F36" s="55"/>
      <c r="G36" s="85">
        <v>652937</v>
      </c>
      <c r="H36" s="85">
        <f>SUM(I36:J36)</f>
        <v>649545</v>
      </c>
      <c r="I36" s="85">
        <v>285315</v>
      </c>
      <c r="J36" s="85">
        <v>364230</v>
      </c>
      <c r="K36" s="87"/>
    </row>
    <row r="37" spans="1:11" ht="12.2" customHeight="1">
      <c r="A37" s="48"/>
      <c r="B37" s="48"/>
      <c r="C37" s="519" t="s">
        <v>80</v>
      </c>
      <c r="D37" s="519"/>
      <c r="E37" s="519"/>
      <c r="F37" s="55"/>
      <c r="G37" s="85">
        <v>9639766</v>
      </c>
      <c r="H37" s="85">
        <f>SUM(I37:J37)</f>
        <v>10167475</v>
      </c>
      <c r="I37" s="85">
        <v>5083255</v>
      </c>
      <c r="J37" s="85">
        <v>5084220</v>
      </c>
      <c r="K37" s="87"/>
    </row>
    <row r="38" spans="1:11" ht="5.25" customHeight="1">
      <c r="A38" s="48"/>
      <c r="B38" s="48"/>
      <c r="C38" s="48"/>
      <c r="D38" s="48"/>
      <c r="E38" s="48"/>
      <c r="F38" s="55"/>
      <c r="G38" s="85"/>
      <c r="H38" s="85"/>
      <c r="I38" s="85"/>
      <c r="J38" s="85"/>
      <c r="K38" s="87"/>
    </row>
    <row r="39" spans="1:11" ht="12.2" customHeight="1">
      <c r="A39" s="54" t="s">
        <v>76</v>
      </c>
      <c r="B39" s="517" t="s">
        <v>118</v>
      </c>
      <c r="C39" s="517"/>
      <c r="D39" s="518"/>
      <c r="E39" s="518"/>
      <c r="F39" s="55" t="s">
        <v>91</v>
      </c>
      <c r="G39" s="85"/>
      <c r="H39" s="85"/>
      <c r="I39" s="85"/>
      <c r="J39" s="85"/>
      <c r="K39" s="87"/>
    </row>
    <row r="40" spans="1:11" ht="12.2" customHeight="1">
      <c r="A40" s="48"/>
      <c r="B40" s="48"/>
      <c r="C40" s="519" t="s">
        <v>99</v>
      </c>
      <c r="D40" s="519"/>
      <c r="E40" s="519"/>
      <c r="F40" s="55"/>
      <c r="G40" s="85">
        <v>5498521</v>
      </c>
      <c r="H40" s="85">
        <f>SUM(I40:J40)</f>
        <v>5679847</v>
      </c>
      <c r="I40" s="85">
        <v>2448037</v>
      </c>
      <c r="J40" s="85">
        <v>3231810</v>
      </c>
      <c r="K40" s="87"/>
    </row>
    <row r="41" spans="1:11" ht="12.2" customHeight="1">
      <c r="A41" s="48"/>
      <c r="B41" s="48"/>
      <c r="C41" s="519" t="s">
        <v>119</v>
      </c>
      <c r="D41" s="519"/>
      <c r="E41" s="519"/>
      <c r="F41" s="55"/>
      <c r="G41" s="85">
        <v>3549228</v>
      </c>
      <c r="H41" s="85">
        <f>SUM(I41:J41)</f>
        <v>3697303</v>
      </c>
      <c r="I41" s="85">
        <v>1530973</v>
      </c>
      <c r="J41" s="85">
        <v>2166330</v>
      </c>
      <c r="K41" s="87"/>
    </row>
    <row r="42" spans="1:11" ht="12.2" customHeight="1">
      <c r="A42" s="48"/>
      <c r="B42" s="48"/>
      <c r="C42" s="519" t="s">
        <v>120</v>
      </c>
      <c r="D42" s="519"/>
      <c r="E42" s="519"/>
      <c r="F42" s="55"/>
      <c r="G42" s="85">
        <v>16161499</v>
      </c>
      <c r="H42" s="85">
        <f>SUM(I42:J42)</f>
        <v>16337864</v>
      </c>
      <c r="I42" s="85">
        <v>6521144</v>
      </c>
      <c r="J42" s="85">
        <v>9816720</v>
      </c>
      <c r="K42" s="87"/>
    </row>
    <row r="43" spans="1:11" ht="12.2" customHeight="1">
      <c r="A43" s="48"/>
      <c r="B43" s="48"/>
      <c r="C43" s="519" t="s">
        <v>121</v>
      </c>
      <c r="D43" s="519"/>
      <c r="E43" s="519"/>
      <c r="F43" s="55"/>
      <c r="G43" s="85">
        <v>5381989</v>
      </c>
      <c r="H43" s="85">
        <f>SUM(I43:J43)</f>
        <v>5588752</v>
      </c>
      <c r="I43" s="85">
        <v>2255392</v>
      </c>
      <c r="J43" s="85">
        <v>3333360</v>
      </c>
      <c r="K43" s="87"/>
    </row>
    <row r="44" spans="1:11" ht="12.2" customHeight="1">
      <c r="A44" s="48"/>
      <c r="B44" s="48"/>
      <c r="C44" s="519" t="s">
        <v>122</v>
      </c>
      <c r="D44" s="519"/>
      <c r="E44" s="519"/>
      <c r="F44" s="55"/>
      <c r="G44" s="85">
        <v>4951000</v>
      </c>
      <c r="H44" s="85">
        <f>SUM(I44:J44)</f>
        <v>5169183</v>
      </c>
      <c r="I44" s="85">
        <v>2110743</v>
      </c>
      <c r="J44" s="85">
        <v>3058440</v>
      </c>
      <c r="K44" s="87"/>
    </row>
    <row r="45" spans="1:11" ht="5.25" customHeight="1">
      <c r="A45" s="48"/>
      <c r="B45" s="48"/>
      <c r="C45" s="48"/>
      <c r="D45" s="48"/>
      <c r="E45" s="48"/>
      <c r="F45" s="55"/>
      <c r="G45" s="85"/>
      <c r="H45" s="85"/>
      <c r="I45" s="85"/>
      <c r="J45" s="85"/>
      <c r="K45" s="87"/>
    </row>
    <row r="46" spans="1:11" ht="12.2" customHeight="1">
      <c r="A46" s="48"/>
      <c r="B46" s="48"/>
      <c r="C46" s="519" t="s">
        <v>123</v>
      </c>
      <c r="D46" s="519"/>
      <c r="E46" s="519"/>
      <c r="F46" s="55"/>
      <c r="G46" s="85">
        <v>19506306</v>
      </c>
      <c r="H46" s="85">
        <f>SUM(I46:J46)</f>
        <v>20233005</v>
      </c>
      <c r="I46" s="85">
        <v>7942635</v>
      </c>
      <c r="J46" s="85">
        <v>12290370</v>
      </c>
      <c r="K46" s="87"/>
    </row>
    <row r="47" spans="1:11" ht="12.2" customHeight="1">
      <c r="A47" s="48"/>
      <c r="B47" s="48"/>
      <c r="C47" s="519" t="s">
        <v>124</v>
      </c>
      <c r="D47" s="519"/>
      <c r="E47" s="519"/>
      <c r="F47" s="55"/>
      <c r="G47" s="85">
        <v>3350237</v>
      </c>
      <c r="H47" s="85">
        <f>SUM(I47:J47)</f>
        <v>3423308</v>
      </c>
      <c r="I47" s="85">
        <v>1366988</v>
      </c>
      <c r="J47" s="85">
        <v>2056320</v>
      </c>
      <c r="K47" s="87"/>
    </row>
    <row r="48" spans="1:11" ht="12.2" customHeight="1">
      <c r="A48" s="48"/>
      <c r="B48" s="48"/>
      <c r="C48" s="519" t="s">
        <v>125</v>
      </c>
      <c r="D48" s="519"/>
      <c r="E48" s="519"/>
      <c r="F48" s="55"/>
      <c r="G48" s="85">
        <v>4255714</v>
      </c>
      <c r="H48" s="85">
        <f>SUM(I48:J48)</f>
        <v>4432241</v>
      </c>
      <c r="I48" s="85">
        <v>1883531</v>
      </c>
      <c r="J48" s="85">
        <v>2548710</v>
      </c>
      <c r="K48" s="87"/>
    </row>
    <row r="49" spans="1:11" ht="12.2" customHeight="1">
      <c r="A49" s="48"/>
      <c r="B49" s="48"/>
      <c r="C49" s="519" t="s">
        <v>126</v>
      </c>
      <c r="D49" s="519"/>
      <c r="E49" s="519"/>
      <c r="F49" s="55"/>
      <c r="G49" s="85">
        <v>5560305</v>
      </c>
      <c r="H49" s="85">
        <f>SUM(I49:J49)</f>
        <v>5733318</v>
      </c>
      <c r="I49" s="85">
        <v>2063418</v>
      </c>
      <c r="J49" s="85">
        <v>3669900</v>
      </c>
      <c r="K49" s="87"/>
    </row>
    <row r="50" spans="1:11" ht="12.2" customHeight="1">
      <c r="A50" s="48"/>
      <c r="B50" s="48"/>
      <c r="C50" s="519" t="s">
        <v>127</v>
      </c>
      <c r="D50" s="519"/>
      <c r="E50" s="519"/>
      <c r="F50" s="55"/>
      <c r="G50" s="85">
        <v>15043153</v>
      </c>
      <c r="H50" s="85">
        <f>SUM(I50:J50)</f>
        <v>15636496</v>
      </c>
      <c r="I50" s="85">
        <v>6000526</v>
      </c>
      <c r="J50" s="85">
        <v>9635970</v>
      </c>
      <c r="K50" s="87"/>
    </row>
    <row r="51" spans="1:11" ht="5.25" customHeight="1">
      <c r="A51" s="48"/>
      <c r="B51" s="48"/>
      <c r="C51" s="48"/>
      <c r="D51" s="48"/>
      <c r="E51" s="48"/>
      <c r="F51" s="55"/>
      <c r="G51" s="85"/>
      <c r="H51" s="85"/>
      <c r="I51" s="85"/>
      <c r="J51" s="85"/>
      <c r="K51" s="87"/>
    </row>
    <row r="52" spans="1:11" ht="12.2" customHeight="1">
      <c r="A52" s="48"/>
      <c r="B52" s="48"/>
      <c r="C52" s="519" t="s">
        <v>128</v>
      </c>
      <c r="D52" s="519"/>
      <c r="E52" s="519"/>
      <c r="F52" s="55"/>
      <c r="G52" s="85">
        <v>4938389</v>
      </c>
      <c r="H52" s="85">
        <f>SUM(I52:J52)</f>
        <v>5075833</v>
      </c>
      <c r="I52" s="85">
        <v>1498723</v>
      </c>
      <c r="J52" s="85">
        <v>3577110</v>
      </c>
      <c r="K52" s="87"/>
    </row>
    <row r="53" spans="1:11" ht="12.2" customHeight="1">
      <c r="A53" s="48"/>
      <c r="B53" s="48"/>
      <c r="C53" s="519" t="s">
        <v>129</v>
      </c>
      <c r="D53" s="519"/>
      <c r="E53" s="519"/>
      <c r="F53" s="55"/>
      <c r="G53" s="85">
        <v>4480772</v>
      </c>
      <c r="H53" s="85">
        <f>SUM(I53:J53)</f>
        <v>4714688</v>
      </c>
      <c r="I53" s="85">
        <v>1848728</v>
      </c>
      <c r="J53" s="85">
        <v>2865960</v>
      </c>
      <c r="K53" s="87"/>
    </row>
    <row r="54" spans="1:11" ht="12.2" customHeight="1">
      <c r="A54" s="48"/>
      <c r="B54" s="48"/>
      <c r="C54" s="519" t="s">
        <v>130</v>
      </c>
      <c r="D54" s="519"/>
      <c r="E54" s="519"/>
      <c r="F54" s="55"/>
      <c r="G54" s="85">
        <v>3663586</v>
      </c>
      <c r="H54" s="85">
        <f>SUM(I54:J54)</f>
        <v>3778410</v>
      </c>
      <c r="I54" s="85">
        <v>1414350</v>
      </c>
      <c r="J54" s="85">
        <v>2364060</v>
      </c>
      <c r="K54" s="87"/>
    </row>
    <row r="55" spans="1:11" ht="12.2" customHeight="1">
      <c r="A55" s="48"/>
      <c r="B55" s="48"/>
      <c r="C55" s="519" t="s">
        <v>131</v>
      </c>
      <c r="D55" s="519"/>
      <c r="E55" s="519"/>
      <c r="F55" s="55"/>
      <c r="G55" s="85">
        <v>27082787</v>
      </c>
      <c r="H55" s="85">
        <f>SUM(I55:J55)</f>
        <v>28267524</v>
      </c>
      <c r="I55" s="85">
        <v>10975344</v>
      </c>
      <c r="J55" s="85">
        <v>17292180</v>
      </c>
      <c r="K55" s="87"/>
    </row>
    <row r="56" spans="1:11" ht="12.2" customHeight="1">
      <c r="A56" s="48"/>
      <c r="B56" s="48"/>
      <c r="C56" s="519" t="s">
        <v>132</v>
      </c>
      <c r="D56" s="519"/>
      <c r="E56" s="519"/>
      <c r="F56" s="55"/>
      <c r="G56" s="85">
        <v>2206871</v>
      </c>
      <c r="H56" s="85">
        <f>SUM(I56:J56)</f>
        <v>2308001</v>
      </c>
      <c r="I56" s="85">
        <v>880181</v>
      </c>
      <c r="J56" s="85">
        <v>1427820</v>
      </c>
      <c r="K56" s="87"/>
    </row>
    <row r="57" spans="1:11" ht="5.25" customHeight="1">
      <c r="A57" s="48"/>
      <c r="B57" s="48"/>
      <c r="C57" s="48"/>
      <c r="D57" s="48"/>
      <c r="E57" s="48"/>
      <c r="F57" s="55"/>
      <c r="G57" s="85"/>
      <c r="H57" s="85"/>
      <c r="I57" s="85"/>
      <c r="J57" s="85"/>
      <c r="K57" s="87"/>
    </row>
    <row r="58" spans="1:11" ht="12.2" customHeight="1">
      <c r="A58" s="48"/>
      <c r="B58" s="48"/>
      <c r="C58" s="519" t="s">
        <v>133</v>
      </c>
      <c r="D58" s="519"/>
      <c r="E58" s="519"/>
      <c r="F58" s="55"/>
      <c r="G58" s="85">
        <v>3161266</v>
      </c>
      <c r="H58" s="85">
        <f>SUM(I58:J58)</f>
        <v>3264614</v>
      </c>
      <c r="I58" s="85">
        <v>1306244</v>
      </c>
      <c r="J58" s="85">
        <v>1958370</v>
      </c>
      <c r="K58" s="87"/>
    </row>
    <row r="59" spans="1:11" ht="12.2" customHeight="1">
      <c r="A59" s="48"/>
      <c r="B59" s="48"/>
      <c r="C59" s="519" t="s">
        <v>134</v>
      </c>
      <c r="D59" s="519"/>
      <c r="E59" s="519"/>
      <c r="F59" s="55"/>
      <c r="G59" s="85">
        <v>3466886</v>
      </c>
      <c r="H59" s="85">
        <f>SUM(I59:J59)</f>
        <v>3719845</v>
      </c>
      <c r="I59" s="85">
        <v>2682505</v>
      </c>
      <c r="J59" s="85">
        <v>1037340</v>
      </c>
      <c r="K59" s="87"/>
    </row>
    <row r="60" spans="1:11" ht="5.25" customHeight="1">
      <c r="A60" s="48"/>
      <c r="B60" s="48"/>
      <c r="C60" s="48"/>
      <c r="D60" s="48"/>
      <c r="E60" s="48"/>
      <c r="F60" s="55"/>
      <c r="G60" s="85"/>
      <c r="H60" s="85"/>
      <c r="I60" s="85"/>
      <c r="J60" s="85"/>
      <c r="K60" s="87"/>
    </row>
    <row r="61" spans="1:11" ht="12.2" customHeight="1">
      <c r="A61" s="54" t="s">
        <v>76</v>
      </c>
      <c r="B61" s="517" t="s">
        <v>135</v>
      </c>
      <c r="C61" s="517"/>
      <c r="D61" s="518"/>
      <c r="E61" s="518"/>
      <c r="F61" s="55" t="s">
        <v>91</v>
      </c>
      <c r="G61" s="85"/>
      <c r="H61" s="85"/>
      <c r="I61" s="85"/>
      <c r="J61" s="85"/>
      <c r="K61" s="87"/>
    </row>
    <row r="62" spans="1:11" ht="12.2" customHeight="1">
      <c r="A62" s="48"/>
      <c r="B62" s="48"/>
      <c r="C62" s="519" t="s">
        <v>97</v>
      </c>
      <c r="D62" s="519"/>
      <c r="E62" s="519"/>
      <c r="F62" s="55"/>
      <c r="G62" s="85">
        <v>2448293</v>
      </c>
      <c r="H62" s="85">
        <f>SUM(I62:J62)</f>
        <v>2510958</v>
      </c>
      <c r="I62" s="85">
        <v>1447998</v>
      </c>
      <c r="J62" s="85">
        <v>1062960</v>
      </c>
      <c r="K62" s="87"/>
    </row>
    <row r="63" spans="1:11" ht="12.2" customHeight="1">
      <c r="A63" s="48"/>
      <c r="B63" s="48"/>
      <c r="C63" s="519" t="s">
        <v>136</v>
      </c>
      <c r="D63" s="519"/>
      <c r="E63" s="519"/>
      <c r="F63" s="55"/>
      <c r="G63" s="85">
        <v>1618494</v>
      </c>
      <c r="H63" s="85">
        <f>SUM(I63:J63)</f>
        <v>1696256</v>
      </c>
      <c r="I63" s="85">
        <v>660716</v>
      </c>
      <c r="J63" s="85">
        <v>1035540</v>
      </c>
      <c r="K63" s="87"/>
    </row>
    <row r="64" spans="1:11" ht="12.2" customHeight="1">
      <c r="A64" s="48"/>
      <c r="B64" s="48"/>
      <c r="C64" s="519" t="s">
        <v>137</v>
      </c>
      <c r="D64" s="519"/>
      <c r="E64" s="519"/>
      <c r="F64" s="55"/>
      <c r="G64" s="85">
        <v>4017054</v>
      </c>
      <c r="H64" s="85">
        <f>SUM(I64:J64)</f>
        <v>4129925</v>
      </c>
      <c r="I64" s="85">
        <v>1290245</v>
      </c>
      <c r="J64" s="85">
        <v>2839680</v>
      </c>
      <c r="K64" s="87"/>
    </row>
    <row r="65" spans="1:11" ht="12.2" customHeight="1">
      <c r="A65" s="48"/>
      <c r="B65" s="48"/>
      <c r="C65" s="519" t="s">
        <v>138</v>
      </c>
      <c r="D65" s="519"/>
      <c r="E65" s="519"/>
      <c r="F65" s="55"/>
      <c r="G65" s="85">
        <v>1513143</v>
      </c>
      <c r="H65" s="85">
        <f>SUM(I65:J65)</f>
        <v>1578787</v>
      </c>
      <c r="I65" s="85">
        <v>446317</v>
      </c>
      <c r="J65" s="85">
        <v>1132470</v>
      </c>
      <c r="K65" s="87"/>
    </row>
    <row r="66" spans="1:11" ht="12.2" customHeight="1">
      <c r="A66" s="48"/>
      <c r="B66" s="48"/>
      <c r="C66" s="519" t="s">
        <v>139</v>
      </c>
      <c r="D66" s="519"/>
      <c r="E66" s="519"/>
      <c r="F66" s="55"/>
      <c r="G66" s="85">
        <v>1645035</v>
      </c>
      <c r="H66" s="85">
        <f>SUM(I66:J66)</f>
        <v>1733984</v>
      </c>
      <c r="I66" s="85">
        <v>696314</v>
      </c>
      <c r="J66" s="85">
        <v>1037670</v>
      </c>
      <c r="K66" s="87"/>
    </row>
    <row r="67" spans="1:11" ht="4.7" customHeight="1" thickBot="1">
      <c r="A67" s="45"/>
      <c r="B67" s="45"/>
      <c r="C67" s="45"/>
      <c r="D67" s="45"/>
      <c r="E67" s="45"/>
      <c r="F67" s="57"/>
      <c r="G67" s="89"/>
      <c r="H67" s="89"/>
      <c r="I67" s="89"/>
      <c r="J67" s="89"/>
    </row>
    <row r="68" spans="1:11" ht="3.2" customHeight="1" thickTop="1">
      <c r="A68" s="44"/>
      <c r="B68" s="44"/>
      <c r="C68" s="44"/>
      <c r="D68" s="44"/>
      <c r="E68" s="44"/>
      <c r="F68" s="44"/>
      <c r="G68" s="90"/>
      <c r="H68" s="90"/>
      <c r="I68" s="90"/>
      <c r="J68" s="90"/>
    </row>
    <row r="69" spans="1:11" s="46" customFormat="1" ht="10.5">
      <c r="A69" s="44" t="s">
        <v>140</v>
      </c>
      <c r="B69" s="44"/>
      <c r="C69" s="44"/>
      <c r="D69" s="44"/>
      <c r="E69" s="44"/>
      <c r="F69" s="44"/>
      <c r="G69" s="44"/>
      <c r="H69" s="44"/>
      <c r="I69" s="44"/>
      <c r="J69" s="44"/>
    </row>
    <row r="71" spans="1:11">
      <c r="E71"/>
    </row>
  </sheetData>
  <mergeCells count="55">
    <mergeCell ref="C66:E66"/>
    <mergeCell ref="C59:E59"/>
    <mergeCell ref="B61:E61"/>
    <mergeCell ref="C62:E62"/>
    <mergeCell ref="C63:E63"/>
    <mergeCell ref="C64:E64"/>
    <mergeCell ref="C65:E65"/>
    <mergeCell ref="C58:E58"/>
    <mergeCell ref="C44:E44"/>
    <mergeCell ref="C46:E46"/>
    <mergeCell ref="C47:E47"/>
    <mergeCell ref="C48:E48"/>
    <mergeCell ref="C49:E49"/>
    <mergeCell ref="C50:E50"/>
    <mergeCell ref="C52:E52"/>
    <mergeCell ref="C53:E53"/>
    <mergeCell ref="C54:E54"/>
    <mergeCell ref="C55:E55"/>
    <mergeCell ref="C56:E56"/>
    <mergeCell ref="C43:E43"/>
    <mergeCell ref="C30:E30"/>
    <mergeCell ref="C31:E31"/>
    <mergeCell ref="C32:E32"/>
    <mergeCell ref="C33:E33"/>
    <mergeCell ref="C34:E34"/>
    <mergeCell ref="C36:E36"/>
    <mergeCell ref="C37:E37"/>
    <mergeCell ref="B39:E39"/>
    <mergeCell ref="C40:E40"/>
    <mergeCell ref="C41:E41"/>
    <mergeCell ref="C42:E42"/>
    <mergeCell ref="C28:E28"/>
    <mergeCell ref="C15:E15"/>
    <mergeCell ref="C16:E16"/>
    <mergeCell ref="C18:E18"/>
    <mergeCell ref="C19:E19"/>
    <mergeCell ref="C20:E20"/>
    <mergeCell ref="C21:E21"/>
    <mergeCell ref="C22:E22"/>
    <mergeCell ref="C24:E24"/>
    <mergeCell ref="C25:E25"/>
    <mergeCell ref="C26:E26"/>
    <mergeCell ref="C27:E27"/>
    <mergeCell ref="C14:E14"/>
    <mergeCell ref="B2:E3"/>
    <mergeCell ref="G2:G3"/>
    <mergeCell ref="H2:H3"/>
    <mergeCell ref="B5:E5"/>
    <mergeCell ref="C6:E6"/>
    <mergeCell ref="C7:E7"/>
    <mergeCell ref="C8:E8"/>
    <mergeCell ref="C9:E9"/>
    <mergeCell ref="C10:E10"/>
    <mergeCell ref="C12:E12"/>
    <mergeCell ref="C13:E1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3"/>
  <sheetViews>
    <sheetView zoomScaleNormal="100" zoomScaleSheetLayoutView="130" workbookViewId="0"/>
  </sheetViews>
  <sheetFormatPr defaultColWidth="9.3984375" defaultRowHeight="9.75"/>
  <cols>
    <col min="1" max="1" width="3" style="1" customWidth="1"/>
    <col min="2" max="2" width="3.3984375" style="1" customWidth="1"/>
    <col min="3" max="3" width="12.19921875" style="1" customWidth="1"/>
    <col min="4" max="4" width="1.3984375" style="1" customWidth="1"/>
    <col min="5" max="5" width="12.19921875" style="1" customWidth="1"/>
    <col min="6" max="6" width="3.19921875" style="1" customWidth="1"/>
    <col min="7" max="10" width="18" style="16" customWidth="1"/>
    <col min="11" max="16384" width="9.3984375" style="16"/>
  </cols>
  <sheetData>
    <row r="1" spans="1:21" s="1" customFormat="1" ht="12.2" customHeight="1" thickBot="1">
      <c r="A1" s="2" t="s">
        <v>311</v>
      </c>
      <c r="B1" s="42"/>
      <c r="C1" s="42"/>
      <c r="D1" s="42"/>
      <c r="E1" s="42"/>
      <c r="F1" s="42"/>
      <c r="G1" s="42"/>
      <c r="H1" s="42"/>
      <c r="I1" s="42"/>
      <c r="J1" s="4" t="s">
        <v>312</v>
      </c>
    </row>
    <row r="2" spans="1:21" s="1" customFormat="1" ht="6" customHeight="1" thickTop="1">
      <c r="A2" s="161"/>
      <c r="B2" s="502" t="s">
        <v>71</v>
      </c>
      <c r="C2" s="502"/>
      <c r="D2" s="502"/>
      <c r="E2" s="502"/>
      <c r="F2" s="161"/>
      <c r="G2" s="504" t="s">
        <v>72</v>
      </c>
      <c r="H2" s="506" t="s">
        <v>73</v>
      </c>
      <c r="I2" s="182"/>
      <c r="J2" s="182"/>
    </row>
    <row r="3" spans="1:21" s="1" customFormat="1" ht="22.7" customHeight="1">
      <c r="A3" s="181"/>
      <c r="B3" s="523"/>
      <c r="C3" s="523"/>
      <c r="D3" s="523"/>
      <c r="E3" s="523"/>
      <c r="F3" s="181"/>
      <c r="G3" s="505"/>
      <c r="H3" s="507"/>
      <c r="I3" s="164" t="s">
        <v>74</v>
      </c>
      <c r="J3" s="92" t="s">
        <v>313</v>
      </c>
      <c r="K3" s="16"/>
    </row>
    <row r="4" spans="1:21" ht="3.2" customHeight="1">
      <c r="A4" s="129"/>
      <c r="B4" s="192"/>
      <c r="C4" s="192"/>
      <c r="D4" s="192"/>
      <c r="E4" s="192"/>
      <c r="F4" s="67"/>
      <c r="G4" s="95"/>
      <c r="H4" s="95"/>
      <c r="I4" s="96"/>
      <c r="J4" s="96"/>
    </row>
    <row r="5" spans="1:21" ht="12.2" customHeight="1">
      <c r="A5" s="69" t="s">
        <v>76</v>
      </c>
      <c r="B5" s="509" t="s">
        <v>314</v>
      </c>
      <c r="C5" s="509"/>
      <c r="D5" s="510"/>
      <c r="E5" s="510"/>
      <c r="F5" s="70" t="s">
        <v>78</v>
      </c>
      <c r="G5" s="72"/>
      <c r="H5" s="72"/>
      <c r="I5" s="72"/>
      <c r="J5" s="72"/>
      <c r="K5" s="193"/>
    </row>
    <row r="6" spans="1:21" ht="12.2" customHeight="1">
      <c r="A6" s="24"/>
      <c r="B6" s="24"/>
      <c r="C6" s="501" t="s">
        <v>315</v>
      </c>
      <c r="D6" s="501"/>
      <c r="E6" s="501"/>
      <c r="F6" s="70"/>
      <c r="G6" s="72">
        <v>20431932</v>
      </c>
      <c r="H6" s="72">
        <v>21694410</v>
      </c>
      <c r="I6" s="72">
        <v>11844270</v>
      </c>
      <c r="J6" s="72">
        <v>9850140</v>
      </c>
      <c r="K6" s="194"/>
      <c r="U6" s="194"/>
    </row>
    <row r="7" spans="1:21" ht="12.2" customHeight="1">
      <c r="A7" s="24"/>
      <c r="B7" s="24"/>
      <c r="C7" s="501" t="s">
        <v>316</v>
      </c>
      <c r="D7" s="501"/>
      <c r="E7" s="501"/>
      <c r="F7" s="70"/>
      <c r="G7" s="72">
        <v>2716927</v>
      </c>
      <c r="H7" s="72">
        <v>2939289</v>
      </c>
      <c r="I7" s="72">
        <v>1365879</v>
      </c>
      <c r="J7" s="72">
        <v>1573410</v>
      </c>
    </row>
    <row r="8" spans="1:21" ht="12.2" customHeight="1">
      <c r="A8" s="24"/>
      <c r="B8" s="24"/>
      <c r="C8" s="501" t="s">
        <v>317</v>
      </c>
      <c r="D8" s="501"/>
      <c r="E8" s="501"/>
      <c r="F8" s="70"/>
      <c r="G8" s="72">
        <v>3314592</v>
      </c>
      <c r="H8" s="72">
        <v>3565251</v>
      </c>
      <c r="I8" s="72">
        <v>1407051</v>
      </c>
      <c r="J8" s="72">
        <v>2158200</v>
      </c>
    </row>
    <row r="9" spans="1:21" ht="12.2" customHeight="1">
      <c r="A9" s="24"/>
      <c r="B9" s="24"/>
      <c r="C9" s="501" t="s">
        <v>318</v>
      </c>
      <c r="D9" s="501"/>
      <c r="E9" s="501"/>
      <c r="F9" s="70"/>
      <c r="G9" s="72">
        <v>5074970</v>
      </c>
      <c r="H9" s="72">
        <v>5258036</v>
      </c>
      <c r="I9" s="72">
        <v>2300816</v>
      </c>
      <c r="J9" s="72">
        <v>2957220</v>
      </c>
    </row>
    <row r="10" spans="1:21" ht="12.2" customHeight="1">
      <c r="A10" s="24"/>
      <c r="B10" s="24"/>
      <c r="C10" s="501" t="s">
        <v>319</v>
      </c>
      <c r="D10" s="501"/>
      <c r="E10" s="501"/>
      <c r="F10" s="70"/>
      <c r="G10" s="72">
        <v>1129782</v>
      </c>
      <c r="H10" s="72">
        <v>1206059</v>
      </c>
      <c r="I10" s="72">
        <v>560159</v>
      </c>
      <c r="J10" s="72">
        <v>645900</v>
      </c>
    </row>
    <row r="11" spans="1:21" ht="5.25" customHeight="1">
      <c r="A11" s="24"/>
      <c r="B11" s="24"/>
      <c r="C11" s="24"/>
      <c r="D11" s="24"/>
      <c r="E11" s="24"/>
      <c r="F11" s="70"/>
      <c r="G11" s="72"/>
      <c r="H11" s="72"/>
      <c r="I11" s="72"/>
      <c r="J11" s="72"/>
    </row>
    <row r="12" spans="1:21" ht="12.2" customHeight="1">
      <c r="A12" s="24"/>
      <c r="B12" s="24"/>
      <c r="C12" s="501" t="s">
        <v>320</v>
      </c>
      <c r="D12" s="501"/>
      <c r="E12" s="501"/>
      <c r="F12" s="70"/>
      <c r="G12" s="72">
        <v>4765287</v>
      </c>
      <c r="H12" s="72">
        <v>5044742</v>
      </c>
      <c r="I12" s="72">
        <v>1855472</v>
      </c>
      <c r="J12" s="72">
        <v>3189270</v>
      </c>
    </row>
    <row r="13" spans="1:21" ht="12.2" customHeight="1">
      <c r="A13" s="24"/>
      <c r="B13" s="24"/>
      <c r="C13" s="501" t="s">
        <v>321</v>
      </c>
      <c r="D13" s="501"/>
      <c r="E13" s="501"/>
      <c r="F13" s="70"/>
      <c r="G13" s="72">
        <v>1271875</v>
      </c>
      <c r="H13" s="72">
        <v>1345726</v>
      </c>
      <c r="I13" s="72">
        <v>531736</v>
      </c>
      <c r="J13" s="72">
        <v>813990</v>
      </c>
    </row>
    <row r="14" spans="1:21" ht="12.2" customHeight="1">
      <c r="A14" s="24"/>
      <c r="B14" s="24"/>
      <c r="C14" s="501" t="s">
        <v>322</v>
      </c>
      <c r="D14" s="501"/>
      <c r="E14" s="501"/>
      <c r="F14" s="70"/>
      <c r="G14" s="72">
        <v>1192617</v>
      </c>
      <c r="H14" s="72">
        <v>1255103</v>
      </c>
      <c r="I14" s="72">
        <v>546653</v>
      </c>
      <c r="J14" s="72">
        <v>708450</v>
      </c>
    </row>
    <row r="15" spans="1:21" ht="12.2" customHeight="1">
      <c r="A15" s="24"/>
      <c r="B15" s="24"/>
      <c r="C15" s="501" t="s">
        <v>323</v>
      </c>
      <c r="D15" s="501"/>
      <c r="E15" s="501"/>
      <c r="F15" s="70"/>
      <c r="G15" s="72">
        <v>2928983</v>
      </c>
      <c r="H15" s="72">
        <v>3052807</v>
      </c>
      <c r="I15" s="72">
        <v>1225807</v>
      </c>
      <c r="J15" s="72">
        <v>1827000</v>
      </c>
    </row>
    <row r="16" spans="1:21" ht="12.2" customHeight="1">
      <c r="A16" s="24"/>
      <c r="B16" s="24"/>
      <c r="C16" s="501" t="s">
        <v>324</v>
      </c>
      <c r="D16" s="501"/>
      <c r="E16" s="501"/>
      <c r="F16" s="70"/>
      <c r="G16" s="72">
        <v>3914842</v>
      </c>
      <c r="H16" s="72">
        <v>4123971</v>
      </c>
      <c r="I16" s="72">
        <v>1957521</v>
      </c>
      <c r="J16" s="72">
        <v>2166450</v>
      </c>
    </row>
    <row r="17" spans="1:10" ht="5.25" customHeight="1">
      <c r="A17" s="24"/>
      <c r="B17" s="24"/>
      <c r="C17" s="24"/>
      <c r="D17" s="24"/>
      <c r="E17" s="24"/>
      <c r="F17" s="70"/>
      <c r="G17" s="72"/>
      <c r="H17" s="72"/>
      <c r="I17" s="72"/>
      <c r="J17" s="72"/>
    </row>
    <row r="18" spans="1:10" ht="12.2" customHeight="1">
      <c r="A18" s="24"/>
      <c r="B18" s="24"/>
      <c r="C18" s="501" t="s">
        <v>325</v>
      </c>
      <c r="D18" s="501"/>
      <c r="E18" s="501"/>
      <c r="F18" s="70"/>
      <c r="G18" s="72">
        <v>738025</v>
      </c>
      <c r="H18" s="72">
        <v>776217</v>
      </c>
      <c r="I18" s="72">
        <v>348687</v>
      </c>
      <c r="J18" s="72">
        <v>427530</v>
      </c>
    </row>
    <row r="19" spans="1:10" ht="12.2" customHeight="1">
      <c r="A19" s="24"/>
      <c r="B19" s="24"/>
      <c r="C19" s="501" t="s">
        <v>260</v>
      </c>
      <c r="D19" s="501"/>
      <c r="E19" s="501"/>
      <c r="F19" s="70"/>
      <c r="G19" s="72">
        <v>50112988</v>
      </c>
      <c r="H19" s="72">
        <v>52814251</v>
      </c>
      <c r="I19" s="72">
        <v>23118931</v>
      </c>
      <c r="J19" s="72">
        <v>29695320</v>
      </c>
    </row>
    <row r="20" spans="1:10" ht="12.2" customHeight="1">
      <c r="A20" s="24"/>
      <c r="B20" s="24"/>
      <c r="C20" s="501" t="s">
        <v>326</v>
      </c>
      <c r="D20" s="501"/>
      <c r="E20" s="501"/>
      <c r="F20" s="70"/>
      <c r="G20" s="72">
        <v>2770277</v>
      </c>
      <c r="H20" s="72">
        <v>2945453</v>
      </c>
      <c r="I20" s="72">
        <v>1332143</v>
      </c>
      <c r="J20" s="72">
        <v>1613310</v>
      </c>
    </row>
    <row r="21" spans="1:10" ht="12.2" customHeight="1">
      <c r="A21" s="24"/>
      <c r="B21" s="24"/>
      <c r="C21" s="501" t="s">
        <v>327</v>
      </c>
      <c r="D21" s="501"/>
      <c r="E21" s="501"/>
      <c r="F21" s="70"/>
      <c r="G21" s="72">
        <v>4438637</v>
      </c>
      <c r="H21" s="72">
        <v>4687240</v>
      </c>
      <c r="I21" s="72">
        <v>3173230</v>
      </c>
      <c r="J21" s="72">
        <v>1514010</v>
      </c>
    </row>
    <row r="22" spans="1:10" ht="12.2" customHeight="1">
      <c r="A22" s="24"/>
      <c r="B22" s="24"/>
      <c r="C22" s="501" t="s">
        <v>328</v>
      </c>
      <c r="D22" s="501"/>
      <c r="E22" s="501"/>
      <c r="F22" s="70"/>
      <c r="G22" s="72">
        <v>3863514</v>
      </c>
      <c r="H22" s="72">
        <v>3952898</v>
      </c>
      <c r="I22" s="72">
        <v>1693898</v>
      </c>
      <c r="J22" s="72">
        <v>2259000</v>
      </c>
    </row>
    <row r="23" spans="1:10" ht="5.25" customHeight="1">
      <c r="A23" s="24"/>
      <c r="B23" s="24"/>
      <c r="C23" s="181"/>
      <c r="D23" s="181"/>
      <c r="E23" s="181"/>
      <c r="F23" s="70"/>
      <c r="G23" s="72"/>
      <c r="H23" s="72"/>
      <c r="I23" s="72"/>
      <c r="J23" s="72"/>
    </row>
    <row r="24" spans="1:10" ht="12.2" customHeight="1">
      <c r="A24" s="24"/>
      <c r="B24" s="24"/>
      <c r="C24" s="501" t="s">
        <v>329</v>
      </c>
      <c r="D24" s="501"/>
      <c r="E24" s="501"/>
      <c r="F24" s="70"/>
      <c r="G24" s="72">
        <v>2940082</v>
      </c>
      <c r="H24" s="72">
        <v>3087647</v>
      </c>
      <c r="I24" s="72">
        <v>1219277</v>
      </c>
      <c r="J24" s="72">
        <v>1868370</v>
      </c>
    </row>
    <row r="25" spans="1:10" ht="12.2" customHeight="1">
      <c r="A25" s="24"/>
      <c r="B25" s="24"/>
      <c r="C25" s="501" t="s">
        <v>330</v>
      </c>
      <c r="D25" s="501"/>
      <c r="E25" s="501"/>
      <c r="F25" s="70"/>
      <c r="G25" s="72">
        <v>4639639</v>
      </c>
      <c r="H25" s="72">
        <v>4845889</v>
      </c>
      <c r="I25" s="72">
        <v>2102029</v>
      </c>
      <c r="J25" s="72">
        <v>2743860</v>
      </c>
    </row>
    <row r="26" spans="1:10" ht="12.2" customHeight="1">
      <c r="A26" s="24"/>
      <c r="B26" s="24"/>
      <c r="C26" s="501" t="s">
        <v>252</v>
      </c>
      <c r="D26" s="501"/>
      <c r="E26" s="501"/>
      <c r="F26" s="70"/>
      <c r="G26" s="72">
        <v>4671155</v>
      </c>
      <c r="H26" s="72">
        <v>4746061</v>
      </c>
      <c r="I26" s="72">
        <v>1906981</v>
      </c>
      <c r="J26" s="72">
        <v>2839080</v>
      </c>
    </row>
    <row r="27" spans="1:10" ht="12.2" customHeight="1">
      <c r="A27" s="24"/>
      <c r="B27" s="24"/>
      <c r="C27" s="501" t="s">
        <v>251</v>
      </c>
      <c r="D27" s="501"/>
      <c r="E27" s="501"/>
      <c r="F27" s="70"/>
      <c r="G27" s="72">
        <v>22174086</v>
      </c>
      <c r="H27" s="72">
        <v>22894823</v>
      </c>
      <c r="I27" s="72">
        <v>10017593</v>
      </c>
      <c r="J27" s="72">
        <v>12877230</v>
      </c>
    </row>
    <row r="28" spans="1:10" ht="12.2" customHeight="1">
      <c r="A28" s="24"/>
      <c r="B28" s="24"/>
      <c r="C28" s="501" t="s">
        <v>331</v>
      </c>
      <c r="D28" s="501"/>
      <c r="E28" s="501"/>
      <c r="F28" s="70"/>
      <c r="G28" s="72">
        <v>2933027</v>
      </c>
      <c r="H28" s="72">
        <v>3002610</v>
      </c>
      <c r="I28" s="72">
        <v>1155810</v>
      </c>
      <c r="J28" s="72">
        <v>1846800</v>
      </c>
    </row>
    <row r="29" spans="1:10" ht="5.25" customHeight="1">
      <c r="A29" s="24"/>
      <c r="B29" s="24"/>
      <c r="C29" s="24"/>
      <c r="D29" s="24"/>
      <c r="E29" s="24"/>
      <c r="F29" s="70"/>
      <c r="G29" s="72"/>
      <c r="H29" s="72"/>
      <c r="I29" s="72"/>
      <c r="J29" s="72"/>
    </row>
    <row r="30" spans="1:10" ht="12.2" customHeight="1">
      <c r="A30" s="24"/>
      <c r="B30" s="24"/>
      <c r="C30" s="501" t="s">
        <v>332</v>
      </c>
      <c r="D30" s="501"/>
      <c r="E30" s="501"/>
      <c r="F30" s="70"/>
      <c r="G30" s="72">
        <v>5480307</v>
      </c>
      <c r="H30" s="72">
        <v>5617267</v>
      </c>
      <c r="I30" s="72">
        <v>2385817</v>
      </c>
      <c r="J30" s="72">
        <v>3231450</v>
      </c>
    </row>
    <row r="31" spans="1:10" ht="12.2" customHeight="1">
      <c r="A31" s="24"/>
      <c r="B31" s="24"/>
      <c r="C31" s="501" t="s">
        <v>333</v>
      </c>
      <c r="D31" s="501"/>
      <c r="E31" s="501"/>
      <c r="F31" s="70"/>
      <c r="G31" s="72">
        <v>3378091</v>
      </c>
      <c r="H31" s="72">
        <v>3456807</v>
      </c>
      <c r="I31" s="72">
        <v>1387617</v>
      </c>
      <c r="J31" s="72">
        <v>2069190</v>
      </c>
    </row>
    <row r="32" spans="1:10" ht="12.2" customHeight="1">
      <c r="A32" s="24"/>
      <c r="B32" s="24"/>
      <c r="C32" s="501" t="s">
        <v>334</v>
      </c>
      <c r="D32" s="501"/>
      <c r="E32" s="501"/>
      <c r="F32" s="70"/>
      <c r="G32" s="72">
        <v>5151312</v>
      </c>
      <c r="H32" s="72">
        <v>5266249</v>
      </c>
      <c r="I32" s="72">
        <v>1933069</v>
      </c>
      <c r="J32" s="72">
        <v>3333180</v>
      </c>
    </row>
    <row r="33" spans="1:10" ht="12.2" customHeight="1">
      <c r="A33" s="24"/>
      <c r="B33" s="24"/>
      <c r="C33" s="501" t="s">
        <v>335</v>
      </c>
      <c r="D33" s="501"/>
      <c r="E33" s="501"/>
      <c r="F33" s="70"/>
      <c r="G33" s="72">
        <v>10664678</v>
      </c>
      <c r="H33" s="72">
        <v>10734664</v>
      </c>
      <c r="I33" s="72">
        <v>4299274</v>
      </c>
      <c r="J33" s="72">
        <v>6435390</v>
      </c>
    </row>
    <row r="34" spans="1:10" ht="12.2" customHeight="1">
      <c r="A34" s="24"/>
      <c r="B34" s="24"/>
      <c r="C34" s="501" t="s">
        <v>176</v>
      </c>
      <c r="D34" s="501"/>
      <c r="E34" s="501"/>
      <c r="F34" s="70"/>
      <c r="G34" s="72">
        <v>9887267</v>
      </c>
      <c r="H34" s="72">
        <v>10399841</v>
      </c>
      <c r="I34" s="72">
        <v>4098161</v>
      </c>
      <c r="J34" s="72">
        <v>6301680</v>
      </c>
    </row>
    <row r="35" spans="1:10" ht="5.25" customHeight="1">
      <c r="A35" s="24"/>
      <c r="B35" s="24"/>
      <c r="C35" s="24"/>
      <c r="D35" s="24"/>
      <c r="E35" s="24"/>
      <c r="F35" s="70"/>
      <c r="G35" s="72"/>
      <c r="H35" s="72"/>
      <c r="I35" s="72"/>
      <c r="J35" s="72"/>
    </row>
    <row r="36" spans="1:10" ht="12.2" customHeight="1">
      <c r="A36" s="24"/>
      <c r="B36" s="24"/>
      <c r="C36" s="501" t="s">
        <v>336</v>
      </c>
      <c r="D36" s="501"/>
      <c r="E36" s="501"/>
      <c r="F36" s="70"/>
      <c r="G36" s="72">
        <v>6521581</v>
      </c>
      <c r="H36" s="72">
        <v>6836395</v>
      </c>
      <c r="I36" s="72">
        <v>2654245</v>
      </c>
      <c r="J36" s="72">
        <v>4182150</v>
      </c>
    </row>
    <row r="37" spans="1:10" ht="12.2" customHeight="1">
      <c r="A37" s="24"/>
      <c r="B37" s="24"/>
      <c r="C37" s="501" t="s">
        <v>337</v>
      </c>
      <c r="D37" s="501"/>
      <c r="E37" s="501"/>
      <c r="F37" s="70"/>
      <c r="G37" s="72">
        <v>2039740</v>
      </c>
      <c r="H37" s="72">
        <v>2091281</v>
      </c>
      <c r="I37" s="72">
        <v>901931</v>
      </c>
      <c r="J37" s="72">
        <v>1189350</v>
      </c>
    </row>
    <row r="38" spans="1:10" ht="12.2" customHeight="1">
      <c r="A38" s="24"/>
      <c r="B38" s="24"/>
      <c r="C38" s="501" t="s">
        <v>338</v>
      </c>
      <c r="D38" s="501"/>
      <c r="E38" s="501"/>
      <c r="F38" s="70"/>
      <c r="G38" s="72">
        <v>744482</v>
      </c>
      <c r="H38" s="72">
        <v>768364</v>
      </c>
      <c r="I38" s="72">
        <v>371044</v>
      </c>
      <c r="J38" s="72">
        <v>397320</v>
      </c>
    </row>
    <row r="39" spans="1:10" ht="12.2" customHeight="1">
      <c r="A39" s="24"/>
      <c r="B39" s="24"/>
      <c r="C39" s="501" t="s">
        <v>339</v>
      </c>
      <c r="D39" s="501"/>
      <c r="E39" s="501"/>
      <c r="F39" s="70"/>
      <c r="G39" s="72">
        <v>816751</v>
      </c>
      <c r="H39" s="72">
        <v>830490</v>
      </c>
      <c r="I39" s="72">
        <v>456480</v>
      </c>
      <c r="J39" s="72">
        <v>374010</v>
      </c>
    </row>
    <row r="40" spans="1:10" ht="12.2" customHeight="1">
      <c r="A40" s="24"/>
      <c r="B40" s="24"/>
      <c r="C40" s="501" t="s">
        <v>340</v>
      </c>
      <c r="D40" s="501"/>
      <c r="E40" s="501"/>
      <c r="F40" s="70"/>
      <c r="G40" s="72">
        <v>3524039</v>
      </c>
      <c r="H40" s="72">
        <v>3753321</v>
      </c>
      <c r="I40" s="72">
        <v>2170851</v>
      </c>
      <c r="J40" s="72">
        <v>1582470</v>
      </c>
    </row>
    <row r="41" spans="1:10" ht="5.25" customHeight="1">
      <c r="A41" s="24"/>
      <c r="B41" s="24"/>
      <c r="C41" s="24"/>
      <c r="D41" s="24"/>
      <c r="E41" s="24"/>
      <c r="F41" s="70"/>
      <c r="G41" s="72"/>
      <c r="H41" s="72"/>
      <c r="I41" s="72"/>
      <c r="J41" s="72"/>
    </row>
    <row r="42" spans="1:10" ht="12.2" customHeight="1">
      <c r="A42" s="24"/>
      <c r="B42" s="24"/>
      <c r="C42" s="501" t="s">
        <v>341</v>
      </c>
      <c r="D42" s="501"/>
      <c r="E42" s="501"/>
      <c r="F42" s="70"/>
      <c r="G42" s="72">
        <v>10552653</v>
      </c>
      <c r="H42" s="72">
        <v>10730758</v>
      </c>
      <c r="I42" s="72">
        <v>5504998</v>
      </c>
      <c r="J42" s="72">
        <v>5225760</v>
      </c>
    </row>
    <row r="43" spans="1:10" ht="12.2" customHeight="1">
      <c r="A43" s="24"/>
      <c r="B43" s="24"/>
      <c r="C43" s="501" t="s">
        <v>342</v>
      </c>
      <c r="D43" s="501"/>
      <c r="E43" s="501"/>
      <c r="F43" s="70"/>
      <c r="G43" s="72">
        <v>1927761</v>
      </c>
      <c r="H43" s="72">
        <v>1983811</v>
      </c>
      <c r="I43" s="72">
        <v>854221</v>
      </c>
      <c r="J43" s="72">
        <v>1129590</v>
      </c>
    </row>
    <row r="44" spans="1:10" ht="12.2" customHeight="1">
      <c r="A44" s="24"/>
      <c r="B44" s="24"/>
      <c r="C44" s="501" t="s">
        <v>343</v>
      </c>
      <c r="D44" s="501"/>
      <c r="E44" s="501"/>
      <c r="F44" s="70"/>
      <c r="G44" s="72">
        <v>1981771</v>
      </c>
      <c r="H44" s="72">
        <v>2036233</v>
      </c>
      <c r="I44" s="72">
        <v>1010023</v>
      </c>
      <c r="J44" s="72">
        <v>1026210</v>
      </c>
    </row>
    <row r="45" spans="1:10" ht="12.2" customHeight="1">
      <c r="A45" s="24"/>
      <c r="B45" s="24"/>
      <c r="C45" s="501" t="s">
        <v>344</v>
      </c>
      <c r="D45" s="501"/>
      <c r="E45" s="501"/>
      <c r="F45" s="70"/>
      <c r="G45" s="72">
        <v>798214</v>
      </c>
      <c r="H45" s="72">
        <v>800353</v>
      </c>
      <c r="I45" s="72">
        <v>384193</v>
      </c>
      <c r="J45" s="72">
        <v>416160</v>
      </c>
    </row>
    <row r="46" spans="1:10" ht="12.2" customHeight="1">
      <c r="A46" s="24"/>
      <c r="B46" s="24"/>
      <c r="C46" s="501" t="s">
        <v>345</v>
      </c>
      <c r="D46" s="501"/>
      <c r="E46" s="501"/>
      <c r="F46" s="70"/>
      <c r="G46" s="72">
        <v>1392392</v>
      </c>
      <c r="H46" s="72">
        <v>1461177</v>
      </c>
      <c r="I46" s="72">
        <v>718497</v>
      </c>
      <c r="J46" s="72">
        <v>742680</v>
      </c>
    </row>
    <row r="47" spans="1:10" ht="12.2" customHeight="1">
      <c r="A47" s="24"/>
      <c r="B47" s="24"/>
      <c r="C47" s="501" t="s">
        <v>346</v>
      </c>
      <c r="D47" s="501"/>
      <c r="E47" s="501"/>
      <c r="F47" s="70"/>
      <c r="G47" s="72">
        <v>3000907</v>
      </c>
      <c r="H47" s="72">
        <v>3041469</v>
      </c>
      <c r="I47" s="72">
        <v>1101639</v>
      </c>
      <c r="J47" s="72">
        <v>1939830</v>
      </c>
    </row>
    <row r="48" spans="1:10" ht="5.25" customHeight="1">
      <c r="A48" s="24"/>
      <c r="B48" s="24"/>
      <c r="C48" s="24"/>
      <c r="D48" s="24"/>
      <c r="E48" s="24"/>
      <c r="F48" s="70"/>
      <c r="G48" s="72"/>
      <c r="H48" s="72"/>
      <c r="I48" s="72"/>
      <c r="J48" s="72"/>
    </row>
    <row r="49" spans="1:11" ht="12.2" customHeight="1">
      <c r="A49" s="69" t="s">
        <v>76</v>
      </c>
      <c r="B49" s="509" t="s">
        <v>347</v>
      </c>
      <c r="C49" s="509"/>
      <c r="D49" s="510"/>
      <c r="E49" s="510"/>
      <c r="F49" s="70" t="s">
        <v>78</v>
      </c>
      <c r="G49" s="72"/>
      <c r="H49" s="72"/>
      <c r="I49" s="72" t="s">
        <v>348</v>
      </c>
      <c r="J49" s="72" t="s">
        <v>348</v>
      </c>
    </row>
    <row r="50" spans="1:11" ht="12.2" customHeight="1">
      <c r="A50" s="24"/>
      <c r="B50" s="24"/>
      <c r="C50" s="501" t="s">
        <v>349</v>
      </c>
      <c r="D50" s="501"/>
      <c r="E50" s="501"/>
      <c r="F50" s="70"/>
      <c r="G50" s="72">
        <v>1278337</v>
      </c>
      <c r="H50" s="72">
        <v>1366227</v>
      </c>
      <c r="I50" s="72">
        <v>724347</v>
      </c>
      <c r="J50" s="72">
        <v>641880</v>
      </c>
    </row>
    <row r="51" spans="1:11" ht="12.2" customHeight="1">
      <c r="A51" s="24"/>
      <c r="B51" s="24"/>
      <c r="C51" s="501" t="s">
        <v>350</v>
      </c>
      <c r="D51" s="501"/>
      <c r="E51" s="501"/>
      <c r="F51" s="70"/>
      <c r="G51" s="72">
        <v>1795801</v>
      </c>
      <c r="H51" s="72">
        <v>1914046</v>
      </c>
      <c r="I51" s="72">
        <v>788446</v>
      </c>
      <c r="J51" s="72">
        <v>1125600</v>
      </c>
    </row>
    <row r="52" spans="1:11" ht="12.2" customHeight="1">
      <c r="A52" s="24"/>
      <c r="B52" s="24"/>
      <c r="C52" s="501" t="s">
        <v>351</v>
      </c>
      <c r="D52" s="501"/>
      <c r="E52" s="501"/>
      <c r="F52" s="70"/>
      <c r="G52" s="72">
        <v>2844896</v>
      </c>
      <c r="H52" s="72">
        <v>3009604</v>
      </c>
      <c r="I52" s="72">
        <v>1568494</v>
      </c>
      <c r="J52" s="72">
        <v>1441110</v>
      </c>
    </row>
    <row r="53" spans="1:11" ht="12.2" customHeight="1">
      <c r="A53" s="24"/>
      <c r="B53" s="24"/>
      <c r="C53" s="501" t="s">
        <v>352</v>
      </c>
      <c r="D53" s="501"/>
      <c r="E53" s="501"/>
      <c r="F53" s="70"/>
      <c r="G53" s="72">
        <v>2160040</v>
      </c>
      <c r="H53" s="72">
        <v>2295787</v>
      </c>
      <c r="I53" s="72">
        <v>936457</v>
      </c>
      <c r="J53" s="72">
        <v>1359330</v>
      </c>
    </row>
    <row r="54" spans="1:11" ht="12.2" customHeight="1">
      <c r="A54" s="24"/>
      <c r="B54" s="24"/>
      <c r="C54" s="501" t="s">
        <v>353</v>
      </c>
      <c r="D54" s="501"/>
      <c r="E54" s="501"/>
      <c r="F54" s="70"/>
      <c r="G54" s="72">
        <v>1754280</v>
      </c>
      <c r="H54" s="72">
        <v>1853308</v>
      </c>
      <c r="I54" s="72">
        <v>785608</v>
      </c>
      <c r="J54" s="72">
        <v>1067700</v>
      </c>
    </row>
    <row r="55" spans="1:11" ht="12.2" customHeight="1">
      <c r="A55" s="24"/>
      <c r="B55" s="24"/>
      <c r="C55" s="501" t="s">
        <v>354</v>
      </c>
      <c r="D55" s="501"/>
      <c r="E55" s="501"/>
      <c r="F55" s="70"/>
      <c r="G55" s="72">
        <v>3718083</v>
      </c>
      <c r="H55" s="72">
        <v>3896561</v>
      </c>
      <c r="I55" s="72">
        <v>1118891</v>
      </c>
      <c r="J55" s="72">
        <v>2777670</v>
      </c>
    </row>
    <row r="56" spans="1:11" ht="5.25" customHeight="1">
      <c r="A56" s="24"/>
      <c r="B56" s="24"/>
      <c r="C56" s="24"/>
      <c r="D56" s="24"/>
      <c r="E56" s="24"/>
      <c r="F56" s="70"/>
      <c r="G56" s="72"/>
      <c r="H56" s="72"/>
      <c r="I56" s="72"/>
      <c r="J56" s="72"/>
    </row>
    <row r="57" spans="1:11" ht="12.2" customHeight="1">
      <c r="A57" s="69" t="s">
        <v>76</v>
      </c>
      <c r="B57" s="509" t="s">
        <v>355</v>
      </c>
      <c r="C57" s="509"/>
      <c r="D57" s="510"/>
      <c r="E57" s="510"/>
      <c r="F57" s="70" t="s">
        <v>78</v>
      </c>
      <c r="G57" s="72"/>
      <c r="H57" s="72"/>
      <c r="I57" s="72" t="s">
        <v>348</v>
      </c>
      <c r="J57" s="72" t="s">
        <v>348</v>
      </c>
    </row>
    <row r="58" spans="1:11" ht="12.2" customHeight="1">
      <c r="A58" s="24"/>
      <c r="B58" s="24"/>
      <c r="C58" s="501" t="s">
        <v>356</v>
      </c>
      <c r="D58" s="501"/>
      <c r="E58" s="501"/>
      <c r="F58" s="70"/>
      <c r="G58" s="72">
        <v>2515871</v>
      </c>
      <c r="H58" s="72">
        <v>2592319</v>
      </c>
      <c r="I58" s="72">
        <v>1039639</v>
      </c>
      <c r="J58" s="72">
        <v>1552680</v>
      </c>
    </row>
    <row r="59" spans="1:11" ht="12.2" customHeight="1">
      <c r="A59" s="24"/>
      <c r="B59" s="24"/>
      <c r="C59" s="501" t="s">
        <v>357</v>
      </c>
      <c r="D59" s="501"/>
      <c r="E59" s="501"/>
      <c r="F59" s="70"/>
      <c r="G59" s="72">
        <v>934220</v>
      </c>
      <c r="H59" s="72">
        <v>906200</v>
      </c>
      <c r="I59" s="72">
        <v>474920</v>
      </c>
      <c r="J59" s="72">
        <v>431280</v>
      </c>
    </row>
    <row r="60" spans="1:11" ht="12.2" customHeight="1">
      <c r="A60" s="24"/>
      <c r="B60" s="24"/>
      <c r="C60" s="501" t="s">
        <v>358</v>
      </c>
      <c r="D60" s="501"/>
      <c r="E60" s="501"/>
      <c r="F60" s="70"/>
      <c r="G60" s="72">
        <v>4044445</v>
      </c>
      <c r="H60" s="72">
        <v>4136142</v>
      </c>
      <c r="I60" s="72">
        <v>1848732</v>
      </c>
      <c r="J60" s="72">
        <v>2287410</v>
      </c>
    </row>
    <row r="61" spans="1:11" ht="5.25" customHeight="1">
      <c r="A61" s="24"/>
      <c r="B61" s="93"/>
      <c r="C61" s="93"/>
      <c r="D61" s="93"/>
      <c r="E61" s="93"/>
      <c r="F61" s="70"/>
      <c r="G61" s="95"/>
      <c r="H61" s="95"/>
      <c r="I61" s="96"/>
      <c r="J61" s="96"/>
    </row>
    <row r="62" spans="1:11" ht="12.2" customHeight="1">
      <c r="A62" s="69" t="s">
        <v>359</v>
      </c>
      <c r="B62" s="509" t="s">
        <v>360</v>
      </c>
      <c r="C62" s="509"/>
      <c r="D62" s="510"/>
      <c r="E62" s="510"/>
      <c r="F62" s="70" t="s">
        <v>78</v>
      </c>
      <c r="G62" s="72"/>
      <c r="H62" s="72"/>
      <c r="I62" s="72" t="s">
        <v>348</v>
      </c>
      <c r="J62" s="72" t="s">
        <v>348</v>
      </c>
      <c r="K62" s="193"/>
    </row>
    <row r="63" spans="1:11" ht="12.2" customHeight="1">
      <c r="A63" s="24"/>
      <c r="B63" s="24"/>
      <c r="C63" s="501" t="s">
        <v>361</v>
      </c>
      <c r="D63" s="501"/>
      <c r="E63" s="501"/>
      <c r="F63" s="70"/>
      <c r="G63" s="72">
        <v>1109564</v>
      </c>
      <c r="H63" s="72">
        <v>1113344</v>
      </c>
      <c r="I63" s="72">
        <v>387884</v>
      </c>
      <c r="J63" s="72">
        <v>725460</v>
      </c>
    </row>
    <row r="64" spans="1:11" ht="12.2" customHeight="1">
      <c r="A64" s="24"/>
      <c r="B64" s="24"/>
      <c r="C64" s="501" t="s">
        <v>362</v>
      </c>
      <c r="D64" s="501"/>
      <c r="E64" s="501"/>
      <c r="F64" s="70"/>
      <c r="G64" s="72">
        <v>4017853</v>
      </c>
      <c r="H64" s="72">
        <v>4137619</v>
      </c>
      <c r="I64" s="72">
        <v>1666879</v>
      </c>
      <c r="J64" s="72">
        <v>2470740</v>
      </c>
    </row>
    <row r="65" spans="1:10" ht="12.2" customHeight="1">
      <c r="A65" s="24"/>
      <c r="B65" s="24"/>
      <c r="C65" s="501" t="s">
        <v>363</v>
      </c>
      <c r="D65" s="501"/>
      <c r="E65" s="501"/>
      <c r="F65" s="70"/>
      <c r="G65" s="72">
        <v>6635809</v>
      </c>
      <c r="H65" s="72">
        <v>6809639</v>
      </c>
      <c r="I65" s="72">
        <v>2802929</v>
      </c>
      <c r="J65" s="72">
        <v>4006710</v>
      </c>
    </row>
    <row r="66" spans="1:10" ht="12.2" customHeight="1">
      <c r="A66" s="24"/>
      <c r="B66" s="24"/>
      <c r="C66" s="501" t="s">
        <v>364</v>
      </c>
      <c r="D66" s="501"/>
      <c r="E66" s="501"/>
      <c r="F66" s="70"/>
      <c r="G66" s="72">
        <v>2591128</v>
      </c>
      <c r="H66" s="72">
        <v>2653563</v>
      </c>
      <c r="I66" s="72">
        <v>992103</v>
      </c>
      <c r="J66" s="72">
        <v>1661460</v>
      </c>
    </row>
    <row r="67" spans="1:10" ht="12.2" customHeight="1">
      <c r="A67" s="24"/>
      <c r="B67" s="24"/>
      <c r="C67" s="501" t="s">
        <v>365</v>
      </c>
      <c r="D67" s="501"/>
      <c r="E67" s="501"/>
      <c r="F67" s="70"/>
      <c r="G67" s="72">
        <v>1120299</v>
      </c>
      <c r="H67" s="72">
        <v>1162934</v>
      </c>
      <c r="I67" s="72">
        <v>464654</v>
      </c>
      <c r="J67" s="72">
        <v>698280</v>
      </c>
    </row>
    <row r="68" spans="1:10" ht="5.25" customHeight="1">
      <c r="A68" s="24"/>
      <c r="B68" s="24"/>
      <c r="C68" s="24"/>
      <c r="D68" s="24"/>
      <c r="E68" s="24"/>
      <c r="F68" s="70"/>
      <c r="G68" s="72"/>
      <c r="H68" s="72"/>
      <c r="I68" s="72"/>
      <c r="J68" s="72"/>
    </row>
    <row r="69" spans="1:10" ht="12.2" customHeight="1">
      <c r="A69" s="24"/>
      <c r="B69" s="24"/>
      <c r="C69" s="501" t="s">
        <v>366</v>
      </c>
      <c r="D69" s="501"/>
      <c r="E69" s="501"/>
      <c r="F69" s="70"/>
      <c r="G69" s="72">
        <v>1067725</v>
      </c>
      <c r="H69" s="72">
        <v>1098577</v>
      </c>
      <c r="I69" s="72">
        <v>413287</v>
      </c>
      <c r="J69" s="72">
        <v>685290</v>
      </c>
    </row>
    <row r="70" spans="1:10" ht="12.2" customHeight="1">
      <c r="A70" s="24"/>
      <c r="B70" s="24"/>
      <c r="C70" s="501" t="s">
        <v>367</v>
      </c>
      <c r="D70" s="501"/>
      <c r="E70" s="501"/>
      <c r="F70" s="70"/>
      <c r="G70" s="72">
        <v>1614094</v>
      </c>
      <c r="H70" s="72">
        <v>1659385</v>
      </c>
      <c r="I70" s="72">
        <v>824875</v>
      </c>
      <c r="J70" s="72">
        <v>834510</v>
      </c>
    </row>
    <row r="71" spans="1:10" ht="12.2" customHeight="1">
      <c r="A71" s="24"/>
      <c r="B71" s="24"/>
      <c r="C71" s="501" t="s">
        <v>368</v>
      </c>
      <c r="D71" s="501"/>
      <c r="E71" s="501"/>
      <c r="F71" s="70"/>
      <c r="G71" s="72">
        <v>2384066</v>
      </c>
      <c r="H71" s="72">
        <v>2442948</v>
      </c>
      <c r="I71" s="72">
        <v>959148</v>
      </c>
      <c r="J71" s="72">
        <v>1483800</v>
      </c>
    </row>
    <row r="72" spans="1:10" ht="4.7" customHeight="1" thickBot="1">
      <c r="A72" s="144"/>
      <c r="B72" s="144"/>
      <c r="C72" s="144"/>
      <c r="D72" s="144"/>
      <c r="E72" s="144"/>
      <c r="F72" s="195"/>
      <c r="G72" s="196"/>
      <c r="H72" s="196"/>
      <c r="I72" s="196"/>
      <c r="J72" s="196"/>
    </row>
    <row r="73" spans="1:10" ht="4.7" customHeight="1" thickTop="1"/>
  </sheetData>
  <mergeCells count="60">
    <mergeCell ref="C14:E14"/>
    <mergeCell ref="B2:E3"/>
    <mergeCell ref="G2:G3"/>
    <mergeCell ref="H2:H3"/>
    <mergeCell ref="B5:E5"/>
    <mergeCell ref="C6:E6"/>
    <mergeCell ref="C7:E7"/>
    <mergeCell ref="C8:E8"/>
    <mergeCell ref="C9:E9"/>
    <mergeCell ref="C10:E10"/>
    <mergeCell ref="C12:E12"/>
    <mergeCell ref="C13:E13"/>
    <mergeCell ref="C28:E28"/>
    <mergeCell ref="C15:E15"/>
    <mergeCell ref="C16:E16"/>
    <mergeCell ref="C18:E18"/>
    <mergeCell ref="C19:E19"/>
    <mergeCell ref="C20:E20"/>
    <mergeCell ref="C21:E21"/>
    <mergeCell ref="C22:E22"/>
    <mergeCell ref="C24:E24"/>
    <mergeCell ref="C25:E25"/>
    <mergeCell ref="C26:E26"/>
    <mergeCell ref="C27:E27"/>
    <mergeCell ref="C43:E43"/>
    <mergeCell ref="C30:E30"/>
    <mergeCell ref="C31:E31"/>
    <mergeCell ref="C32:E32"/>
    <mergeCell ref="C33:E33"/>
    <mergeCell ref="C34:E34"/>
    <mergeCell ref="C36:E36"/>
    <mergeCell ref="C37:E37"/>
    <mergeCell ref="C38:E38"/>
    <mergeCell ref="C39:E39"/>
    <mergeCell ref="C40:E40"/>
    <mergeCell ref="C42:E42"/>
    <mergeCell ref="B57:E57"/>
    <mergeCell ref="C44:E44"/>
    <mergeCell ref="C45:E45"/>
    <mergeCell ref="C46:E46"/>
    <mergeCell ref="C47:E47"/>
    <mergeCell ref="B49:E49"/>
    <mergeCell ref="C50:E50"/>
    <mergeCell ref="C51:E51"/>
    <mergeCell ref="C52:E52"/>
    <mergeCell ref="C53:E53"/>
    <mergeCell ref="C54:E54"/>
    <mergeCell ref="C55:E55"/>
    <mergeCell ref="C71:E71"/>
    <mergeCell ref="C58:E58"/>
    <mergeCell ref="C59:E59"/>
    <mergeCell ref="C60:E60"/>
    <mergeCell ref="B62:E62"/>
    <mergeCell ref="C63:E63"/>
    <mergeCell ref="C64:E64"/>
    <mergeCell ref="C65:E65"/>
    <mergeCell ref="C66:E66"/>
    <mergeCell ref="C67:E67"/>
    <mergeCell ref="C69:E69"/>
    <mergeCell ref="C70:E70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6"/>
  <sheetViews>
    <sheetView zoomScaleNormal="100" workbookViewId="0"/>
  </sheetViews>
  <sheetFormatPr defaultColWidth="9.3984375" defaultRowHeight="9.75"/>
  <cols>
    <col min="1" max="1" width="3" style="1" customWidth="1"/>
    <col min="2" max="2" width="3.3984375" style="1" customWidth="1"/>
    <col min="3" max="3" width="12.19921875" style="1" customWidth="1"/>
    <col min="4" max="4" width="1.3984375" style="1" customWidth="1"/>
    <col min="5" max="5" width="12.19921875" style="1" customWidth="1"/>
    <col min="6" max="6" width="3.19921875" style="1" customWidth="1"/>
    <col min="7" max="10" width="18" style="16" customWidth="1"/>
    <col min="11" max="16384" width="9.3984375" style="16"/>
  </cols>
  <sheetData>
    <row r="1" spans="1:10" s="1" customFormat="1" ht="12.2" customHeight="1" thickBot="1">
      <c r="A1" s="42" t="s">
        <v>281</v>
      </c>
      <c r="B1" s="42"/>
      <c r="C1" s="42"/>
      <c r="D1" s="42"/>
      <c r="E1" s="42"/>
      <c r="F1" s="42"/>
      <c r="G1" s="42"/>
      <c r="H1" s="42"/>
      <c r="I1" s="42"/>
      <c r="J1" s="4" t="s">
        <v>282</v>
      </c>
    </row>
    <row r="2" spans="1:10" s="1" customFormat="1" ht="6" customHeight="1" thickTop="1">
      <c r="A2" s="158"/>
      <c r="B2" s="502" t="s">
        <v>71</v>
      </c>
      <c r="C2" s="502"/>
      <c r="D2" s="502"/>
      <c r="E2" s="502"/>
      <c r="F2" s="158"/>
      <c r="G2" s="504" t="s">
        <v>72</v>
      </c>
      <c r="H2" s="506" t="s">
        <v>73</v>
      </c>
      <c r="I2" s="160"/>
      <c r="J2" s="160"/>
    </row>
    <row r="3" spans="1:10" s="1" customFormat="1" ht="22.7" customHeight="1">
      <c r="A3" s="159"/>
      <c r="B3" s="503"/>
      <c r="C3" s="503"/>
      <c r="D3" s="503"/>
      <c r="E3" s="503"/>
      <c r="F3" s="91"/>
      <c r="G3" s="505"/>
      <c r="H3" s="507"/>
      <c r="I3" s="164" t="s">
        <v>74</v>
      </c>
      <c r="J3" s="92" t="s">
        <v>89</v>
      </c>
    </row>
    <row r="4" spans="1:10" ht="3.2" customHeight="1">
      <c r="A4" s="93"/>
      <c r="B4" s="93"/>
      <c r="C4" s="93"/>
      <c r="D4" s="93"/>
      <c r="E4" s="93"/>
      <c r="F4" s="94"/>
      <c r="G4" s="95"/>
      <c r="H4" s="95"/>
      <c r="I4" s="96"/>
      <c r="J4" s="96"/>
    </row>
    <row r="5" spans="1:10" s="167" customFormat="1" ht="12.2" customHeight="1">
      <c r="A5" s="24" t="s">
        <v>141</v>
      </c>
      <c r="B5" s="524" t="s">
        <v>283</v>
      </c>
      <c r="C5" s="524"/>
      <c r="D5" s="524"/>
      <c r="E5" s="524"/>
      <c r="F5" s="70" t="s">
        <v>78</v>
      </c>
      <c r="G5" s="183"/>
      <c r="H5" s="183"/>
      <c r="I5" s="183"/>
      <c r="J5" s="183"/>
    </row>
    <row r="6" spans="1:10" ht="12.2" customHeight="1">
      <c r="A6" s="24"/>
      <c r="B6" s="24"/>
      <c r="C6" s="501" t="s">
        <v>260</v>
      </c>
      <c r="D6" s="501"/>
      <c r="E6" s="501"/>
      <c r="F6" s="70"/>
      <c r="G6" s="72">
        <v>60167540</v>
      </c>
      <c r="H6" s="72">
        <v>57722329</v>
      </c>
      <c r="I6" s="72">
        <v>20311312</v>
      </c>
      <c r="J6" s="184">
        <v>37411017</v>
      </c>
    </row>
    <row r="7" spans="1:10" ht="12.2" customHeight="1">
      <c r="A7" s="24"/>
      <c r="B7" s="24"/>
      <c r="C7" s="501" t="s">
        <v>284</v>
      </c>
      <c r="D7" s="501"/>
      <c r="E7" s="501"/>
      <c r="F7" s="70"/>
      <c r="G7" s="72">
        <v>1492530</v>
      </c>
      <c r="H7" s="72">
        <v>1592242</v>
      </c>
      <c r="I7" s="72">
        <v>658506</v>
      </c>
      <c r="J7" s="184">
        <v>933736</v>
      </c>
    </row>
    <row r="8" spans="1:10" ht="12.2" customHeight="1">
      <c r="A8" s="24"/>
      <c r="B8" s="24"/>
      <c r="C8" s="501" t="s">
        <v>285</v>
      </c>
      <c r="D8" s="501"/>
      <c r="E8" s="501"/>
      <c r="F8" s="70"/>
      <c r="G8" s="72">
        <v>2535618</v>
      </c>
      <c r="H8" s="72">
        <v>2652943</v>
      </c>
      <c r="I8" s="72">
        <v>1018854</v>
      </c>
      <c r="J8" s="184">
        <v>1634089</v>
      </c>
    </row>
    <row r="9" spans="1:10" ht="12.2" customHeight="1">
      <c r="A9" s="24"/>
      <c r="B9" s="24"/>
      <c r="C9" s="501" t="s">
        <v>286</v>
      </c>
      <c r="D9" s="501"/>
      <c r="E9" s="501"/>
      <c r="F9" s="70"/>
      <c r="G9" s="72">
        <v>3902745</v>
      </c>
      <c r="H9" s="72">
        <v>4073531</v>
      </c>
      <c r="I9" s="72">
        <v>1651381</v>
      </c>
      <c r="J9" s="184">
        <v>2422150</v>
      </c>
    </row>
    <row r="10" spans="1:10" ht="12.2" customHeight="1">
      <c r="A10" s="24"/>
      <c r="B10" s="24"/>
      <c r="C10" s="501" t="s">
        <v>287</v>
      </c>
      <c r="D10" s="501"/>
      <c r="E10" s="501"/>
      <c r="F10" s="70"/>
      <c r="G10" s="72">
        <v>4951988</v>
      </c>
      <c r="H10" s="72">
        <v>5388406</v>
      </c>
      <c r="I10" s="72">
        <v>2163074</v>
      </c>
      <c r="J10" s="184">
        <v>3225332</v>
      </c>
    </row>
    <row r="11" spans="1:10" ht="5.45" customHeight="1">
      <c r="A11" s="24"/>
      <c r="B11" s="24"/>
      <c r="C11" s="24"/>
      <c r="D11" s="24"/>
      <c r="E11" s="24"/>
      <c r="F11" s="70"/>
      <c r="G11" s="102"/>
      <c r="H11" s="72"/>
      <c r="I11" s="102"/>
      <c r="J11" s="184"/>
    </row>
    <row r="12" spans="1:10" ht="12.2" customHeight="1">
      <c r="A12" s="24"/>
      <c r="B12" s="24"/>
      <c r="C12" s="501" t="s">
        <v>288</v>
      </c>
      <c r="D12" s="501"/>
      <c r="E12" s="501"/>
      <c r="F12" s="70"/>
      <c r="G12" s="72">
        <v>2664785</v>
      </c>
      <c r="H12" s="72">
        <v>2653635</v>
      </c>
      <c r="I12" s="72">
        <v>1152150</v>
      </c>
      <c r="J12" s="184">
        <v>1501485</v>
      </c>
    </row>
    <row r="13" spans="1:10" ht="12.2" customHeight="1">
      <c r="A13" s="24"/>
      <c r="B13" s="24"/>
      <c r="C13" s="501" t="s">
        <v>289</v>
      </c>
      <c r="D13" s="501"/>
      <c r="E13" s="501"/>
      <c r="F13" s="70"/>
      <c r="G13" s="72">
        <v>4095893</v>
      </c>
      <c r="H13" s="72">
        <v>4202011</v>
      </c>
      <c r="I13" s="72">
        <v>1606468</v>
      </c>
      <c r="J13" s="184">
        <v>2595543</v>
      </c>
    </row>
    <row r="14" spans="1:10" ht="12.2" customHeight="1">
      <c r="A14" s="24"/>
      <c r="B14" s="24"/>
      <c r="C14" s="501" t="s">
        <v>290</v>
      </c>
      <c r="D14" s="501"/>
      <c r="E14" s="501"/>
      <c r="F14" s="70"/>
      <c r="G14" s="72">
        <v>4471941</v>
      </c>
      <c r="H14" s="72">
        <v>5133166</v>
      </c>
      <c r="I14" s="72">
        <v>2399573</v>
      </c>
      <c r="J14" s="184">
        <v>2733593</v>
      </c>
    </row>
    <row r="15" spans="1:10" ht="12.2" customHeight="1">
      <c r="A15" s="24"/>
      <c r="B15" s="24"/>
      <c r="C15" s="501" t="s">
        <v>291</v>
      </c>
      <c r="D15" s="501"/>
      <c r="E15" s="501"/>
      <c r="F15" s="70"/>
      <c r="G15" s="72">
        <v>9412198</v>
      </c>
      <c r="H15" s="72">
        <v>9979204</v>
      </c>
      <c r="I15" s="72">
        <v>4040438</v>
      </c>
      <c r="J15" s="184">
        <v>5938766</v>
      </c>
    </row>
    <row r="16" spans="1:10" ht="12.2" customHeight="1">
      <c r="A16" s="24"/>
      <c r="B16" s="24"/>
      <c r="C16" s="501" t="s">
        <v>292</v>
      </c>
      <c r="D16" s="501"/>
      <c r="E16" s="501"/>
      <c r="F16" s="70"/>
      <c r="G16" s="72">
        <v>11870247</v>
      </c>
      <c r="H16" s="72">
        <v>12411392</v>
      </c>
      <c r="I16" s="72">
        <v>5740849</v>
      </c>
      <c r="J16" s="184">
        <v>6670543</v>
      </c>
    </row>
    <row r="17" spans="1:10" ht="5.45" customHeight="1">
      <c r="A17" s="24"/>
      <c r="B17" s="24"/>
      <c r="C17" s="24"/>
      <c r="D17" s="24"/>
      <c r="E17" s="24"/>
      <c r="F17" s="70"/>
      <c r="G17" s="102"/>
      <c r="H17" s="102"/>
      <c r="I17" s="102"/>
      <c r="J17" s="185"/>
    </row>
    <row r="18" spans="1:10" ht="12.2" customHeight="1">
      <c r="A18" s="24"/>
      <c r="B18" s="24"/>
      <c r="C18" s="501" t="s">
        <v>293</v>
      </c>
      <c r="D18" s="501"/>
      <c r="E18" s="501"/>
      <c r="F18" s="70"/>
      <c r="G18" s="72">
        <v>5508544</v>
      </c>
      <c r="H18" s="72">
        <v>5695368</v>
      </c>
      <c r="I18" s="72">
        <v>1974060</v>
      </c>
      <c r="J18" s="184">
        <v>3721308</v>
      </c>
    </row>
    <row r="19" spans="1:10" ht="12.2" customHeight="1">
      <c r="A19" s="24"/>
      <c r="B19" s="24"/>
      <c r="C19" s="501" t="s">
        <v>294</v>
      </c>
      <c r="D19" s="501"/>
      <c r="E19" s="501"/>
      <c r="F19" s="70"/>
      <c r="G19" s="72">
        <v>8934174</v>
      </c>
      <c r="H19" s="72">
        <v>9298450</v>
      </c>
      <c r="I19" s="72">
        <v>3523468</v>
      </c>
      <c r="J19" s="184">
        <v>5774982</v>
      </c>
    </row>
    <row r="20" spans="1:10" ht="12.2" customHeight="1">
      <c r="A20" s="24"/>
      <c r="B20" s="24"/>
      <c r="C20" s="501" t="s">
        <v>295</v>
      </c>
      <c r="D20" s="501"/>
      <c r="E20" s="501"/>
      <c r="F20" s="70"/>
      <c r="G20" s="72">
        <v>6915844</v>
      </c>
      <c r="H20" s="72">
        <v>7230062</v>
      </c>
      <c r="I20" s="72">
        <v>2744840</v>
      </c>
      <c r="J20" s="184">
        <v>4485222</v>
      </c>
    </row>
    <row r="21" spans="1:10" ht="12.2" customHeight="1">
      <c r="A21" s="24"/>
      <c r="B21" s="24"/>
      <c r="C21" s="501" t="s">
        <v>123</v>
      </c>
      <c r="D21" s="501"/>
      <c r="E21" s="501"/>
      <c r="F21" s="70"/>
      <c r="G21" s="72">
        <v>18722752</v>
      </c>
      <c r="H21" s="72">
        <v>19558805</v>
      </c>
      <c r="I21" s="72">
        <v>7628386</v>
      </c>
      <c r="J21" s="184">
        <v>11930419</v>
      </c>
    </row>
    <row r="22" spans="1:10" ht="12.2" customHeight="1">
      <c r="A22" s="24"/>
      <c r="B22" s="24"/>
      <c r="C22" s="501" t="s">
        <v>296</v>
      </c>
      <c r="D22" s="501"/>
      <c r="E22" s="501"/>
      <c r="F22" s="70"/>
      <c r="G22" s="72">
        <v>2427046</v>
      </c>
      <c r="H22" s="72">
        <v>2607108</v>
      </c>
      <c r="I22" s="72">
        <v>987445</v>
      </c>
      <c r="J22" s="184">
        <v>1619663</v>
      </c>
    </row>
    <row r="23" spans="1:10" ht="5.45" customHeight="1">
      <c r="A23" s="24"/>
      <c r="B23" s="24"/>
      <c r="C23" s="24"/>
      <c r="D23" s="24"/>
      <c r="E23" s="24"/>
      <c r="F23" s="70"/>
      <c r="G23" s="102"/>
      <c r="H23" s="102"/>
      <c r="I23" s="72"/>
      <c r="J23" s="185"/>
    </row>
    <row r="24" spans="1:10" ht="12.2" customHeight="1">
      <c r="A24" s="24"/>
      <c r="B24" s="24"/>
      <c r="C24" s="501" t="s">
        <v>297</v>
      </c>
      <c r="D24" s="501"/>
      <c r="E24" s="501"/>
      <c r="F24" s="70"/>
      <c r="G24" s="72">
        <v>5787777</v>
      </c>
      <c r="H24" s="72">
        <v>6116882</v>
      </c>
      <c r="I24" s="72">
        <v>2280840</v>
      </c>
      <c r="J24" s="184">
        <v>3836042</v>
      </c>
    </row>
    <row r="25" spans="1:10" ht="12.2" customHeight="1">
      <c r="A25" s="24"/>
      <c r="B25" s="24"/>
      <c r="C25" s="501" t="s">
        <v>298</v>
      </c>
      <c r="D25" s="501"/>
      <c r="E25" s="501"/>
      <c r="F25" s="70"/>
      <c r="G25" s="72">
        <v>2970069</v>
      </c>
      <c r="H25" s="72">
        <v>3161654</v>
      </c>
      <c r="I25" s="72">
        <v>1270610</v>
      </c>
      <c r="J25" s="184">
        <v>1891044</v>
      </c>
    </row>
    <row r="26" spans="1:10" ht="12.2" customHeight="1">
      <c r="A26" s="24"/>
      <c r="B26" s="24"/>
      <c r="C26" s="501" t="s">
        <v>103</v>
      </c>
      <c r="D26" s="501"/>
      <c r="E26" s="501"/>
      <c r="F26" s="70"/>
      <c r="G26" s="72">
        <v>17905344</v>
      </c>
      <c r="H26" s="72">
        <v>19671681</v>
      </c>
      <c r="I26" s="72">
        <v>8197935</v>
      </c>
      <c r="J26" s="184">
        <v>11473746</v>
      </c>
    </row>
    <row r="27" spans="1:10" ht="5.45" customHeight="1">
      <c r="A27" s="24"/>
      <c r="B27" s="24"/>
      <c r="C27" s="157"/>
      <c r="D27" s="157"/>
      <c r="E27" s="157"/>
      <c r="F27" s="70"/>
      <c r="G27" s="102"/>
      <c r="H27" s="102"/>
      <c r="I27" s="102"/>
      <c r="J27" s="185"/>
    </row>
    <row r="28" spans="1:10" ht="12.2" customHeight="1">
      <c r="A28" s="157" t="s">
        <v>141</v>
      </c>
      <c r="B28" s="524" t="s">
        <v>299</v>
      </c>
      <c r="C28" s="524"/>
      <c r="D28" s="524"/>
      <c r="E28" s="524"/>
      <c r="F28" s="97" t="s">
        <v>78</v>
      </c>
      <c r="G28" s="102"/>
      <c r="H28" s="102"/>
      <c r="I28" s="102"/>
      <c r="J28" s="185"/>
    </row>
    <row r="29" spans="1:10" ht="12.2" customHeight="1">
      <c r="A29" s="24"/>
      <c r="B29" s="24"/>
      <c r="C29" s="501" t="s">
        <v>292</v>
      </c>
      <c r="D29" s="501"/>
      <c r="E29" s="501"/>
      <c r="F29" s="70"/>
      <c r="G29" s="72">
        <v>1388841</v>
      </c>
      <c r="H29" s="72">
        <v>1454081</v>
      </c>
      <c r="I29" s="72">
        <v>778357</v>
      </c>
      <c r="J29" s="184">
        <v>675724</v>
      </c>
    </row>
    <row r="30" spans="1:10" ht="12.2" customHeight="1">
      <c r="A30" s="24"/>
      <c r="B30" s="24"/>
      <c r="C30" s="501" t="s">
        <v>300</v>
      </c>
      <c r="D30" s="501"/>
      <c r="E30" s="501"/>
      <c r="F30" s="70"/>
      <c r="G30" s="72">
        <v>1813525</v>
      </c>
      <c r="H30" s="72">
        <v>1883124</v>
      </c>
      <c r="I30" s="72">
        <v>668419</v>
      </c>
      <c r="J30" s="184">
        <v>1214705</v>
      </c>
    </row>
    <row r="31" spans="1:10" ht="12.2" customHeight="1">
      <c r="A31" s="24"/>
      <c r="B31" s="24"/>
      <c r="C31" s="501" t="s">
        <v>301</v>
      </c>
      <c r="D31" s="501"/>
      <c r="E31" s="501"/>
      <c r="F31" s="70"/>
      <c r="G31" s="72">
        <v>3713497</v>
      </c>
      <c r="H31" s="72">
        <v>3856744</v>
      </c>
      <c r="I31" s="72">
        <v>1308544</v>
      </c>
      <c r="J31" s="184">
        <v>2548200</v>
      </c>
    </row>
    <row r="32" spans="1:10" ht="12.2" customHeight="1">
      <c r="A32" s="24"/>
      <c r="B32" s="24"/>
      <c r="C32" s="501" t="s">
        <v>302</v>
      </c>
      <c r="D32" s="501"/>
      <c r="E32" s="501"/>
      <c r="F32" s="70"/>
      <c r="G32" s="72">
        <v>2441219</v>
      </c>
      <c r="H32" s="72">
        <v>2580409</v>
      </c>
      <c r="I32" s="72">
        <v>986641</v>
      </c>
      <c r="J32" s="184">
        <v>1593768</v>
      </c>
    </row>
    <row r="33" spans="1:10" ht="12.2" customHeight="1">
      <c r="A33" s="24"/>
      <c r="B33" s="24"/>
      <c r="C33" s="501" t="s">
        <v>303</v>
      </c>
      <c r="D33" s="501"/>
      <c r="E33" s="501"/>
      <c r="F33" s="70"/>
      <c r="G33" s="72">
        <v>2171673</v>
      </c>
      <c r="H33" s="72">
        <v>2269156</v>
      </c>
      <c r="I33" s="72">
        <v>831852</v>
      </c>
      <c r="J33" s="184">
        <v>1437304</v>
      </c>
    </row>
    <row r="34" spans="1:10" ht="5.45" customHeight="1">
      <c r="A34" s="24"/>
      <c r="B34" s="24"/>
      <c r="C34" s="24"/>
      <c r="D34" s="24"/>
      <c r="E34" s="24"/>
      <c r="F34" s="70"/>
      <c r="G34" s="186"/>
      <c r="H34" s="186"/>
      <c r="I34" s="72"/>
      <c r="J34" s="184"/>
    </row>
    <row r="35" spans="1:10" ht="12.2" customHeight="1">
      <c r="A35" s="24"/>
      <c r="B35" s="24"/>
      <c r="C35" s="501" t="s">
        <v>304</v>
      </c>
      <c r="D35" s="501"/>
      <c r="E35" s="501"/>
      <c r="F35" s="70"/>
      <c r="G35" s="72">
        <v>2665278</v>
      </c>
      <c r="H35" s="72">
        <v>2792767</v>
      </c>
      <c r="I35" s="72">
        <v>950555</v>
      </c>
      <c r="J35" s="184">
        <v>1842212</v>
      </c>
    </row>
    <row r="36" spans="1:10" ht="12.2" customHeight="1">
      <c r="A36" s="24"/>
      <c r="B36" s="24"/>
      <c r="C36" s="501" t="s">
        <v>305</v>
      </c>
      <c r="D36" s="501"/>
      <c r="E36" s="501"/>
      <c r="F36" s="70"/>
      <c r="G36" s="186">
        <v>404342</v>
      </c>
      <c r="H36" s="72">
        <v>538382</v>
      </c>
      <c r="I36" s="72">
        <v>211459</v>
      </c>
      <c r="J36" s="184">
        <v>326923</v>
      </c>
    </row>
    <row r="37" spans="1:10" ht="12.2" customHeight="1">
      <c r="A37" s="24"/>
      <c r="B37" s="24"/>
      <c r="C37" s="501" t="s">
        <v>127</v>
      </c>
      <c r="D37" s="501"/>
      <c r="E37" s="501"/>
      <c r="F37" s="70"/>
      <c r="G37" s="186">
        <v>4362173</v>
      </c>
      <c r="H37" s="72">
        <v>4954528</v>
      </c>
      <c r="I37" s="72">
        <v>1679600</v>
      </c>
      <c r="J37" s="184">
        <v>3274928</v>
      </c>
    </row>
    <row r="38" spans="1:10" ht="4.7" customHeight="1">
      <c r="A38" s="24"/>
      <c r="B38" s="24"/>
      <c r="C38" s="157"/>
      <c r="D38" s="157"/>
      <c r="E38" s="157"/>
      <c r="F38" s="70"/>
      <c r="G38" s="102"/>
      <c r="H38" s="102"/>
      <c r="I38" s="102"/>
      <c r="J38" s="185"/>
    </row>
    <row r="39" spans="1:10" ht="12.2" customHeight="1">
      <c r="A39" s="157" t="s">
        <v>141</v>
      </c>
      <c r="B39" s="524" t="s">
        <v>306</v>
      </c>
      <c r="C39" s="524"/>
      <c r="D39" s="524"/>
      <c r="E39" s="524"/>
      <c r="F39" s="97" t="s">
        <v>78</v>
      </c>
      <c r="G39" s="102"/>
      <c r="H39" s="102"/>
      <c r="I39" s="102"/>
      <c r="J39" s="185"/>
    </row>
    <row r="40" spans="1:10" ht="12.2" customHeight="1">
      <c r="A40" s="24"/>
      <c r="B40" s="24"/>
      <c r="C40" s="501" t="s">
        <v>307</v>
      </c>
      <c r="D40" s="501"/>
      <c r="E40" s="501"/>
      <c r="F40" s="70"/>
      <c r="G40" s="186">
        <v>5125491</v>
      </c>
      <c r="H40" s="187">
        <v>5640664</v>
      </c>
      <c r="I40" s="187">
        <v>2117390</v>
      </c>
      <c r="J40" s="187">
        <v>3523274</v>
      </c>
    </row>
    <row r="41" spans="1:10" ht="12.2" customHeight="1">
      <c r="A41" s="24"/>
      <c r="B41" s="24"/>
      <c r="C41" s="501" t="s">
        <v>308</v>
      </c>
      <c r="D41" s="501"/>
      <c r="E41" s="501"/>
      <c r="F41" s="70"/>
      <c r="G41" s="188">
        <v>268083</v>
      </c>
      <c r="H41" s="187">
        <v>9701161</v>
      </c>
      <c r="I41" s="187">
        <v>4404397</v>
      </c>
      <c r="J41" s="187">
        <v>5296764</v>
      </c>
    </row>
    <row r="42" spans="1:10" ht="4.7" customHeight="1" thickBot="1">
      <c r="A42" s="99"/>
      <c r="B42" s="99"/>
      <c r="C42" s="99"/>
      <c r="D42" s="99"/>
      <c r="E42" s="99"/>
      <c r="F42" s="100"/>
      <c r="G42" s="189"/>
      <c r="H42" s="190"/>
      <c r="I42" s="190"/>
      <c r="J42" s="190"/>
    </row>
    <row r="43" spans="1:10" ht="3.2" customHeight="1" thickTop="1">
      <c r="A43" s="42"/>
      <c r="B43" s="42"/>
      <c r="C43" s="42"/>
      <c r="D43" s="42"/>
      <c r="E43" s="42"/>
      <c r="F43" s="42"/>
      <c r="G43" s="102"/>
      <c r="H43" s="187"/>
      <c r="I43" s="187"/>
      <c r="J43" s="187"/>
    </row>
    <row r="44" spans="1:10" s="1" customFormat="1" ht="10.5">
      <c r="A44" s="2" t="s">
        <v>309</v>
      </c>
      <c r="B44" s="42"/>
      <c r="C44" s="42"/>
      <c r="D44" s="42"/>
      <c r="E44" s="42"/>
      <c r="F44" s="42"/>
      <c r="G44" s="42"/>
      <c r="H44" s="42"/>
      <c r="I44" s="191"/>
      <c r="J44" s="191"/>
    </row>
    <row r="45" spans="1:10" s="1" customFormat="1" ht="10.5">
      <c r="A45" s="2" t="s">
        <v>310</v>
      </c>
      <c r="B45" s="42"/>
      <c r="C45" s="42"/>
      <c r="D45" s="42"/>
      <c r="E45" s="42"/>
      <c r="F45" s="42"/>
      <c r="G45" s="42"/>
      <c r="H45" s="42"/>
      <c r="I45" s="191"/>
      <c r="J45" s="191"/>
    </row>
    <row r="46" spans="1:10">
      <c r="C46" s="16"/>
    </row>
  </sheetData>
  <mergeCells count="34">
    <mergeCell ref="C37:E37"/>
    <mergeCell ref="B39:E39"/>
    <mergeCell ref="C40:E40"/>
    <mergeCell ref="C41:E41"/>
    <mergeCell ref="C30:E30"/>
    <mergeCell ref="C31:E31"/>
    <mergeCell ref="C32:E32"/>
    <mergeCell ref="C33:E33"/>
    <mergeCell ref="C35:E35"/>
    <mergeCell ref="C36:E36"/>
    <mergeCell ref="C29:E29"/>
    <mergeCell ref="C15:E15"/>
    <mergeCell ref="C16:E16"/>
    <mergeCell ref="C18:E18"/>
    <mergeCell ref="C19:E19"/>
    <mergeCell ref="C20:E20"/>
    <mergeCell ref="C21:E21"/>
    <mergeCell ref="C22:E22"/>
    <mergeCell ref="C24:E24"/>
    <mergeCell ref="C25:E25"/>
    <mergeCell ref="C26:E26"/>
    <mergeCell ref="B28:E28"/>
    <mergeCell ref="C14:E14"/>
    <mergeCell ref="B2:E3"/>
    <mergeCell ref="G2:G3"/>
    <mergeCell ref="H2:H3"/>
    <mergeCell ref="B5:E5"/>
    <mergeCell ref="C6:E6"/>
    <mergeCell ref="C7:E7"/>
    <mergeCell ref="C8:E8"/>
    <mergeCell ref="C9:E9"/>
    <mergeCell ref="C10:E10"/>
    <mergeCell ref="C12:E12"/>
    <mergeCell ref="C13:E1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2"/>
  <sheetViews>
    <sheetView zoomScaleNormal="100" workbookViewId="0"/>
  </sheetViews>
  <sheetFormatPr defaultColWidth="9.3984375" defaultRowHeight="9.75"/>
  <cols>
    <col min="1" max="1" width="3" style="1" customWidth="1"/>
    <col min="2" max="2" width="3.3984375" style="1" customWidth="1"/>
    <col min="3" max="3" width="12.19921875" style="1" customWidth="1"/>
    <col min="4" max="4" width="1.3984375" style="1" customWidth="1"/>
    <col min="5" max="5" width="12.19921875" style="1" customWidth="1"/>
    <col min="6" max="6" width="3" style="1" customWidth="1"/>
    <col min="7" max="10" width="18" style="16" customWidth="1"/>
    <col min="11" max="16384" width="9.3984375" style="16"/>
  </cols>
  <sheetData>
    <row r="1" spans="1:12" s="1" customFormat="1" ht="12.2" customHeight="1" thickBot="1">
      <c r="A1" s="42" t="s">
        <v>819</v>
      </c>
      <c r="B1" s="462"/>
      <c r="C1" s="42"/>
      <c r="D1" s="42"/>
      <c r="E1" s="42"/>
      <c r="F1" s="42"/>
      <c r="G1" s="42"/>
      <c r="H1" s="42"/>
      <c r="I1" s="42"/>
      <c r="J1" s="4" t="s">
        <v>820</v>
      </c>
    </row>
    <row r="2" spans="1:12" s="1" customFormat="1" ht="6" customHeight="1" thickTop="1">
      <c r="A2" s="463"/>
      <c r="B2" s="502" t="s">
        <v>71</v>
      </c>
      <c r="C2" s="502"/>
      <c r="D2" s="502"/>
      <c r="E2" s="502"/>
      <c r="F2" s="463"/>
      <c r="G2" s="504" t="s">
        <v>72</v>
      </c>
      <c r="H2" s="506" t="s">
        <v>73</v>
      </c>
      <c r="I2" s="468"/>
      <c r="J2" s="468"/>
    </row>
    <row r="3" spans="1:12" s="1" customFormat="1" ht="22.7" customHeight="1">
      <c r="A3" s="464"/>
      <c r="B3" s="503"/>
      <c r="C3" s="503"/>
      <c r="D3" s="503"/>
      <c r="E3" s="503"/>
      <c r="F3" s="91"/>
      <c r="G3" s="505"/>
      <c r="H3" s="507"/>
      <c r="I3" s="92" t="s">
        <v>74</v>
      </c>
      <c r="J3" s="92" t="s">
        <v>89</v>
      </c>
    </row>
    <row r="4" spans="1:12" ht="3.2" customHeight="1">
      <c r="A4" s="467"/>
      <c r="B4" s="467"/>
      <c r="C4" s="467"/>
      <c r="D4" s="467"/>
      <c r="E4" s="467"/>
      <c r="F4" s="94"/>
      <c r="G4" s="95"/>
      <c r="H4" s="95"/>
      <c r="I4" s="96"/>
      <c r="J4" s="96"/>
    </row>
    <row r="5" spans="1:12" ht="12.2" customHeight="1">
      <c r="A5" s="461" t="s">
        <v>141</v>
      </c>
      <c r="B5" s="525" t="s">
        <v>142</v>
      </c>
      <c r="C5" s="525"/>
      <c r="D5" s="525"/>
      <c r="E5" s="525"/>
      <c r="F5" s="97" t="s">
        <v>78</v>
      </c>
      <c r="G5" s="72"/>
      <c r="H5" s="72"/>
      <c r="I5" s="72"/>
      <c r="J5" s="72"/>
    </row>
    <row r="6" spans="1:12" ht="11.1" customHeight="1">
      <c r="A6" s="24"/>
      <c r="B6" s="24"/>
      <c r="C6" s="501" t="s">
        <v>80</v>
      </c>
      <c r="D6" s="501"/>
      <c r="E6" s="501"/>
      <c r="F6" s="70"/>
      <c r="G6" s="72">
        <v>2630842</v>
      </c>
      <c r="H6" s="72">
        <v>2917816</v>
      </c>
      <c r="I6" s="72">
        <v>2303326</v>
      </c>
      <c r="J6" s="72">
        <v>614490</v>
      </c>
      <c r="K6" s="98"/>
      <c r="L6" s="98"/>
    </row>
    <row r="7" spans="1:12" ht="11.1" customHeight="1">
      <c r="A7" s="24"/>
      <c r="B7" s="24"/>
      <c r="C7" s="501" t="s">
        <v>143</v>
      </c>
      <c r="D7" s="501"/>
      <c r="E7" s="501"/>
      <c r="F7" s="70"/>
      <c r="G7" s="72">
        <v>364044</v>
      </c>
      <c r="H7" s="72">
        <v>374805</v>
      </c>
      <c r="I7" s="72">
        <v>149085</v>
      </c>
      <c r="J7" s="72">
        <v>225720</v>
      </c>
      <c r="L7" s="98"/>
    </row>
    <row r="8" spans="1:12" ht="11.1" customHeight="1">
      <c r="A8" s="24"/>
      <c r="B8" s="24"/>
      <c r="C8" s="501" t="s">
        <v>144</v>
      </c>
      <c r="D8" s="501"/>
      <c r="E8" s="501"/>
      <c r="F8" s="70"/>
      <c r="G8" s="72">
        <v>272955</v>
      </c>
      <c r="H8" s="72">
        <v>271641</v>
      </c>
      <c r="I8" s="72">
        <v>145401</v>
      </c>
      <c r="J8" s="72">
        <v>126240</v>
      </c>
      <c r="L8" s="98"/>
    </row>
    <row r="9" spans="1:12" ht="11.1" customHeight="1">
      <c r="A9" s="24"/>
      <c r="B9" s="24"/>
      <c r="C9" s="501" t="s">
        <v>145</v>
      </c>
      <c r="D9" s="501"/>
      <c r="E9" s="501"/>
      <c r="F9" s="70"/>
      <c r="G9" s="72">
        <v>162409</v>
      </c>
      <c r="H9" s="72">
        <v>162740</v>
      </c>
      <c r="I9" s="72">
        <v>91730</v>
      </c>
      <c r="J9" s="72">
        <v>71010</v>
      </c>
      <c r="L9" s="98"/>
    </row>
    <row r="10" spans="1:12" ht="11.1" customHeight="1">
      <c r="A10" s="24"/>
      <c r="B10" s="24"/>
      <c r="C10" s="501" t="s">
        <v>146</v>
      </c>
      <c r="D10" s="501"/>
      <c r="E10" s="501"/>
      <c r="F10" s="70"/>
      <c r="G10" s="72">
        <v>1477838</v>
      </c>
      <c r="H10" s="72">
        <v>1620315</v>
      </c>
      <c r="I10" s="72">
        <v>1397875</v>
      </c>
      <c r="J10" s="72">
        <v>222440</v>
      </c>
      <c r="L10" s="98"/>
    </row>
    <row r="11" spans="1:12" ht="5.25" customHeight="1">
      <c r="A11" s="24"/>
      <c r="B11" s="24"/>
      <c r="C11" s="24"/>
      <c r="D11" s="24"/>
      <c r="E11" s="24"/>
      <c r="F11" s="70"/>
      <c r="G11" s="72"/>
      <c r="H11" s="72"/>
      <c r="I11" s="72"/>
      <c r="J11" s="72"/>
    </row>
    <row r="12" spans="1:12" ht="11.1" customHeight="1">
      <c r="A12" s="24"/>
      <c r="B12" s="24"/>
      <c r="C12" s="501" t="s">
        <v>147</v>
      </c>
      <c r="D12" s="501"/>
      <c r="E12" s="501"/>
      <c r="F12" s="70"/>
      <c r="G12" s="72">
        <v>11863</v>
      </c>
      <c r="H12" s="72">
        <v>10631</v>
      </c>
      <c r="I12" s="72">
        <v>10451</v>
      </c>
      <c r="J12" s="72">
        <v>180</v>
      </c>
    </row>
    <row r="13" spans="1:12" ht="11.1" customHeight="1">
      <c r="A13" s="24"/>
      <c r="B13" s="24"/>
      <c r="C13" s="501" t="s">
        <v>148</v>
      </c>
      <c r="D13" s="501"/>
      <c r="E13" s="501"/>
      <c r="F13" s="70"/>
      <c r="G13" s="72">
        <v>44883</v>
      </c>
      <c r="H13" s="72">
        <v>45236</v>
      </c>
      <c r="I13" s="72">
        <v>38756</v>
      </c>
      <c r="J13" s="72">
        <v>6480</v>
      </c>
    </row>
    <row r="14" spans="1:12" ht="11.1" customHeight="1">
      <c r="A14" s="24"/>
      <c r="B14" s="24"/>
      <c r="C14" s="501" t="s">
        <v>149</v>
      </c>
      <c r="D14" s="501"/>
      <c r="E14" s="501"/>
      <c r="F14" s="70"/>
      <c r="G14" s="72">
        <v>89973</v>
      </c>
      <c r="H14" s="72">
        <v>94589</v>
      </c>
      <c r="I14" s="72">
        <v>86519</v>
      </c>
      <c r="J14" s="72">
        <v>8070</v>
      </c>
    </row>
    <row r="15" spans="1:12" ht="11.1" customHeight="1">
      <c r="A15" s="24"/>
      <c r="B15" s="24"/>
      <c r="C15" s="501" t="s">
        <v>150</v>
      </c>
      <c r="D15" s="501"/>
      <c r="E15" s="501"/>
      <c r="F15" s="70"/>
      <c r="G15" s="72">
        <v>82574</v>
      </c>
      <c r="H15" s="72">
        <v>90572</v>
      </c>
      <c r="I15" s="72">
        <v>70982</v>
      </c>
      <c r="J15" s="72">
        <v>19590</v>
      </c>
    </row>
    <row r="16" spans="1:12" ht="11.1" customHeight="1">
      <c r="A16" s="24"/>
      <c r="B16" s="24"/>
      <c r="C16" s="501" t="s">
        <v>151</v>
      </c>
      <c r="D16" s="501"/>
      <c r="E16" s="501"/>
      <c r="F16" s="70"/>
      <c r="G16" s="72">
        <v>150416</v>
      </c>
      <c r="H16" s="72">
        <v>167645</v>
      </c>
      <c r="I16" s="72">
        <v>159225</v>
      </c>
      <c r="J16" s="72">
        <v>8420</v>
      </c>
    </row>
    <row r="17" spans="1:10" ht="5.25" customHeight="1">
      <c r="A17" s="24"/>
      <c r="B17" s="24"/>
      <c r="C17" s="24"/>
      <c r="D17" s="24"/>
      <c r="E17" s="24"/>
      <c r="F17" s="70"/>
      <c r="G17" s="72"/>
      <c r="H17" s="72"/>
      <c r="I17" s="72"/>
      <c r="J17" s="72"/>
    </row>
    <row r="18" spans="1:10" ht="11.1" customHeight="1">
      <c r="A18" s="24"/>
      <c r="B18" s="24"/>
      <c r="C18" s="501" t="s">
        <v>152</v>
      </c>
      <c r="D18" s="501"/>
      <c r="E18" s="501"/>
      <c r="F18" s="70"/>
      <c r="G18" s="72">
        <v>777340</v>
      </c>
      <c r="H18" s="72">
        <v>975720</v>
      </c>
      <c r="I18" s="72">
        <v>902040</v>
      </c>
      <c r="J18" s="72">
        <v>73680</v>
      </c>
    </row>
    <row r="19" spans="1:10" ht="5.25" customHeight="1">
      <c r="A19" s="24"/>
      <c r="B19" s="24"/>
      <c r="C19" s="24"/>
      <c r="D19" s="24"/>
      <c r="E19" s="24"/>
      <c r="F19" s="70"/>
      <c r="G19" s="72"/>
      <c r="H19" s="72"/>
      <c r="I19" s="72"/>
      <c r="J19" s="72"/>
    </row>
    <row r="20" spans="1:10" ht="12.2" customHeight="1">
      <c r="A20" s="461" t="s">
        <v>141</v>
      </c>
      <c r="B20" s="525" t="s">
        <v>153</v>
      </c>
      <c r="C20" s="525"/>
      <c r="D20" s="525"/>
      <c r="E20" s="525"/>
      <c r="F20" s="97" t="s">
        <v>78</v>
      </c>
      <c r="G20" s="72"/>
      <c r="H20" s="72"/>
      <c r="I20" s="72"/>
      <c r="J20" s="72"/>
    </row>
    <row r="21" spans="1:10" ht="11.1" customHeight="1">
      <c r="A21" s="24"/>
      <c r="B21" s="24"/>
      <c r="C21" s="501" t="s">
        <v>152</v>
      </c>
      <c r="D21" s="501"/>
      <c r="E21" s="501"/>
      <c r="F21" s="70"/>
      <c r="G21" s="72">
        <v>579842</v>
      </c>
      <c r="H21" s="72">
        <v>804002</v>
      </c>
      <c r="I21" s="72">
        <v>787652</v>
      </c>
      <c r="J21" s="72">
        <v>16350</v>
      </c>
    </row>
    <row r="22" spans="1:10" ht="11.1" customHeight="1">
      <c r="A22" s="24"/>
      <c r="B22" s="24"/>
      <c r="C22" s="501" t="s">
        <v>154</v>
      </c>
      <c r="D22" s="501"/>
      <c r="E22" s="501"/>
      <c r="F22" s="70"/>
      <c r="G22" s="72">
        <v>9034</v>
      </c>
      <c r="H22" s="72">
        <v>7898</v>
      </c>
      <c r="I22" s="72">
        <v>98</v>
      </c>
      <c r="J22" s="72">
        <v>7800</v>
      </c>
    </row>
    <row r="23" spans="1:10" ht="11.1" customHeight="1">
      <c r="A23" s="24"/>
      <c r="B23" s="24"/>
      <c r="C23" s="501" t="s">
        <v>155</v>
      </c>
      <c r="D23" s="501"/>
      <c r="E23" s="501"/>
      <c r="F23" s="70"/>
      <c r="G23" s="72">
        <v>2463</v>
      </c>
      <c r="H23" s="72">
        <v>2311</v>
      </c>
      <c r="I23" s="72">
        <v>991</v>
      </c>
      <c r="J23" s="72">
        <v>1320</v>
      </c>
    </row>
    <row r="24" spans="1:10" ht="11.1" customHeight="1">
      <c r="A24" s="24"/>
      <c r="B24" s="24"/>
      <c r="C24" s="501" t="s">
        <v>156</v>
      </c>
      <c r="D24" s="501"/>
      <c r="E24" s="501"/>
      <c r="F24" s="70"/>
      <c r="G24" s="72">
        <v>2930</v>
      </c>
      <c r="H24" s="72">
        <v>3231</v>
      </c>
      <c r="I24" s="72">
        <v>771</v>
      </c>
      <c r="J24" s="72">
        <v>2460</v>
      </c>
    </row>
    <row r="25" spans="1:10" ht="11.1" customHeight="1">
      <c r="A25" s="24"/>
      <c r="B25" s="24"/>
      <c r="C25" s="501" t="s">
        <v>157</v>
      </c>
      <c r="D25" s="501"/>
      <c r="E25" s="501"/>
      <c r="F25" s="70"/>
      <c r="G25" s="72">
        <v>18892</v>
      </c>
      <c r="H25" s="72">
        <v>19612</v>
      </c>
      <c r="I25" s="72">
        <v>772</v>
      </c>
      <c r="J25" s="72">
        <v>18840</v>
      </c>
    </row>
    <row r="26" spans="1:10" ht="5.25" customHeight="1">
      <c r="A26" s="24"/>
      <c r="B26" s="24"/>
      <c r="C26" s="24"/>
      <c r="D26" s="24"/>
      <c r="E26" s="24"/>
      <c r="F26" s="70"/>
      <c r="G26" s="72"/>
      <c r="H26" s="72"/>
      <c r="I26" s="72"/>
      <c r="J26" s="72"/>
    </row>
    <row r="27" spans="1:10" ht="11.1" customHeight="1">
      <c r="A27" s="24"/>
      <c r="B27" s="24"/>
      <c r="C27" s="501" t="s">
        <v>158</v>
      </c>
      <c r="D27" s="501"/>
      <c r="E27" s="501"/>
      <c r="F27" s="70"/>
      <c r="G27" s="72">
        <v>455863</v>
      </c>
      <c r="H27" s="72">
        <v>636776</v>
      </c>
      <c r="I27" s="72">
        <v>636746</v>
      </c>
      <c r="J27" s="72">
        <v>30</v>
      </c>
    </row>
    <row r="28" spans="1:10" ht="4.7" customHeight="1" thickBot="1">
      <c r="A28" s="99"/>
      <c r="B28" s="99"/>
      <c r="C28" s="99"/>
      <c r="D28" s="99"/>
      <c r="E28" s="99"/>
      <c r="F28" s="100"/>
      <c r="G28" s="101"/>
      <c r="H28" s="101"/>
      <c r="I28" s="101"/>
      <c r="J28" s="101"/>
    </row>
    <row r="29" spans="1:10" ht="4.7" customHeight="1" thickTop="1">
      <c r="A29" s="42"/>
      <c r="B29" s="42"/>
      <c r="C29" s="42"/>
      <c r="D29" s="42"/>
      <c r="E29" s="42"/>
      <c r="F29" s="42"/>
      <c r="G29" s="102"/>
      <c r="H29" s="102"/>
      <c r="I29" s="102"/>
      <c r="J29" s="102"/>
    </row>
    <row r="30" spans="1:10" s="1" customFormat="1" ht="10.5">
      <c r="A30" s="42" t="s">
        <v>821</v>
      </c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0.5">
      <c r="A31" s="42" t="s">
        <v>159</v>
      </c>
    </row>
    <row r="32" spans="1:10">
      <c r="B32" s="16"/>
    </row>
  </sheetData>
  <mergeCells count="22">
    <mergeCell ref="C23:E23"/>
    <mergeCell ref="C24:E24"/>
    <mergeCell ref="C25:E25"/>
    <mergeCell ref="C27:E27"/>
    <mergeCell ref="C15:E15"/>
    <mergeCell ref="C16:E16"/>
    <mergeCell ref="C18:E18"/>
    <mergeCell ref="B20:E20"/>
    <mergeCell ref="C21:E21"/>
    <mergeCell ref="C22:E22"/>
    <mergeCell ref="C14:E14"/>
    <mergeCell ref="B2:E3"/>
    <mergeCell ref="G2:G3"/>
    <mergeCell ref="H2:H3"/>
    <mergeCell ref="B5:E5"/>
    <mergeCell ref="C6:E6"/>
    <mergeCell ref="C7:E7"/>
    <mergeCell ref="C8:E8"/>
    <mergeCell ref="C9:E9"/>
    <mergeCell ref="C10:E10"/>
    <mergeCell ref="C12:E12"/>
    <mergeCell ref="C13:E1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3</vt:i4>
      </vt:variant>
    </vt:vector>
  </HeadingPairs>
  <TitlesOfParts>
    <vt:vector size="37" baseType="lpstr">
      <vt:lpstr>13-1-1</vt:lpstr>
      <vt:lpstr>13-1-2</vt:lpstr>
      <vt:lpstr>13-1-3</vt:lpstr>
      <vt:lpstr>13-1-4</vt:lpstr>
      <vt:lpstr>13-1-5</vt:lpstr>
      <vt:lpstr>13-1-6</vt:lpstr>
      <vt:lpstr>13-1-7</vt:lpstr>
      <vt:lpstr>13-1-8</vt:lpstr>
      <vt:lpstr>13-1-9</vt:lpstr>
      <vt:lpstr>13-1-10</vt:lpstr>
      <vt:lpstr>13-1-11</vt:lpstr>
      <vt:lpstr>13-1-12</vt:lpstr>
      <vt:lpstr>13-1-13</vt:lpstr>
      <vt:lpstr>13-1-14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13-12-1</vt:lpstr>
      <vt:lpstr>13-12-2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'13-1-7'!Print_Area</vt:lpstr>
      <vt:lpstr>'13-2'!Print_Area</vt:lpstr>
      <vt:lpstr>'13-5'!Print_Titles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2024-12-05T01:45:15Z</cp:lastPrinted>
  <dcterms:created xsi:type="dcterms:W3CDTF">2024-03-06T07:30:52Z</dcterms:created>
  <dcterms:modified xsi:type="dcterms:W3CDTF">2025-03-24T06:06:03Z</dcterms:modified>
</cp:coreProperties>
</file>