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0" windowWidth="23040" windowHeight="8580"/>
  </bookViews>
  <sheets>
    <sheet name="12-1" sheetId="6" r:id="rId1"/>
    <sheet name="12-2" sheetId="7" r:id="rId2"/>
    <sheet name="12-3" sheetId="14" r:id="rId3"/>
    <sheet name="12-4" sheetId="13" r:id="rId4"/>
    <sheet name="12-5" sheetId="8" r:id="rId5"/>
    <sheet name="12-6" sheetId="9" r:id="rId6"/>
    <sheet name="12-6-別表" sheetId="4" r:id="rId7"/>
    <sheet name="12-7" sheetId="10" r:id="rId8"/>
    <sheet name="12-8-1" sheetId="11" r:id="rId9"/>
    <sheet name="12-8-2" sheetId="5" r:id="rId10"/>
  </sheets>
  <definedNames>
    <definedName name="_Fill" localSheetId="0"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hidden="1">#REF!</definedName>
    <definedName name="_xlnm._FilterDatabase" localSheetId="3" hidden="1">'12-4'!$D$5:$J$37</definedName>
    <definedName name="_xlnm.Print_Area" localSheetId="2">#REF!</definedName>
    <definedName name="_xlnm.Print_Area" localSheetId="3">#REF!</definedName>
    <definedName name="_xlnm.Print_Area" localSheetId="4">#REF!</definedName>
    <definedName name="_xlnm.Print_Area" localSheetId="8">'12-8-1'!$A$1:$I$32</definedName>
    <definedName name="_xlnm.Print_Area" localSheetId="9">'12-8-2'!$A$1:$I$34</definedName>
    <definedName name="_xlnm.Print_Area">#REF!</definedName>
    <definedName name="PRINT_AREA_MI" localSheetId="2">#REF!</definedName>
    <definedName name="PRINT_AREA_MI" localSheetId="3">#REF!</definedName>
    <definedName name="PRINT_AREA_MI" localSheetId="4">#REF!</definedName>
    <definedName name="PRINT_AREA_MI">#REF!</definedName>
    <definedName name="表147">#REF!</definedName>
    <definedName name="表15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4" l="1"/>
  <c r="J7" i="13" l="1"/>
  <c r="I7" i="13"/>
  <c r="H7" i="13"/>
  <c r="G7" i="13"/>
  <c r="F7" i="13"/>
  <c r="E7" i="13"/>
  <c r="D7" i="13"/>
  <c r="F25" i="11" l="1"/>
  <c r="F24" i="11"/>
  <c r="F23" i="11"/>
  <c r="F22" i="11"/>
  <c r="F20" i="11"/>
  <c r="F19" i="11"/>
  <c r="F18" i="11"/>
  <c r="F17" i="11"/>
  <c r="F16" i="11"/>
  <c r="F14" i="11"/>
  <c r="F13" i="11"/>
  <c r="F12" i="11"/>
  <c r="F10" i="11"/>
  <c r="F9" i="11"/>
  <c r="F8" i="11"/>
  <c r="F7" i="11"/>
  <c r="F6" i="11"/>
  <c r="F15" i="10"/>
  <c r="F14" i="10"/>
  <c r="I13" i="10"/>
  <c r="H13" i="10"/>
  <c r="G13" i="10"/>
  <c r="F13" i="10"/>
  <c r="E13" i="10"/>
  <c r="G57" i="9"/>
  <c r="G55" i="9"/>
  <c r="G54" i="9"/>
  <c r="G53" i="9"/>
  <c r="G51" i="9"/>
  <c r="G50" i="9"/>
  <c r="G49" i="9"/>
  <c r="G48" i="9"/>
  <c r="G47" i="9"/>
  <c r="G45" i="9"/>
  <c r="G44" i="9"/>
  <c r="G43" i="9"/>
  <c r="G42" i="9"/>
  <c r="G41" i="9"/>
  <c r="G39" i="9"/>
  <c r="G38" i="9"/>
  <c r="G37" i="9"/>
  <c r="G36" i="9"/>
  <c r="G34" i="9"/>
  <c r="G33" i="9"/>
  <c r="G32" i="9"/>
  <c r="G31" i="9"/>
  <c r="G30" i="9"/>
  <c r="G28" i="9"/>
  <c r="G27" i="9"/>
  <c r="G25" i="9"/>
  <c r="G24" i="9"/>
  <c r="G23" i="9"/>
  <c r="G21" i="9"/>
  <c r="G20" i="9"/>
  <c r="G19" i="9"/>
  <c r="G18" i="9"/>
  <c r="G17" i="9"/>
  <c r="P15" i="9"/>
  <c r="K15" i="9"/>
  <c r="I15" i="9"/>
  <c r="H15" i="9"/>
  <c r="P14" i="9"/>
  <c r="P13" i="9"/>
  <c r="O13" i="9"/>
  <c r="N13" i="9"/>
  <c r="F13" i="9"/>
  <c r="G13" i="9" s="1"/>
  <c r="E13" i="9"/>
  <c r="F15" i="9" l="1"/>
  <c r="G47" i="8"/>
  <c r="G46" i="8"/>
  <c r="G45" i="8"/>
  <c r="G44" i="8"/>
  <c r="G42" i="8"/>
  <c r="G41" i="8"/>
  <c r="G40" i="8"/>
  <c r="G39" i="8"/>
  <c r="G38" i="8"/>
  <c r="G36" i="8"/>
  <c r="G35" i="8"/>
  <c r="G34" i="8"/>
  <c r="G33" i="8"/>
  <c r="G32" i="8"/>
  <c r="G30" i="8"/>
  <c r="G29" i="8"/>
  <c r="G28" i="8"/>
  <c r="G27" i="8"/>
  <c r="G25" i="8"/>
  <c r="G24" i="8"/>
  <c r="G23" i="8"/>
  <c r="G22" i="8"/>
  <c r="G21" i="8"/>
  <c r="G19" i="8"/>
  <c r="G18" i="8"/>
  <c r="G17" i="8"/>
  <c r="G16" i="8"/>
  <c r="G15" i="8"/>
  <c r="G13" i="8"/>
  <c r="G12" i="8"/>
  <c r="G11" i="8"/>
  <c r="G10" i="8"/>
  <c r="G9" i="8"/>
  <c r="F7" i="8"/>
  <c r="E7" i="8"/>
  <c r="G7" i="8" s="1"/>
  <c r="D7" i="8"/>
  <c r="D31" i="5" l="1"/>
  <c r="G5" i="4"/>
  <c r="G7" i="4"/>
  <c r="G8" i="4"/>
  <c r="G9" i="4"/>
  <c r="G10" i="4"/>
  <c r="G11" i="4"/>
  <c r="G12" i="4"/>
  <c r="G13" i="4"/>
  <c r="G14" i="4"/>
  <c r="G15" i="4"/>
  <c r="G16" i="4"/>
  <c r="G17" i="4"/>
  <c r="G18" i="4"/>
  <c r="G19" i="4"/>
  <c r="G20" i="4"/>
  <c r="G21" i="4"/>
  <c r="G22" i="4"/>
  <c r="G23" i="4"/>
  <c r="G24" i="4"/>
</calcChain>
</file>

<file path=xl/sharedStrings.xml><?xml version="1.0" encoding="utf-8"?>
<sst xmlns="http://schemas.openxmlformats.org/spreadsheetml/2006/main" count="584" uniqueCount="271">
  <si>
    <t>地区別</t>
  </si>
  <si>
    <t>消費世帯数</t>
  </si>
  <si>
    <t>支所内区域</t>
  </si>
  <si>
    <t>４年度</t>
    <rPh sb="1" eb="3">
      <t>ネンド</t>
    </rPh>
    <phoneticPr fontId="3"/>
  </si>
  <si>
    <t>横浜</t>
  </si>
  <si>
    <t>横浜市</t>
  </si>
  <si>
    <t>川崎</t>
  </si>
  <si>
    <t>川崎市</t>
  </si>
  <si>
    <t>横須賀・三浦</t>
  </si>
  <si>
    <t>横須賀市・三浦市・逗子市・鎌倉市・三浦郡</t>
    <phoneticPr fontId="5"/>
  </si>
  <si>
    <t>県央</t>
  </si>
  <si>
    <t>湘南</t>
  </si>
  <si>
    <t>藤沢市･茅ヶ崎市･平塚市･秦野市･伊勢原市･高座郡･中郡</t>
    <phoneticPr fontId="5"/>
  </si>
  <si>
    <t>県西</t>
  </si>
  <si>
    <t>小田原市・南足柄市・足柄上郡・足柄下郡</t>
  </si>
  <si>
    <t>使用量</t>
  </si>
  <si>
    <t>令和３年</t>
    <rPh sb="0" eb="2">
      <t>レイワ</t>
    </rPh>
    <phoneticPr fontId="3"/>
  </si>
  <si>
    <t>(</t>
    <phoneticPr fontId="5"/>
  </si>
  <si>
    <t>10月1日～9月30日</t>
    <phoneticPr fontId="5"/>
  </si>
  <si>
    <t>)</t>
    <phoneticPr fontId="5"/>
  </si>
  <si>
    <t>約</t>
    <rPh sb="0" eb="1">
      <t>ヤク</t>
    </rPh>
    <phoneticPr fontId="5"/>
  </si>
  <si>
    <t>トン</t>
    <phoneticPr fontId="5"/>
  </si>
  <si>
    <t>　　４年</t>
  </si>
  <si>
    <t>〃</t>
  </si>
  <si>
    <t>　　５年</t>
    <phoneticPr fontId="3"/>
  </si>
  <si>
    <t>(</t>
  </si>
  <si>
    <t>)</t>
  </si>
  <si>
    <t>（注）１　消費世帯数は消防保安課、使用量は（公社）神奈川県ＬＰガス協会調。</t>
    <rPh sb="1" eb="2">
      <t>チュウ</t>
    </rPh>
    <rPh sb="5" eb="7">
      <t>ショウヒ</t>
    </rPh>
    <rPh sb="7" eb="10">
      <t>セタイスウ</t>
    </rPh>
    <rPh sb="11" eb="13">
      <t>ショウボウ</t>
    </rPh>
    <rPh sb="13" eb="15">
      <t>ホアン</t>
    </rPh>
    <rPh sb="15" eb="16">
      <t>カ</t>
    </rPh>
    <rPh sb="17" eb="20">
      <t>シヨウリョウ</t>
    </rPh>
    <rPh sb="22" eb="23">
      <t>コウ</t>
    </rPh>
    <rPh sb="23" eb="24">
      <t>シャ</t>
    </rPh>
    <rPh sb="25" eb="29">
      <t>カナガワケン</t>
    </rPh>
    <rPh sb="33" eb="35">
      <t>キョウカイ</t>
    </rPh>
    <rPh sb="35" eb="36">
      <t>シラ</t>
    </rPh>
    <phoneticPr fontId="5"/>
  </si>
  <si>
    <t>　　　２　消費世帯数は各年度末現在の数値で、ガスメーターの数を計上している。</t>
    <rPh sb="5" eb="7">
      <t>ショウヒ</t>
    </rPh>
    <rPh sb="7" eb="10">
      <t>セタイスウ</t>
    </rPh>
    <rPh sb="11" eb="15">
      <t>カクネンドマツ</t>
    </rPh>
    <rPh sb="15" eb="17">
      <t>ゲンザイ</t>
    </rPh>
    <rPh sb="18" eb="20">
      <t>スウチ</t>
    </rPh>
    <rPh sb="29" eb="30">
      <t>カズ</t>
    </rPh>
    <rPh sb="31" eb="33">
      <t>ケイジョウ</t>
    </rPh>
    <phoneticPr fontId="5"/>
  </si>
  <si>
    <t>区分</t>
  </si>
  <si>
    <t>令和３年度</t>
    <rPh sb="0" eb="2">
      <t>レイワ</t>
    </rPh>
    <rPh sb="3" eb="5">
      <t>ネンド</t>
    </rPh>
    <phoneticPr fontId="13"/>
  </si>
  <si>
    <t>４年度</t>
    <rPh sb="1" eb="3">
      <t>ネンド</t>
    </rPh>
    <phoneticPr fontId="13"/>
  </si>
  <si>
    <t>５年度</t>
    <rPh sb="1" eb="3">
      <t>ネンド</t>
    </rPh>
    <phoneticPr fontId="13"/>
  </si>
  <si>
    <r>
      <t xml:space="preserve">合計
</t>
    </r>
    <r>
      <rPr>
        <sz val="7"/>
        <rFont val="ＭＳ 明朝"/>
        <family val="1"/>
        <charset val="128"/>
      </rPr>
      <t>(含む分水量)</t>
    </r>
    <phoneticPr fontId="3"/>
  </si>
  <si>
    <t>企業団</t>
    <rPh sb="0" eb="2">
      <t>キギョウ</t>
    </rPh>
    <rPh sb="2" eb="3">
      <t>ダン</t>
    </rPh>
    <phoneticPr fontId="5"/>
  </si>
  <si>
    <t>計</t>
    <rPh sb="0" eb="1">
      <t>ケイ</t>
    </rPh>
    <phoneticPr fontId="5"/>
  </si>
  <si>
    <t>長野</t>
    <rPh sb="0" eb="2">
      <t>ナガノ</t>
    </rPh>
    <phoneticPr fontId="5"/>
  </si>
  <si>
    <t>鳥屋</t>
    <rPh sb="0" eb="2">
      <t>トリヤ</t>
    </rPh>
    <phoneticPr fontId="5"/>
  </si>
  <si>
    <t>和田</t>
  </si>
  <si>
    <t>底沢</t>
  </si>
  <si>
    <t>鎌沢</t>
  </si>
  <si>
    <t>落合</t>
  </si>
  <si>
    <t>箱根</t>
  </si>
  <si>
    <t>大山</t>
  </si>
  <si>
    <t>谷ヶ原</t>
  </si>
  <si>
    <t>平塚</t>
  </si>
  <si>
    <t>寒川</t>
  </si>
  <si>
    <t>千㎥</t>
    <phoneticPr fontId="5"/>
  </si>
  <si>
    <t>給水量
(送水量)</t>
  </si>
  <si>
    <t>上水道</t>
  </si>
  <si>
    <t>水源名</t>
  </si>
  <si>
    <t>愛川町</t>
  </si>
  <si>
    <t>箱根町</t>
  </si>
  <si>
    <t>二宮町</t>
  </si>
  <si>
    <t>大磯町</t>
  </si>
  <si>
    <t>寒川町</t>
  </si>
  <si>
    <t>葉山町</t>
  </si>
  <si>
    <t>綾瀬市</t>
  </si>
  <si>
    <t>海老名市</t>
  </si>
  <si>
    <t>伊勢原市</t>
  </si>
  <si>
    <t>大和市</t>
  </si>
  <si>
    <t>厚木市</t>
  </si>
  <si>
    <t>相模原市</t>
  </si>
  <si>
    <t>逗子市</t>
  </si>
  <si>
    <t>茅ヶ崎市</t>
  </si>
  <si>
    <t>小田原市</t>
  </si>
  <si>
    <t>藤沢市</t>
  </si>
  <si>
    <t>鎌倉市</t>
  </si>
  <si>
    <t>平塚市</t>
  </si>
  <si>
    <t>合計</t>
  </si>
  <si>
    <t>％</t>
  </si>
  <si>
    <t>人</t>
  </si>
  <si>
    <t>普及率
(人口比)</t>
    <phoneticPr fontId="3"/>
  </si>
  <si>
    <t>現在給水
人口</t>
  </si>
  <si>
    <t>給水区域
内人口</t>
  </si>
  <si>
    <t>行政区域
内人口</t>
  </si>
  <si>
    <t>市町名</t>
  </si>
  <si>
    <t>企業局経営課調</t>
  </si>
  <si>
    <t>（注）分水とは、水利権又は協定に基づく他水道事業者への水道水の供給をいう。</t>
    <rPh sb="1" eb="2">
      <t>チュウ</t>
    </rPh>
    <rPh sb="3" eb="5">
      <t>ブンスイ</t>
    </rPh>
    <rPh sb="8" eb="11">
      <t>スイリケン</t>
    </rPh>
    <rPh sb="11" eb="12">
      <t>マタ</t>
    </rPh>
    <rPh sb="13" eb="15">
      <t>キョウテイ</t>
    </rPh>
    <rPh sb="16" eb="17">
      <t>モト</t>
    </rPh>
    <rPh sb="19" eb="20">
      <t>タ</t>
    </rPh>
    <rPh sb="20" eb="22">
      <t>スイドウ</t>
    </rPh>
    <rPh sb="22" eb="24">
      <t>ジギョウ</t>
    </rPh>
    <rPh sb="24" eb="25">
      <t>シャ</t>
    </rPh>
    <rPh sb="27" eb="30">
      <t>スイドウスイ</t>
    </rPh>
    <rPh sb="31" eb="33">
      <t>キョウキュウ</t>
    </rPh>
    <phoneticPr fontId="5"/>
  </si>
  <si>
    <t xml:space="preserve"> </t>
  </si>
  <si>
    <t>分水計</t>
  </si>
  <si>
    <t>秦野市</t>
  </si>
  <si>
    <t>座間市</t>
  </si>
  <si>
    <t>分  水</t>
    <phoneticPr fontId="3"/>
  </si>
  <si>
    <t>小計</t>
  </si>
  <si>
    <t>有収水量</t>
    <phoneticPr fontId="3"/>
  </si>
  <si>
    <t>単位　㎥</t>
    <rPh sb="0" eb="2">
      <t>タンイ</t>
    </rPh>
    <phoneticPr fontId="5"/>
  </si>
  <si>
    <t>２　県営水道</t>
    <rPh sb="2" eb="4">
      <t>ケンエイ</t>
    </rPh>
    <rPh sb="4" eb="6">
      <t>スイドウ</t>
    </rPh>
    <phoneticPr fontId="5"/>
  </si>
  <si>
    <t>単位　千kWh</t>
    <rPh sb="0" eb="2">
      <t>タンイ</t>
    </rPh>
    <rPh sb="3" eb="4">
      <t>セン</t>
    </rPh>
    <phoneticPr fontId="5"/>
  </si>
  <si>
    <t>年度</t>
  </si>
  <si>
    <t>神奈川県営</t>
  </si>
  <si>
    <t>水力</t>
  </si>
  <si>
    <t>太陽光</t>
    <rPh sb="0" eb="3">
      <t>タイヨウコウ</t>
    </rPh>
    <phoneticPr fontId="5"/>
  </si>
  <si>
    <t>令和３年度</t>
    <rPh sb="0" eb="2">
      <t>レイワ</t>
    </rPh>
    <rPh sb="3" eb="5">
      <t>ネンド</t>
    </rPh>
    <phoneticPr fontId="1"/>
  </si>
  <si>
    <t>４年度</t>
    <rPh sb="1" eb="3">
      <t>ネンド</t>
    </rPh>
    <phoneticPr fontId="1"/>
  </si>
  <si>
    <t>５年度</t>
    <rPh sb="1" eb="3">
      <t>ネンド</t>
    </rPh>
    <phoneticPr fontId="1"/>
  </si>
  <si>
    <t>（注）１ 単位未満四捨五入。</t>
    <rPh sb="1" eb="2">
      <t>チュウ</t>
    </rPh>
    <rPh sb="5" eb="7">
      <t>タンイ</t>
    </rPh>
    <rPh sb="7" eb="9">
      <t>ミマン</t>
    </rPh>
    <rPh sb="9" eb="13">
      <t>シシャゴニュウ</t>
    </rPh>
    <phoneticPr fontId="5"/>
  </si>
  <si>
    <t xml:space="preserve">　　　２ 合計は、資源エネルギー庁「電力調査統計」による神奈川県の発電量。
</t>
    <rPh sb="28" eb="32">
      <t>カナガワケン</t>
    </rPh>
    <rPh sb="33" eb="35">
      <t>ハツデン</t>
    </rPh>
    <rPh sb="35" eb="36">
      <t>リョウ</t>
    </rPh>
    <phoneticPr fontId="3"/>
  </si>
  <si>
    <t>企業局発電課調</t>
    <rPh sb="0" eb="2">
      <t>キギョウ</t>
    </rPh>
    <rPh sb="2" eb="3">
      <t>キョク</t>
    </rPh>
    <rPh sb="3" eb="5">
      <t>ハツデン</t>
    </rPh>
    <rPh sb="5" eb="6">
      <t>カ</t>
    </rPh>
    <rPh sb="6" eb="7">
      <t>シラ</t>
    </rPh>
    <phoneticPr fontId="5"/>
  </si>
  <si>
    <t>発電所別</t>
  </si>
  <si>
    <t>計</t>
  </si>
  <si>
    <t>相模</t>
  </si>
  <si>
    <t>津久井</t>
  </si>
  <si>
    <t>道志第1</t>
    <phoneticPr fontId="5"/>
  </si>
  <si>
    <t>道志第2</t>
    <phoneticPr fontId="5"/>
  </si>
  <si>
    <t>道志第3</t>
    <phoneticPr fontId="5"/>
  </si>
  <si>
    <t>道志第4</t>
    <phoneticPr fontId="5"/>
  </si>
  <si>
    <t>早川</t>
  </si>
  <si>
    <t>玄倉第1</t>
    <phoneticPr fontId="5"/>
  </si>
  <si>
    <t>-</t>
  </si>
  <si>
    <t>玄倉第2</t>
    <phoneticPr fontId="5"/>
  </si>
  <si>
    <t>-</t>
    <phoneticPr fontId="3"/>
  </si>
  <si>
    <t>柿生</t>
  </si>
  <si>
    <t>早戸川</t>
    <rPh sb="0" eb="3">
      <t>ハヤトカワ</t>
    </rPh>
    <phoneticPr fontId="3"/>
  </si>
  <si>
    <t>城山</t>
  </si>
  <si>
    <t>愛川第1</t>
    <phoneticPr fontId="5"/>
  </si>
  <si>
    <t>愛川第2</t>
    <phoneticPr fontId="5"/>
  </si>
  <si>
    <t>（注）　単位未満四捨五入のため、積み上げ値と合計値が一致しない場合がある。</t>
    <rPh sb="1" eb="2">
      <t>チュウ</t>
    </rPh>
    <rPh sb="4" eb="6">
      <t>タンイ</t>
    </rPh>
    <rPh sb="6" eb="8">
      <t>ミマン</t>
    </rPh>
    <rPh sb="8" eb="12">
      <t>シシャゴニュウ</t>
    </rPh>
    <rPh sb="16" eb="17">
      <t>ツ</t>
    </rPh>
    <rPh sb="18" eb="19">
      <t>ア</t>
    </rPh>
    <rPh sb="20" eb="21">
      <t>チ</t>
    </rPh>
    <rPh sb="22" eb="24">
      <t>ゴウケイ</t>
    </rPh>
    <rPh sb="24" eb="25">
      <t>チ</t>
    </rPh>
    <rPh sb="26" eb="28">
      <t>イッチ</t>
    </rPh>
    <rPh sb="31" eb="33">
      <t>バアイ</t>
    </rPh>
    <phoneticPr fontId="5"/>
  </si>
  <si>
    <t>（各年度３月31日現在）下水道課調</t>
    <rPh sb="1" eb="4">
      <t>カクネンド</t>
    </rPh>
    <rPh sb="5" eb="6">
      <t>ガツ</t>
    </rPh>
    <rPh sb="8" eb="9">
      <t>ヒ</t>
    </rPh>
    <rPh sb="9" eb="11">
      <t>ゲンザイ</t>
    </rPh>
    <rPh sb="12" eb="15">
      <t>ゲスイドウ</t>
    </rPh>
    <rPh sb="15" eb="16">
      <t>カ</t>
    </rPh>
    <rPh sb="16" eb="17">
      <t>シラ</t>
    </rPh>
    <phoneticPr fontId="5"/>
  </si>
  <si>
    <t>市町村名</t>
  </si>
  <si>
    <t>行政人口</t>
  </si>
  <si>
    <t>処理区域</t>
  </si>
  <si>
    <t>下水道処理
人口普及率</t>
    <rPh sb="0" eb="3">
      <t>ゲスイドウ</t>
    </rPh>
    <rPh sb="3" eb="5">
      <t>ショリ</t>
    </rPh>
    <phoneticPr fontId="3"/>
  </si>
  <si>
    <t>人口</t>
  </si>
  <si>
    <t>面積</t>
  </si>
  <si>
    <t>千人</t>
  </si>
  <si>
    <t>ha</t>
  </si>
  <si>
    <t>横須賀市</t>
  </si>
  <si>
    <t>三浦市</t>
  </si>
  <si>
    <t>南足柄市</t>
  </si>
  <si>
    <t>中井町</t>
  </si>
  <si>
    <t>大井町</t>
  </si>
  <si>
    <t>松田町</t>
  </si>
  <si>
    <t>山北町</t>
  </si>
  <si>
    <t>開成町</t>
  </si>
  <si>
    <t>真鶴町</t>
  </si>
  <si>
    <t>湯河原町</t>
  </si>
  <si>
    <t>清川村</t>
  </si>
  <si>
    <t>　　 ３　横浜市の下水道処理人口普及率100%は、小数点第二位を四捨五入したことによる。</t>
    <rPh sb="5" eb="8">
      <t>ヨコハマシ</t>
    </rPh>
    <rPh sb="9" eb="12">
      <t>ゲスイドウ</t>
    </rPh>
    <rPh sb="12" eb="14">
      <t>ショリ</t>
    </rPh>
    <rPh sb="14" eb="16">
      <t>ジンコウ</t>
    </rPh>
    <rPh sb="16" eb="18">
      <t>フキュウ</t>
    </rPh>
    <rPh sb="18" eb="19">
      <t>リツ</t>
    </rPh>
    <rPh sb="25" eb="28">
      <t>ショウスウテン</t>
    </rPh>
    <rPh sb="28" eb="29">
      <t>ダイ</t>
    </rPh>
    <rPh sb="29" eb="30">
      <t>ニ</t>
    </rPh>
    <rPh sb="30" eb="31">
      <t>イ</t>
    </rPh>
    <rPh sb="32" eb="36">
      <t>シシャゴニュウ</t>
    </rPh>
    <phoneticPr fontId="5"/>
  </si>
  <si>
    <t>生活衛生課調</t>
    <rPh sb="0" eb="2">
      <t>セイカツ</t>
    </rPh>
    <rPh sb="2" eb="4">
      <t>エイセイ</t>
    </rPh>
    <rPh sb="4" eb="5">
      <t>カ</t>
    </rPh>
    <rPh sb="5" eb="6">
      <t>シラ</t>
    </rPh>
    <phoneticPr fontId="5"/>
  </si>
  <si>
    <t>区分</t>
    <rPh sb="0" eb="2">
      <t>クブン</t>
    </rPh>
    <phoneticPr fontId="5"/>
  </si>
  <si>
    <t>行政区域内
人口</t>
    <rPh sb="0" eb="2">
      <t>ギョウセイ</t>
    </rPh>
    <rPh sb="2" eb="5">
      <t>クイキナイ</t>
    </rPh>
    <phoneticPr fontId="5"/>
  </si>
  <si>
    <t>現在給水
人口</t>
    <rPh sb="0" eb="2">
      <t>ゲンザイ</t>
    </rPh>
    <rPh sb="2" eb="4">
      <t>キュウスイ</t>
    </rPh>
    <phoneticPr fontId="5"/>
  </si>
  <si>
    <t>普及率
(人口比)</t>
    <rPh sb="2" eb="3">
      <t>リツ</t>
    </rPh>
    <rPh sb="5" eb="8">
      <t>ジンコウヒ</t>
    </rPh>
    <phoneticPr fontId="5"/>
  </si>
  <si>
    <t>上水道</t>
    <rPh sb="0" eb="3">
      <t>ジョウスイドウ</t>
    </rPh>
    <phoneticPr fontId="5"/>
  </si>
  <si>
    <t>簡易水道</t>
    <rPh sb="0" eb="2">
      <t>カンイ</t>
    </rPh>
    <rPh sb="2" eb="4">
      <t>スイドウ</t>
    </rPh>
    <phoneticPr fontId="5"/>
  </si>
  <si>
    <t>専用水道</t>
    <rPh sb="0" eb="2">
      <t>センヨウ</t>
    </rPh>
    <rPh sb="2" eb="4">
      <t>スイドウ</t>
    </rPh>
    <phoneticPr fontId="5"/>
  </si>
  <si>
    <t>施設数</t>
    <rPh sb="0" eb="2">
      <t>シセツ</t>
    </rPh>
    <rPh sb="2" eb="3">
      <t>スウ</t>
    </rPh>
    <phoneticPr fontId="5"/>
  </si>
  <si>
    <t>給水量</t>
    <rPh sb="0" eb="2">
      <t>キュウスイ</t>
    </rPh>
    <rPh sb="2" eb="3">
      <t>リョウ</t>
    </rPh>
    <phoneticPr fontId="5"/>
  </si>
  <si>
    <t>現在給水人口
(自己水源)</t>
    <rPh sb="0" eb="2">
      <t>ゲンザイ</t>
    </rPh>
    <rPh sb="2" eb="4">
      <t>キュウスイ</t>
    </rPh>
    <rPh sb="4" eb="6">
      <t>ジンコウ</t>
    </rPh>
    <rPh sb="8" eb="10">
      <t>ジコ</t>
    </rPh>
    <rPh sb="10" eb="12">
      <t>スイゲン</t>
    </rPh>
    <phoneticPr fontId="5"/>
  </si>
  <si>
    <t>現在給水人口
(浄水受水)</t>
    <phoneticPr fontId="3"/>
  </si>
  <si>
    <t>千㎥</t>
    <phoneticPr fontId="3"/>
  </si>
  <si>
    <t>人</t>
    <rPh sb="0" eb="1">
      <t>ヒト</t>
    </rPh>
    <phoneticPr fontId="5"/>
  </si>
  <si>
    <t>令和３年度計</t>
    <rPh sb="0" eb="2">
      <t>レイワ</t>
    </rPh>
    <rPh sb="3" eb="5">
      <t>ネンド</t>
    </rPh>
    <rPh sb="5" eb="6">
      <t>ケイ</t>
    </rPh>
    <phoneticPr fontId="5"/>
  </si>
  <si>
    <t>県営</t>
    <rPh sb="0" eb="2">
      <t>ケンエイ</t>
    </rPh>
    <phoneticPr fontId="5"/>
  </si>
  <si>
    <t>公　営</t>
    <rPh sb="0" eb="3">
      <t>コウエイ</t>
    </rPh>
    <phoneticPr fontId="5"/>
  </si>
  <si>
    <t>市町村営等</t>
    <rPh sb="0" eb="2">
      <t>シチョウ</t>
    </rPh>
    <rPh sb="2" eb="4">
      <t>ソンエイ</t>
    </rPh>
    <rPh sb="4" eb="5">
      <t>トウ</t>
    </rPh>
    <phoneticPr fontId="5"/>
  </si>
  <si>
    <t>組合営</t>
    <rPh sb="0" eb="2">
      <t>クミアイ</t>
    </rPh>
    <rPh sb="2" eb="3">
      <t>エイギョウ</t>
    </rPh>
    <phoneticPr fontId="5"/>
  </si>
  <si>
    <t>４年度計</t>
    <rPh sb="1" eb="3">
      <t>ネンド</t>
    </rPh>
    <rPh sb="3" eb="4">
      <t>ケイ</t>
    </rPh>
    <phoneticPr fontId="5"/>
  </si>
  <si>
    <t>５年度計</t>
    <rPh sb="1" eb="3">
      <t>ネンド</t>
    </rPh>
    <rPh sb="3" eb="4">
      <t>ケイ</t>
    </rPh>
    <phoneticPr fontId="5"/>
  </si>
  <si>
    <t>横浜市</t>
    <rPh sb="0" eb="3">
      <t>ヨコハマシ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</si>
  <si>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</si>
  <si>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</si>
  <si>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</si>
  <si>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</si>
  <si>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(中井町に含む)</t>
    <rPh sb="1" eb="3">
      <t>ナカイ</t>
    </rPh>
    <rPh sb="3" eb="4">
      <t>マチ</t>
    </rPh>
    <rPh sb="5" eb="6">
      <t>フク</t>
    </rPh>
    <phoneticPr fontId="3"/>
  </si>
  <si>
    <t>(257,555)</t>
    <phoneticPr fontId="3"/>
  </si>
  <si>
    <t>(31,556)</t>
    <phoneticPr fontId="3"/>
  </si>
  <si>
    <t>鎌倉市</t>
    <rPh sb="0" eb="3">
      <t>カマクラシ</t>
    </rPh>
    <phoneticPr fontId="5"/>
  </si>
  <si>
    <t>藤沢市</t>
    <rPh sb="0" eb="3">
      <t>フジサワシ</t>
    </rPh>
    <phoneticPr fontId="5"/>
  </si>
  <si>
    <t>小田原市</t>
    <rPh sb="0" eb="4">
      <t>オダワラシ</t>
    </rPh>
    <phoneticPr fontId="5"/>
  </si>
  <si>
    <t>(9,866)</t>
    <phoneticPr fontId="3"/>
  </si>
  <si>
    <t>（1,151）</t>
    <phoneticPr fontId="3"/>
  </si>
  <si>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</si>
  <si>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</si>
  <si>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</si>
  <si>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</si>
  <si>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</si>
  <si>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</si>
  <si>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</si>
  <si>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</si>
  <si>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</si>
  <si>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南足柄市</t>
    <rPh sb="0" eb="4">
      <t>ミナミアシガラシ</t>
    </rPh>
    <phoneticPr fontId="5"/>
  </si>
  <si>
    <t>綾瀬市</t>
    <rPh sb="0" eb="3">
      <t>アヤセシ</t>
    </rPh>
    <phoneticPr fontId="5"/>
  </si>
  <si>
    <t>葉山町</t>
    <rPh sb="0" eb="3">
      <t>ハヤママチ</t>
    </rPh>
    <phoneticPr fontId="5"/>
  </si>
  <si>
    <t>寒川町</t>
    <rPh sb="0" eb="2">
      <t>サムカワ</t>
    </rPh>
    <rPh sb="2" eb="3">
      <t>チョウ</t>
    </rPh>
    <phoneticPr fontId="5"/>
  </si>
  <si>
    <t>大磯町</t>
    <rPh sb="0" eb="3">
      <t>オオイソマチ</t>
    </rPh>
    <phoneticPr fontId="5"/>
  </si>
  <si>
    <t>二宮町</t>
    <rPh sb="0" eb="3">
      <t>ニノミヤチョウ</t>
    </rPh>
    <phoneticPr fontId="5"/>
  </si>
  <si>
    <t>中井町</t>
    <rPh sb="0" eb="3">
      <t>ナカイマチ</t>
    </rPh>
    <phoneticPr fontId="5"/>
  </si>
  <si>
    <t>大井町</t>
    <rPh sb="0" eb="2">
      <t>オオイ</t>
    </rPh>
    <rPh sb="2" eb="3">
      <t>マチ</t>
    </rPh>
    <phoneticPr fontId="5"/>
  </si>
  <si>
    <t>松田町</t>
    <rPh sb="0" eb="3">
      <t>マツダチョウ</t>
    </rPh>
    <phoneticPr fontId="5"/>
  </si>
  <si>
    <t>山北町</t>
    <rPh sb="0" eb="3">
      <t>ヤマキタチョウ</t>
    </rPh>
    <phoneticPr fontId="5"/>
  </si>
  <si>
    <t>開成町</t>
    <rPh sb="0" eb="3">
      <t>カイセイチョウ</t>
    </rPh>
    <phoneticPr fontId="5"/>
  </si>
  <si>
    <t>箱根町</t>
    <rPh sb="0" eb="3">
      <t>ハコネマチ</t>
    </rPh>
    <phoneticPr fontId="5"/>
  </si>
  <si>
    <t>（5,237）</t>
    <phoneticPr fontId="3"/>
  </si>
  <si>
    <t>（2,917）</t>
    <phoneticPr fontId="3"/>
  </si>
  <si>
    <t>（12,293）</t>
    <phoneticPr fontId="3"/>
  </si>
  <si>
    <t>（1,731）</t>
    <phoneticPr fontId="3"/>
  </si>
  <si>
    <t>（注）１　「上水道」一般の需要に応じて、水道により水を供給する事業で、計画給水人口5,001人以上のもの。</t>
    <rPh sb="1" eb="2">
      <t>チュウ</t>
    </rPh>
    <rPh sb="6" eb="9">
      <t>ジョウスイドウ</t>
    </rPh>
    <rPh sb="10" eb="12">
      <t>イッパン</t>
    </rPh>
    <rPh sb="13" eb="15">
      <t>ジュヨウ</t>
    </rPh>
    <rPh sb="16" eb="17">
      <t>オウ</t>
    </rPh>
    <rPh sb="20" eb="22">
      <t>スイドウ</t>
    </rPh>
    <rPh sb="25" eb="26">
      <t>ミズ</t>
    </rPh>
    <rPh sb="27" eb="29">
      <t>キョウキュウ</t>
    </rPh>
    <rPh sb="31" eb="33">
      <t>ジギョウ</t>
    </rPh>
    <rPh sb="35" eb="37">
      <t>ケイカク</t>
    </rPh>
    <rPh sb="37" eb="39">
      <t>キュウスイ</t>
    </rPh>
    <rPh sb="39" eb="41">
      <t>ジンコウ</t>
    </rPh>
    <rPh sb="46" eb="47">
      <t>ニン</t>
    </rPh>
    <rPh sb="47" eb="49">
      <t>イジョウ</t>
    </rPh>
    <phoneticPr fontId="3"/>
  </si>
  <si>
    <r>
      <t>　</t>
    </r>
    <r>
      <rPr>
        <sz val="6.5"/>
        <rFont val="ＭＳ ゴシック"/>
        <family val="3"/>
        <charset val="128"/>
      </rPr>
      <t/>
    </r>
    <phoneticPr fontId="5"/>
  </si>
  <si>
    <t>　　　　　「簡易水道」一般の需要に応じて、水道により水を供給する事業で、計画給水人口101人以上5,000　　</t>
    <rPh sb="6" eb="8">
      <t>カンイ</t>
    </rPh>
    <rPh sb="8" eb="10">
      <t>スイドウ</t>
    </rPh>
    <rPh sb="11" eb="13">
      <t>イッパン</t>
    </rPh>
    <rPh sb="14" eb="16">
      <t>ジュヨウ</t>
    </rPh>
    <rPh sb="17" eb="18">
      <t>オウ</t>
    </rPh>
    <rPh sb="21" eb="23">
      <t>スイドウ</t>
    </rPh>
    <rPh sb="26" eb="27">
      <t>ミズ</t>
    </rPh>
    <rPh sb="28" eb="30">
      <t>キョウキュウ</t>
    </rPh>
    <rPh sb="32" eb="34">
      <t>ジギョウ</t>
    </rPh>
    <rPh sb="36" eb="38">
      <t>ケイカク</t>
    </rPh>
    <rPh sb="38" eb="40">
      <t>キュウスイ</t>
    </rPh>
    <rPh sb="40" eb="42">
      <t>ジンコウ</t>
    </rPh>
    <rPh sb="45" eb="46">
      <t>ニン</t>
    </rPh>
    <rPh sb="46" eb="48">
      <t>イジョウ</t>
    </rPh>
    <phoneticPr fontId="3"/>
  </si>
  <si>
    <t>　　　　人以下のもの。　　</t>
    <rPh sb="4" eb="5">
      <t>ニン</t>
    </rPh>
    <rPh sb="5" eb="7">
      <t>イカ</t>
    </rPh>
    <phoneticPr fontId="3"/>
  </si>
  <si>
    <t>　　　　　「専用水道」水道法第３条第６項に定められた社宅、療養所等における101人以上の居住者に水を</t>
    <rPh sb="6" eb="8">
      <t>センヨウ</t>
    </rPh>
    <rPh sb="8" eb="10">
      <t>スイドウ</t>
    </rPh>
    <rPh sb="11" eb="13">
      <t>スイドウ</t>
    </rPh>
    <rPh sb="13" eb="14">
      <t>ホウ</t>
    </rPh>
    <rPh sb="14" eb="15">
      <t>ダイ</t>
    </rPh>
    <rPh sb="16" eb="17">
      <t>ジョウ</t>
    </rPh>
    <rPh sb="17" eb="18">
      <t>ダイ</t>
    </rPh>
    <rPh sb="19" eb="20">
      <t>コウ</t>
    </rPh>
    <rPh sb="21" eb="22">
      <t>サダ</t>
    </rPh>
    <rPh sb="26" eb="28">
      <t>シャタク</t>
    </rPh>
    <rPh sb="29" eb="31">
      <t>リョウヨウ</t>
    </rPh>
    <rPh sb="31" eb="32">
      <t>ジョ</t>
    </rPh>
    <rPh sb="32" eb="33">
      <t>トウ</t>
    </rPh>
    <rPh sb="40" eb="41">
      <t>ニン</t>
    </rPh>
    <rPh sb="41" eb="43">
      <t>イジョウ</t>
    </rPh>
    <rPh sb="44" eb="47">
      <t>キョジュウシャ</t>
    </rPh>
    <rPh sb="48" eb="49">
      <t>ミズ</t>
    </rPh>
    <phoneticPr fontId="3"/>
  </si>
  <si>
    <t>　　　　供給するもの、又は１日最大給水量が20㎥を超えるもの。　　　</t>
    <rPh sb="4" eb="6">
      <t>キョウキュウ</t>
    </rPh>
    <phoneticPr fontId="3"/>
  </si>
  <si>
    <t>　　　　</t>
    <phoneticPr fontId="3"/>
  </si>
  <si>
    <t>２　（　）書きは、県営水道分であり外数。</t>
    <phoneticPr fontId="3"/>
  </si>
  <si>
    <t>３　平塚市、葉山町及び松田町については、区域の一部に隣接市町から給水を受けている区域がある。</t>
    <phoneticPr fontId="3"/>
  </si>
  <si>
    <t>４　行政区域内人口は「令和２年国勢調査確定値を基準とした推計人口」である。</t>
    <rPh sb="19" eb="22">
      <t>カクテイチ</t>
    </rPh>
    <rPh sb="23" eb="25">
      <t>キジュン</t>
    </rPh>
    <rPh sb="28" eb="30">
      <t>スイケイ</t>
    </rPh>
    <rPh sb="30" eb="32">
      <t>ジンコウ</t>
    </rPh>
    <phoneticPr fontId="3"/>
  </si>
  <si>
    <t>単位　千㎥</t>
    <rPh sb="0" eb="2">
      <t>タンイ</t>
    </rPh>
    <rPh sb="3" eb="4">
      <t>セン</t>
    </rPh>
    <phoneticPr fontId="5"/>
  </si>
  <si>
    <t>年間
取水量</t>
  </si>
  <si>
    <t>年間給水量
(Ａ＋Ｂ)</t>
    <phoneticPr fontId="5"/>
  </si>
  <si>
    <t>有効水量
(Ａ)</t>
    <phoneticPr fontId="5"/>
  </si>
  <si>
    <t>無効水量
(Ｂ)</t>
    <phoneticPr fontId="5"/>
  </si>
  <si>
    <t>有収水量</t>
    <rPh sb="0" eb="4">
      <t>ユウシュウスイリョウ</t>
    </rPh>
    <phoneticPr fontId="5"/>
  </si>
  <si>
    <t>令和３年度計</t>
    <phoneticPr fontId="3"/>
  </si>
  <si>
    <t>県営</t>
  </si>
  <si>
    <t>市町営</t>
    <rPh sb="2" eb="3">
      <t>エイ</t>
    </rPh>
    <phoneticPr fontId="3"/>
  </si>
  <si>
    <t>　　４年度計</t>
    <phoneticPr fontId="3"/>
  </si>
  <si>
    <t>　　５年度計</t>
    <phoneticPr fontId="3"/>
  </si>
  <si>
    <t>（注） １　「有効水量」水道として有効に使用されたとみられる水量で、料金徴収の基本と</t>
    <phoneticPr fontId="5"/>
  </si>
  <si>
    <t>　　　</t>
    <phoneticPr fontId="5"/>
  </si>
  <si>
    <t>　　　　　　なった有収水量と公園用、消防用など料金収入のない無収水量とに分けられる。</t>
    <phoneticPr fontId="3"/>
  </si>
  <si>
    <t>　　　 ２　「無効水量」漏水等により無効となった水量。</t>
    <rPh sb="7" eb="9">
      <t>ムコウ</t>
    </rPh>
    <rPh sb="9" eb="11">
      <t>スイリョウ</t>
    </rPh>
    <rPh sb="12" eb="14">
      <t>ロウスイ</t>
    </rPh>
    <rPh sb="14" eb="15">
      <t>トウ</t>
    </rPh>
    <rPh sb="18" eb="20">
      <t>ムコウ</t>
    </rPh>
    <rPh sb="24" eb="26">
      <t>スイリョウ</t>
    </rPh>
    <phoneticPr fontId="5"/>
  </si>
  <si>
    <t>１　市町営水道</t>
    <rPh sb="2" eb="3">
      <t>シ</t>
    </rPh>
    <rPh sb="3" eb="4">
      <t>マチ</t>
    </rPh>
    <rPh sb="4" eb="5">
      <t>エイ</t>
    </rPh>
    <rPh sb="5" eb="7">
      <t>スイドウ</t>
    </rPh>
    <phoneticPr fontId="5"/>
  </si>
  <si>
    <t>市町別</t>
    <rPh sb="0" eb="1">
      <t>シ</t>
    </rPh>
    <rPh sb="1" eb="2">
      <t>マチ</t>
    </rPh>
    <rPh sb="2" eb="3">
      <t>ベツ</t>
    </rPh>
    <phoneticPr fontId="5"/>
  </si>
  <si>
    <t>*</t>
  </si>
  <si>
    <t>横須賀市</t>
    <phoneticPr fontId="5"/>
  </si>
  <si>
    <t>*</t>
    <phoneticPr fontId="5"/>
  </si>
  <si>
    <t>三浦市</t>
    <rPh sb="0" eb="2">
      <t>ミウラシ</t>
    </rPh>
    <rPh sb="2" eb="3">
      <t>シ</t>
    </rPh>
    <phoneticPr fontId="5"/>
  </si>
  <si>
    <t>山北町</t>
    <phoneticPr fontId="5"/>
  </si>
  <si>
    <t>真鶴町</t>
    <phoneticPr fontId="5"/>
  </si>
  <si>
    <t>愛川町</t>
    <phoneticPr fontId="5"/>
  </si>
  <si>
    <t>（注） １　「有効水量」水道として有効に使用されたとみられる水量で、料金</t>
    <phoneticPr fontId="5"/>
  </si>
  <si>
    <t>　　　　　　徴収の基本となった有収水量と公園用、消防用など料金収入のない</t>
    <phoneticPr fontId="3"/>
  </si>
  <si>
    <t>　　</t>
    <phoneticPr fontId="5"/>
  </si>
  <si>
    <t>　　　 　 　無収水量とに分けられる。</t>
    <rPh sb="7" eb="8">
      <t>ム</t>
    </rPh>
    <rPh sb="8" eb="9">
      <t>シュウ</t>
    </rPh>
    <rPh sb="9" eb="11">
      <t>スイリョウ</t>
    </rPh>
    <rPh sb="13" eb="14">
      <t>ワ</t>
    </rPh>
    <phoneticPr fontId="5"/>
  </si>
  <si>
    <t>　　　 ３　＊印については口径別給水制を採用。</t>
    <phoneticPr fontId="3"/>
  </si>
  <si>
    <t>消防保安課、（公社）神奈川県ＬＰガス協会調</t>
    <rPh sb="0" eb="2">
      <t>ショウボウ</t>
    </rPh>
    <rPh sb="2" eb="5">
      <t>ホアンカ</t>
    </rPh>
    <rPh sb="7" eb="8">
      <t>コウ</t>
    </rPh>
    <rPh sb="8" eb="9">
      <t>シャ</t>
    </rPh>
    <rPh sb="10" eb="14">
      <t>カナガワケン</t>
    </rPh>
    <rPh sb="18" eb="20">
      <t>キョウカイ</t>
    </rPh>
    <rPh sb="20" eb="21">
      <t>シラ</t>
    </rPh>
    <phoneticPr fontId="5"/>
  </si>
  <si>
    <t>相模原市</t>
    <phoneticPr fontId="3"/>
  </si>
  <si>
    <t>厚木市･大和市･海老名市･座間市･綾瀬市･愛甲郡</t>
    <phoneticPr fontId="5"/>
  </si>
  <si>
    <t xml:space="preserve">  　  ３　令和４年度は、令和５年４月１日に液化石油ガスの保安の確保及び取引の適正化に関する法律の事務</t>
    <rPh sb="7" eb="9">
      <t>レイワ</t>
    </rPh>
    <rPh sb="10" eb="12">
      <t>ネンド</t>
    </rPh>
    <rPh sb="14" eb="16">
      <t>レイワ</t>
    </rPh>
    <rPh sb="17" eb="18">
      <t>ネン</t>
    </rPh>
    <rPh sb="19" eb="20">
      <t>ガツ</t>
    </rPh>
    <rPh sb="21" eb="22">
      <t>ニチ</t>
    </rPh>
    <rPh sb="23" eb="25">
      <t>エキカ</t>
    </rPh>
    <rPh sb="25" eb="27">
      <t>セキユ</t>
    </rPh>
    <rPh sb="30" eb="32">
      <t>ホアン</t>
    </rPh>
    <rPh sb="33" eb="35">
      <t>カクホ</t>
    </rPh>
    <rPh sb="35" eb="36">
      <t>オヨ</t>
    </rPh>
    <rPh sb="37" eb="39">
      <t>トリヒキ</t>
    </rPh>
    <rPh sb="40" eb="43">
      <t>テキセイカ</t>
    </rPh>
    <rPh sb="44" eb="45">
      <t>カン</t>
    </rPh>
    <rPh sb="47" eb="49">
      <t>ホウリツ</t>
    </rPh>
    <rPh sb="50" eb="52">
      <t>ジム</t>
    </rPh>
    <phoneticPr fontId="3"/>
  </si>
  <si>
    <t>令和３年度</t>
    <rPh sb="0" eb="2">
      <t>レイワ</t>
    </rPh>
    <rPh sb="3" eb="5">
      <t>ネンド</t>
    </rPh>
    <phoneticPr fontId="3"/>
  </si>
  <si>
    <t>（各年度３月31日現在）消防保安課調</t>
    <rPh sb="1" eb="2">
      <t>カク</t>
    </rPh>
    <rPh sb="2" eb="4">
      <t>ネンド</t>
    </rPh>
    <rPh sb="5" eb="6">
      <t>ガツ</t>
    </rPh>
    <rPh sb="8" eb="9">
      <t>ヒ</t>
    </rPh>
    <rPh sb="9" eb="11">
      <t>ゲンザイ</t>
    </rPh>
    <rPh sb="12" eb="14">
      <t>ショウボウ</t>
    </rPh>
    <rPh sb="14" eb="16">
      <t>ホアン</t>
    </rPh>
    <rPh sb="16" eb="17">
      <t>カ</t>
    </rPh>
    <rPh sb="17" eb="18">
      <t>シラ</t>
    </rPh>
    <phoneticPr fontId="5"/>
  </si>
  <si>
    <t>市郡別</t>
  </si>
  <si>
    <t>製造事業所</t>
  </si>
  <si>
    <t>販売事業所</t>
  </si>
  <si>
    <t>貯蔵
事業所</t>
  </si>
  <si>
    <t>コンビ
ナート</t>
    <phoneticPr fontId="5"/>
  </si>
  <si>
    <t>液化石
油ガス</t>
    <phoneticPr fontId="5"/>
  </si>
  <si>
    <t>冷凍用
ガス</t>
  </si>
  <si>
    <t>その他
のガス</t>
    <phoneticPr fontId="5"/>
  </si>
  <si>
    <t>令和３年度</t>
    <rPh sb="0" eb="1">
      <t>レイ</t>
    </rPh>
    <rPh sb="1" eb="2">
      <t>ワ</t>
    </rPh>
    <rPh sb="3" eb="4">
      <t>ネン</t>
    </rPh>
    <rPh sb="4" eb="5">
      <t>ド</t>
    </rPh>
    <phoneticPr fontId="3"/>
  </si>
  <si>
    <t>４年度</t>
    <rPh sb="1" eb="2">
      <t>ネン</t>
    </rPh>
    <rPh sb="2" eb="3">
      <t>ド</t>
    </rPh>
    <phoneticPr fontId="3"/>
  </si>
  <si>
    <t>５年度</t>
    <rPh sb="1" eb="2">
      <t>ネン</t>
    </rPh>
    <rPh sb="2" eb="3">
      <t>ド</t>
    </rPh>
    <phoneticPr fontId="3"/>
  </si>
  <si>
    <t>三浦郡</t>
    <phoneticPr fontId="5"/>
  </si>
  <si>
    <t>高座郡</t>
  </si>
  <si>
    <t>中郡</t>
  </si>
  <si>
    <t>足柄上郡</t>
  </si>
  <si>
    <t>足柄下郡</t>
  </si>
  <si>
    <t>愛甲郡</t>
  </si>
  <si>
    <t>５年度</t>
    <rPh sb="1" eb="3">
      <t>ネンド</t>
    </rPh>
    <phoneticPr fontId="3"/>
  </si>
  <si>
    <t>相模原</t>
    <rPh sb="0" eb="3">
      <t>サガミハラ</t>
    </rPh>
    <phoneticPr fontId="3"/>
  </si>
  <si>
    <t xml:space="preserve">        の一部が横浜市、川崎市、相模原市へ移譲された影響で一部収集が行われなかったため無しとした。</t>
    <rPh sb="25" eb="27">
      <t>イジョウ</t>
    </rPh>
    <phoneticPr fontId="3"/>
  </si>
  <si>
    <t>　 　 ４　令和５年度の消費者世帯数は、横浜市所管のみ令和５年に収集した数、他は令和５年度の数。</t>
    <rPh sb="6" eb="8">
      <t>レイワ</t>
    </rPh>
    <rPh sb="9" eb="11">
      <t>ネンド</t>
    </rPh>
    <rPh sb="12" eb="15">
      <t>ショウヒシャ</t>
    </rPh>
    <rPh sb="15" eb="18">
      <t>セタイスウ</t>
    </rPh>
    <rPh sb="20" eb="23">
      <t>ヨコハマシ</t>
    </rPh>
    <rPh sb="23" eb="25">
      <t>ショカン</t>
    </rPh>
    <rPh sb="27" eb="29">
      <t>レイワ</t>
    </rPh>
    <rPh sb="30" eb="31">
      <t>ネン</t>
    </rPh>
    <rPh sb="32" eb="34">
      <t>シュウシュウ</t>
    </rPh>
    <rPh sb="36" eb="37">
      <t>カズ</t>
    </rPh>
    <rPh sb="38" eb="39">
      <t>ホカ</t>
    </rPh>
    <rPh sb="40" eb="42">
      <t>レイワ</t>
    </rPh>
    <rPh sb="43" eb="45">
      <t>ネンド</t>
    </rPh>
    <rPh sb="46" eb="47">
      <t>カズ</t>
    </rPh>
    <phoneticPr fontId="3"/>
  </si>
  <si>
    <t>(注) １　行政人口は、令和６年３月31日現在の住民基本台帳人口。</t>
    <rPh sb="1" eb="2">
      <t>チュウ</t>
    </rPh>
    <rPh sb="6" eb="8">
      <t>ギョウセイ</t>
    </rPh>
    <rPh sb="8" eb="10">
      <t>ジンコウ</t>
    </rPh>
    <rPh sb="12" eb="14">
      <t>レイワ</t>
    </rPh>
    <rPh sb="15" eb="16">
      <t>ネン</t>
    </rPh>
    <rPh sb="17" eb="18">
      <t>ガツ</t>
    </rPh>
    <rPh sb="20" eb="23">
      <t>ニチゲンザイ</t>
    </rPh>
    <rPh sb="24" eb="26">
      <t>ジュウミン</t>
    </rPh>
    <rPh sb="26" eb="28">
      <t>キホン</t>
    </rPh>
    <rPh sb="28" eb="30">
      <t>ダイチョウ</t>
    </rPh>
    <rPh sb="30" eb="32">
      <t>ジンコウ</t>
    </rPh>
    <phoneticPr fontId="5"/>
  </si>
  <si>
    <t>（令和５年度）生活衛生課調</t>
    <phoneticPr fontId="3"/>
  </si>
  <si>
    <t>（令和５年度）企業局経営課調</t>
    <rPh sb="1" eb="3">
      <t>レイワ</t>
    </rPh>
    <rPh sb="4" eb="6">
      <t>ネンド</t>
    </rPh>
    <phoneticPr fontId="3"/>
  </si>
  <si>
    <t>別表　令和５年度県営水道の市町別内訳と水源別給水量（該当市町のみ掲載）</t>
    <rPh sb="0" eb="2">
      <t>ベッピョウ</t>
    </rPh>
    <rPh sb="3" eb="5">
      <t>レイワ</t>
    </rPh>
    <rPh sb="6" eb="8">
      <t>ネンド</t>
    </rPh>
    <rPh sb="8" eb="10">
      <t>ケンエイ</t>
    </rPh>
    <rPh sb="10" eb="12">
      <t>スイドウ</t>
    </rPh>
    <rPh sb="13" eb="14">
      <t>シ</t>
    </rPh>
    <rPh sb="14" eb="15">
      <t>マチ</t>
    </rPh>
    <rPh sb="15" eb="16">
      <t>ベツ</t>
    </rPh>
    <rPh sb="16" eb="18">
      <t>ウチワケ</t>
    </rPh>
    <rPh sb="19" eb="21">
      <t>スイゲン</t>
    </rPh>
    <rPh sb="21" eb="22">
      <t>ベツ</t>
    </rPh>
    <rPh sb="22" eb="24">
      <t>キュウスイ</t>
    </rPh>
    <rPh sb="24" eb="25">
      <t>リョウ</t>
    </rPh>
    <rPh sb="26" eb="28">
      <t>ガイトウ</t>
    </rPh>
    <rPh sb="28" eb="29">
      <t>シ</t>
    </rPh>
    <rPh sb="29" eb="30">
      <t>マチ</t>
    </rPh>
    <rPh sb="32" eb="34">
      <t>ケイサイ</t>
    </rPh>
    <phoneticPr fontId="5"/>
  </si>
  <si>
    <t>（注）　水源別給水量（送水量）は、単位未満端数処理のため、合計と内訳は一致しない。</t>
    <rPh sb="1" eb="2">
      <t>チュウ</t>
    </rPh>
    <rPh sb="4" eb="6">
      <t>スイゲン</t>
    </rPh>
    <rPh sb="6" eb="7">
      <t>ベツ</t>
    </rPh>
    <rPh sb="7" eb="9">
      <t>キュウスイ</t>
    </rPh>
    <rPh sb="9" eb="10">
      <t>リョウ</t>
    </rPh>
    <rPh sb="11" eb="12">
      <t>オク</t>
    </rPh>
    <rPh sb="12" eb="14">
      <t>スイリョウ</t>
    </rPh>
    <rPh sb="17" eb="19">
      <t>タンイ</t>
    </rPh>
    <rPh sb="19" eb="21">
      <t>ミマン</t>
    </rPh>
    <rPh sb="21" eb="23">
      <t>ハスウ</t>
    </rPh>
    <rPh sb="23" eb="25">
      <t>ショリ</t>
    </rPh>
    <rPh sb="29" eb="31">
      <t>ゴウケイ</t>
    </rPh>
    <rPh sb="32" eb="34">
      <t>ウチワケ</t>
    </rPh>
    <rPh sb="35" eb="37">
      <t>イッチ</t>
    </rPh>
    <phoneticPr fontId="5"/>
  </si>
  <si>
    <t>資源エネルギー庁「電力調査統計」より作成、企業局発電課調</t>
    <rPh sb="0" eb="2">
      <t>シゲン</t>
    </rPh>
    <rPh sb="7" eb="8">
      <t>チョウ</t>
    </rPh>
    <rPh sb="9" eb="11">
      <t>デンリョク</t>
    </rPh>
    <rPh sb="11" eb="13">
      <t>チョウサ</t>
    </rPh>
    <rPh sb="13" eb="15">
      <t>トウケイ</t>
    </rPh>
    <rPh sb="18" eb="20">
      <t>サクセイ</t>
    </rPh>
    <rPh sb="21" eb="23">
      <t>キギョウ</t>
    </rPh>
    <rPh sb="23" eb="24">
      <t>キョク</t>
    </rPh>
    <rPh sb="24" eb="26">
      <t>ハツデン</t>
    </rPh>
    <rPh sb="26" eb="27">
      <t>カ</t>
    </rPh>
    <rPh sb="27" eb="28">
      <t>シラ</t>
    </rPh>
    <phoneticPr fontId="5"/>
  </si>
  <si>
    <t>　　 ２　下水道処理人口普及率は、処理区域人口を行政人口で除した値。</t>
    <rPh sb="5" eb="10">
      <t>ゲスイドウショリ</t>
    </rPh>
    <rPh sb="10" eb="12">
      <t>ジンコウ</t>
    </rPh>
    <rPh sb="12" eb="14">
      <t>フキュウ</t>
    </rPh>
    <rPh sb="14" eb="15">
      <t>リツ</t>
    </rPh>
    <rPh sb="17" eb="19">
      <t>ショリ</t>
    </rPh>
    <rPh sb="19" eb="21">
      <t>クイキ</t>
    </rPh>
    <rPh sb="21" eb="23">
      <t>ジンコウ</t>
    </rPh>
    <rPh sb="24" eb="26">
      <t>ギョウセイ</t>
    </rPh>
    <rPh sb="26" eb="28">
      <t>ジンコウ</t>
    </rPh>
    <rPh sb="29" eb="30">
      <t>ジョ</t>
    </rPh>
    <rPh sb="32" eb="33">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</si>
</sst>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0;&quot;△ &quot;0"/>
    <numFmt numFmtId="178" formatCode="#,##0.0;&quot;△ &quot;#,##0.0"/>
    <numFmt numFmtId="179" formatCode="0_);[Red]\(0\)"/>
    <numFmt numFmtId="180" formatCode="#,##0.0;[Red]\-#,##0.0"/>
    <numFmt numFmtId="181" formatCode="_(* #,##0_);_(* \(#,##0\);_(* &quot;-&quot;_);_(@_)"/>
    <numFmt numFmtId="182" formatCode="_ * #,##0.0_ ;_ * \-#,##0.0_ ;_ * &quot;-&quot;_ ;_ @_ "/>
    <numFmt numFmtId="183" formatCode="_ * #,##0.0_ ;_ * \-#,##0.0_ ;_ * &quot;-&quot;?_ ;_ @_ "/>
    <numFmt numFmtId="184" formatCode="#,##0.0000;[Red]\-#,##0.0000"/>
    <numFmt numFmtId="185" formatCode="0.0_ ;[Red]\-0.0\ "/>
    <numFmt numFmtId="186" formatCode="0_ ;[Red]\-0\ "/>
  </numFmts>
  <fonts count="33">
    <font>
      <sz val="7"/>
      <name val="ＭＳ ゴシック"/>
      <family val="3"/>
      <charset val="128"/>
    </font>
    <font>
      <sz val="12"/>
      <color theme="1"/>
      <name val="ＭＳ 明朝"/>
      <family val="2"/>
      <charset val="128"/>
    </font>
    <font>
      <sz val="7"/>
      <name val="ＭＳ 明朝"/>
      <family val="1"/>
      <charset val="128"/>
    </font>
    <font>
      <sz val="6"/>
      <name val="ＭＳ ゴシック"/>
      <family val="3"/>
      <charset val="128"/>
    </font>
    <font>
      <sz val="8"/>
      <name val="ＭＳ 明朝"/>
      <family val="1"/>
      <charset val="128"/>
    </font>
    <font>
      <sz val="6"/>
      <name val="ＭＳ Ｐゴシック"/>
      <family val="3"/>
      <charset val="128"/>
    </font>
    <font>
      <sz val="8"/>
      <name val="ＭＳ ゴシック"/>
      <family val="3"/>
      <charset val="128"/>
    </font>
    <font>
      <b/>
      <sz val="7"/>
      <name val="ＭＳ 明朝"/>
      <family val="1"/>
      <charset val="128"/>
    </font>
    <font>
      <b/>
      <sz val="8"/>
      <name val="ＭＳ 明朝"/>
      <family val="1"/>
      <charset val="128"/>
    </font>
    <font>
      <b/>
      <sz val="8"/>
      <name val="ＭＳ ゴシック"/>
      <family val="3"/>
      <charset val="128"/>
    </font>
    <font>
      <b/>
      <sz val="8"/>
      <color rgb="FFFF0000"/>
      <name val="ＭＳ ゴシック"/>
      <family val="3"/>
      <charset val="128"/>
    </font>
    <font>
      <b/>
      <sz val="7"/>
      <name val="ＭＳ ゴシック"/>
      <family val="3"/>
      <charset val="128"/>
    </font>
    <font>
      <sz val="7"/>
      <name val="ＭＳ ゴシック"/>
      <family val="3"/>
      <charset val="128"/>
    </font>
    <font>
      <sz val="12"/>
      <name val="ＭＳ ゴシック"/>
      <family val="3"/>
      <charset val="128"/>
    </font>
    <font>
      <sz val="22"/>
      <name val="ＭＳ ゴシック"/>
      <family val="3"/>
      <charset val="128"/>
    </font>
    <font>
      <sz val="18"/>
      <name val="ＭＳ ゴシック"/>
      <family val="3"/>
      <charset val="128"/>
    </font>
    <font>
      <sz val="72"/>
      <name val="ＭＳ 明朝"/>
      <family val="1"/>
      <charset val="128"/>
    </font>
    <font>
      <sz val="28"/>
      <name val="ＭＳ 明朝"/>
      <family val="1"/>
      <charset val="128"/>
    </font>
    <font>
      <b/>
      <sz val="12"/>
      <name val="ＭＳ 明朝"/>
      <family val="1"/>
      <charset val="128"/>
    </font>
    <font>
      <sz val="20"/>
      <name val="ＭＳ 明朝"/>
      <family val="1"/>
      <charset val="128"/>
    </font>
    <font>
      <sz val="12"/>
      <name val="ＭＳ 明朝"/>
      <family val="1"/>
      <charset val="128"/>
    </font>
    <font>
      <sz val="11"/>
      <name val="ＭＳ Ｐゴシック"/>
      <family val="3"/>
      <charset val="128"/>
    </font>
    <font>
      <b/>
      <sz val="8"/>
      <color theme="1"/>
      <name val="ＭＳ 明朝"/>
      <family val="1"/>
      <charset val="128"/>
    </font>
    <font>
      <sz val="7"/>
      <color theme="1"/>
      <name val="ＭＳ ゴシック"/>
      <family val="3"/>
      <charset val="128"/>
    </font>
    <font>
      <sz val="8"/>
      <color theme="1"/>
      <name val="ＭＳ 明朝"/>
      <family val="1"/>
      <charset val="128"/>
    </font>
    <font>
      <sz val="8"/>
      <color theme="1"/>
      <name val="ＭＳ ゴシック"/>
      <family val="3"/>
      <charset val="128"/>
    </font>
    <font>
      <sz val="6"/>
      <name val="ＭＳ 明朝"/>
      <family val="1"/>
      <charset val="128"/>
    </font>
    <font>
      <sz val="6.5"/>
      <name val="ＭＳ 明朝"/>
      <family val="1"/>
      <charset val="128"/>
    </font>
    <font>
      <sz val="6.5"/>
      <name val="ＭＳ ゴシック"/>
      <family val="3"/>
      <charset val="128"/>
    </font>
    <font>
      <sz val="6.5"/>
      <color rgb="FFFF0000"/>
      <name val="ＭＳ 明朝"/>
      <family val="1"/>
      <charset val="128"/>
    </font>
    <font>
      <sz val="7"/>
      <color theme="1"/>
      <name val="ＭＳ 明朝"/>
      <family val="1"/>
      <charset val="128"/>
    </font>
    <font>
      <sz val="7"/>
      <color rgb="FF00B0F0"/>
      <name val="ＭＳ ゴシック"/>
      <family val="3"/>
      <charset val="128"/>
    </font>
    <font>
      <sz val="7.5"/>
      <name val="ＭＳ 明朝"/>
      <family val="1"/>
      <charset val="128"/>
    </font>
  </fonts>
  <fills count="2">
    <fill>
      <patternFill patternType="none"/>
    </fill>
    <fill>
      <patternFill patternType="gray125"/>
    </fill>
  </fills>
  <borders count="27">
    <border>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21" fillId="0" borderId="0"/>
    <xf numFmtId="38" fontId="21" fillId="0" borderId="0" applyFont="0" applyFill="0" applyBorder="0" applyAlignment="0" applyProtection="0"/>
    <xf numFmtId="1" fontId="20" fillId="0" borderId="0"/>
    <xf numFmtId="38" fontId="12"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0" fontId="12" fillId="0" borderId="0"/>
  </cellStyleXfs>
  <cellXfs count="363">
    <xf numFmtId="0" fontId="0" fillId="0" borderId="0" xfId="0"/>
    <xf numFmtId="0" fontId="2" fillId="0" borderId="0" xfId="0" applyFont="1" applyFill="1" applyAlignment="1"/>
    <xf numFmtId="0" fontId="4" fillId="0" borderId="0" xfId="0" applyFont="1" applyFill="1" applyAlignment="1"/>
    <xf numFmtId="0" fontId="4" fillId="0" borderId="0" xfId="0" applyFont="1" applyFill="1" applyAlignment="1">
      <alignment horizontal="right" vertical="center"/>
    </xf>
    <xf numFmtId="0" fontId="2"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1" xfId="0" applyFont="1" applyFill="1" applyBorder="1" applyAlignment="1">
      <alignment vertical="center"/>
    </xf>
    <xf numFmtId="0" fontId="2" fillId="0" borderId="1" xfId="0" applyFont="1" applyFill="1" applyBorder="1" applyAlignment="1"/>
    <xf numFmtId="0" fontId="2" fillId="0" borderId="0"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4" xfId="0" applyFont="1" applyFill="1" applyBorder="1" applyAlignment="1">
      <alignment horizontal="distributed" vertical="center"/>
    </xf>
    <xf numFmtId="0" fontId="4" fillId="0" borderId="0" xfId="0" applyFont="1" applyFill="1" applyBorder="1" applyAlignment="1">
      <alignment vertical="center"/>
    </xf>
    <xf numFmtId="0" fontId="4" fillId="0" borderId="0" xfId="0" applyFont="1" applyFill="1" applyBorder="1" applyAlignment="1">
      <alignment horizontal="distributed" vertical="center"/>
    </xf>
    <xf numFmtId="0" fontId="6" fillId="0" borderId="0" xfId="0" applyFont="1" applyFill="1" applyAlignment="1"/>
    <xf numFmtId="0" fontId="0" fillId="0" borderId="0" xfId="0" applyFont="1" applyFill="1" applyAlignment="1"/>
    <xf numFmtId="0" fontId="7"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Continuous" vertical="center"/>
    </xf>
    <xf numFmtId="3" fontId="0" fillId="0" borderId="0" xfId="0" applyNumberFormat="1" applyFont="1" applyFill="1" applyAlignment="1"/>
    <xf numFmtId="3" fontId="11" fillId="0" borderId="0" xfId="0" applyNumberFormat="1" applyFont="1" applyFill="1" applyAlignment="1"/>
    <xf numFmtId="0" fontId="2" fillId="0" borderId="6" xfId="0" applyFont="1" applyFill="1" applyBorder="1" applyAlignment="1"/>
    <xf numFmtId="0" fontId="4" fillId="0" borderId="6" xfId="0" applyFont="1" applyFill="1" applyBorder="1" applyAlignment="1"/>
    <xf numFmtId="0" fontId="6" fillId="0" borderId="7" xfId="0" applyFont="1" applyFill="1" applyBorder="1" applyAlignment="1"/>
    <xf numFmtId="0" fontId="6" fillId="0" borderId="6" xfId="0" applyFont="1" applyFill="1" applyBorder="1" applyAlignment="1"/>
    <xf numFmtId="0" fontId="0" fillId="0" borderId="6" xfId="0" applyFont="1" applyFill="1" applyBorder="1" applyAlignment="1"/>
    <xf numFmtId="0" fontId="4" fillId="0" borderId="0" xfId="0" applyFont="1" applyFill="1" applyAlignment="1">
      <alignment vertical="center"/>
    </xf>
    <xf numFmtId="176" fontId="6" fillId="0" borderId="0" xfId="0" applyNumberFormat="1" applyFont="1" applyFill="1" applyBorder="1" applyAlignment="1">
      <alignment horizontal="right" vertical="center"/>
    </xf>
    <xf numFmtId="0" fontId="4" fillId="0" borderId="1" xfId="0" applyFont="1" applyFill="1" applyBorder="1" applyAlignment="1">
      <alignment horizontal="distributed" vertical="center" justifyLastLine="1"/>
    </xf>
    <xf numFmtId="176" fontId="9" fillId="0" borderId="0" xfId="0" applyNumberFormat="1" applyFont="1" applyFill="1" applyBorder="1" applyAlignment="1">
      <alignment horizontal="right" vertical="center"/>
    </xf>
    <xf numFmtId="0" fontId="2" fillId="0" borderId="0" xfId="0" applyFont="1" applyFill="1"/>
    <xf numFmtId="0" fontId="4" fillId="0" borderId="0" xfId="0" applyFont="1" applyFill="1"/>
    <xf numFmtId="0" fontId="2"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176" fontId="6" fillId="0" borderId="0" xfId="0" applyNumberFormat="1" applyFont="1" applyFill="1" applyBorder="1" applyAlignment="1">
      <alignment vertical="center"/>
    </xf>
    <xf numFmtId="176" fontId="2" fillId="0" borderId="0" xfId="0" applyNumberFormat="1" applyFont="1" applyFill="1"/>
    <xf numFmtId="3" fontId="2" fillId="0" borderId="0" xfId="0" applyNumberFormat="1" applyFont="1" applyFill="1"/>
    <xf numFmtId="176" fontId="6" fillId="0" borderId="0" xfId="0" applyNumberFormat="1" applyFont="1" applyFill="1" applyAlignment="1">
      <alignment vertical="center"/>
    </xf>
    <xf numFmtId="0" fontId="2" fillId="0" borderId="6" xfId="0" applyFont="1" applyFill="1" applyBorder="1"/>
    <xf numFmtId="0" fontId="4" fillId="0" borderId="7" xfId="0" applyFont="1" applyFill="1" applyBorder="1"/>
    <xf numFmtId="0" fontId="4" fillId="0" borderId="6" xfId="0" applyFont="1" applyFill="1" applyBorder="1"/>
    <xf numFmtId="0" fontId="2" fillId="0" borderId="0" xfId="0" applyFont="1" applyFill="1" applyAlignment="1">
      <alignment vertical="center"/>
    </xf>
    <xf numFmtId="0" fontId="4" fillId="0" borderId="4" xfId="0" applyFont="1" applyFill="1" applyBorder="1" applyAlignment="1">
      <alignment horizontal="distributed"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xf numFmtId="177" fontId="2" fillId="0" borderId="0" xfId="0" applyNumberFormat="1" applyFont="1" applyFill="1"/>
    <xf numFmtId="0" fontId="6" fillId="0" borderId="0" xfId="0" applyFont="1" applyFill="1"/>
    <xf numFmtId="0" fontId="0" fillId="0" borderId="0" xfId="0" applyFont="1" applyFill="1" applyBorder="1"/>
    <xf numFmtId="0" fontId="6" fillId="0" borderId="6" xfId="0" applyFont="1" applyFill="1" applyBorder="1"/>
    <xf numFmtId="0" fontId="6" fillId="0" borderId="7" xfId="0" applyFont="1" applyFill="1" applyBorder="1"/>
    <xf numFmtId="0" fontId="0" fillId="0" borderId="0" xfId="0" applyFont="1" applyFill="1" applyBorder="1" applyAlignment="1">
      <alignment vertical="center"/>
    </xf>
    <xf numFmtId="176" fontId="9" fillId="0" borderId="0" xfId="0" applyNumberFormat="1" applyFont="1" applyFill="1" applyBorder="1" applyAlignment="1">
      <alignment vertical="center"/>
    </xf>
    <xf numFmtId="0" fontId="6" fillId="0" borderId="4" xfId="0" applyFont="1" applyFill="1" applyBorder="1" applyAlignment="1"/>
    <xf numFmtId="0" fontId="0" fillId="0" borderId="0" xfId="0" applyFont="1" applyFill="1" applyBorder="1" applyAlignment="1">
      <alignment vertical="top"/>
    </xf>
    <xf numFmtId="0" fontId="0" fillId="0" borderId="0" xfId="0" applyFont="1" applyFill="1" applyBorder="1" applyAlignment="1"/>
    <xf numFmtId="0" fontId="6" fillId="0" borderId="4" xfId="0" applyFont="1" applyFill="1" applyBorder="1" applyAlignment="1">
      <alignment vertical="top"/>
    </xf>
    <xf numFmtId="176" fontId="6" fillId="0" borderId="5" xfId="0" applyNumberFormat="1"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vertical="top"/>
    </xf>
    <xf numFmtId="0" fontId="2" fillId="0" borderId="0" xfId="0" applyFont="1" applyFill="1" applyBorder="1" applyAlignment="1">
      <alignment horizontal="right" vertical="top"/>
    </xf>
    <xf numFmtId="0" fontId="4" fillId="0" borderId="10" xfId="0" applyFont="1" applyFill="1" applyBorder="1" applyAlignment="1">
      <alignment horizontal="right" vertical="top"/>
    </xf>
    <xf numFmtId="0" fontId="4" fillId="0" borderId="8" xfId="0" applyFont="1" applyFill="1" applyBorder="1" applyAlignment="1">
      <alignment horizontal="right" vertical="top"/>
    </xf>
    <xf numFmtId="0" fontId="4" fillId="0" borderId="11" xfId="0" applyFont="1" applyFill="1" applyBorder="1" applyAlignment="1">
      <alignment horizontal="center" vertical="center" wrapText="1"/>
    </xf>
    <xf numFmtId="0" fontId="4" fillId="0" borderId="12" xfId="0" applyFont="1" applyFill="1" applyBorder="1"/>
    <xf numFmtId="0" fontId="4" fillId="0" borderId="14" xfId="0" applyFont="1" applyFill="1" applyBorder="1" applyAlignment="1">
      <alignment horizontal="distributed" vertical="center" justifyLastLine="1"/>
    </xf>
    <xf numFmtId="0" fontId="4" fillId="0" borderId="15" xfId="0" applyFont="1" applyFill="1" applyBorder="1"/>
    <xf numFmtId="0" fontId="2" fillId="0" borderId="0" xfId="0" applyFont="1" applyFill="1" applyBorder="1"/>
    <xf numFmtId="0" fontId="0" fillId="0" borderId="6" xfId="0" applyFont="1" applyFill="1" applyBorder="1"/>
    <xf numFmtId="178" fontId="6" fillId="0" borderId="0" xfId="0" applyNumberFormat="1" applyFont="1" applyFill="1" applyBorder="1" applyAlignment="1">
      <alignment vertical="center"/>
    </xf>
    <xf numFmtId="0" fontId="16" fillId="0" borderId="0" xfId="0" applyFont="1" applyFill="1" applyAlignment="1"/>
    <xf numFmtId="178" fontId="9" fillId="0" borderId="0" xfId="0" applyNumberFormat="1" applyFont="1" applyFill="1" applyBorder="1" applyAlignment="1">
      <alignment vertical="center"/>
    </xf>
    <xf numFmtId="176" fontId="9" fillId="0" borderId="5" xfId="0" applyNumberFormat="1" applyFont="1" applyFill="1" applyBorder="1" applyAlignment="1">
      <alignment vertical="center"/>
    </xf>
    <xf numFmtId="0" fontId="8" fillId="0" borderId="0" xfId="0" applyFont="1" applyFill="1" applyBorder="1" applyAlignment="1">
      <alignment horizontal="distributed" vertical="center"/>
    </xf>
    <xf numFmtId="0" fontId="11" fillId="0" borderId="0" xfId="0" applyFont="1" applyFill="1" applyBorder="1" applyAlignment="1">
      <alignment vertical="center"/>
    </xf>
    <xf numFmtId="0" fontId="17" fillId="0" borderId="0" xfId="0" applyFont="1" applyFill="1" applyBorder="1" applyAlignment="1"/>
    <xf numFmtId="0" fontId="2" fillId="0" borderId="8" xfId="0" applyFont="1" applyFill="1" applyBorder="1" applyAlignment="1">
      <alignment horizontal="right" vertical="top"/>
    </xf>
    <xf numFmtId="0" fontId="2" fillId="0" borderId="13" xfId="0" applyFont="1" applyFill="1" applyBorder="1" applyAlignment="1">
      <alignment vertical="center"/>
    </xf>
    <xf numFmtId="0" fontId="4" fillId="0" borderId="12" xfId="0" applyFont="1" applyFill="1" applyBorder="1" applyAlignment="1">
      <alignment vertical="center"/>
    </xf>
    <xf numFmtId="0" fontId="2" fillId="0" borderId="16" xfId="0" applyFont="1" applyFill="1" applyBorder="1" applyAlignment="1">
      <alignment vertical="center"/>
    </xf>
    <xf numFmtId="0" fontId="4" fillId="0" borderId="15" xfId="0" applyFont="1" applyFill="1" applyBorder="1" applyAlignment="1">
      <alignment vertical="center"/>
    </xf>
    <xf numFmtId="0" fontId="18" fillId="0" borderId="0" xfId="0" applyFont="1" applyFill="1"/>
    <xf numFmtId="3" fontId="8" fillId="0" borderId="4" xfId="0" applyNumberFormat="1" applyFont="1" applyFill="1" applyBorder="1" applyAlignment="1">
      <alignment vertical="center"/>
    </xf>
    <xf numFmtId="3" fontId="8" fillId="0" borderId="0" xfId="0" applyNumberFormat="1" applyFont="1" applyFill="1" applyBorder="1" applyAlignment="1">
      <alignment horizontal="distributed" vertical="center" justifyLastLine="1"/>
    </xf>
    <xf numFmtId="0" fontId="8" fillId="0" borderId="0" xfId="0" applyFont="1" applyFill="1" applyBorder="1" applyAlignment="1">
      <alignment vertical="center"/>
    </xf>
    <xf numFmtId="3" fontId="4" fillId="0" borderId="0" xfId="0" applyNumberFormat="1" applyFont="1" applyFill="1" applyBorder="1" applyAlignment="1">
      <alignment vertical="center"/>
    </xf>
    <xf numFmtId="0" fontId="8" fillId="0" borderId="0" xfId="0" applyFont="1" applyFill="1" applyBorder="1" applyAlignment="1">
      <alignment horizontal="distributed" vertical="center" justifyLastLine="1"/>
    </xf>
    <xf numFmtId="0" fontId="8" fillId="0" borderId="0" xfId="0" applyFont="1" applyFill="1" applyBorder="1" applyAlignment="1">
      <alignment horizontal="left" vertical="center"/>
    </xf>
    <xf numFmtId="0" fontId="6" fillId="0" borderId="0" xfId="0" applyFont="1" applyFill="1" applyBorder="1"/>
    <xf numFmtId="0" fontId="4" fillId="0" borderId="4" xfId="0" applyFont="1" applyFill="1" applyBorder="1"/>
    <xf numFmtId="0" fontId="4" fillId="0" borderId="0" xfId="0" applyFont="1" applyFill="1" applyBorder="1"/>
    <xf numFmtId="3" fontId="2" fillId="0" borderId="0" xfId="0" applyNumberFormat="1" applyFont="1" applyFill="1" applyBorder="1" applyAlignment="1">
      <alignment vertical="center"/>
    </xf>
    <xf numFmtId="0" fontId="19" fillId="0" borderId="0" xfId="0" applyFont="1" applyFill="1" applyAlignment="1"/>
    <xf numFmtId="0" fontId="4" fillId="0" borderId="5" xfId="0" applyFont="1" applyFill="1" applyBorder="1" applyAlignment="1">
      <alignment horizontal="distributed" vertical="center" justifyLastLine="1"/>
    </xf>
    <xf numFmtId="0" fontId="4" fillId="0" borderId="0" xfId="0" applyFont="1" applyFill="1" applyAlignment="1">
      <alignment horizontal="right"/>
    </xf>
    <xf numFmtId="0" fontId="9" fillId="0" borderId="0" xfId="0" applyFont="1" applyFill="1"/>
    <xf numFmtId="0" fontId="8" fillId="0" borderId="0" xfId="0" applyFont="1" applyFill="1"/>
    <xf numFmtId="0" fontId="2" fillId="0" borderId="16" xfId="0" applyFont="1" applyFill="1" applyBorder="1" applyAlignment="1">
      <alignment horizontal="distributed" vertical="center" justifyLastLine="1"/>
    </xf>
    <xf numFmtId="0" fontId="4" fillId="0" borderId="16" xfId="0" applyFont="1" applyFill="1" applyBorder="1" applyAlignment="1">
      <alignment horizontal="distributed" vertical="center"/>
    </xf>
    <xf numFmtId="0" fontId="2" fillId="0" borderId="0" xfId="0" applyFont="1" applyFill="1" applyAlignment="1">
      <alignment horizontal="center" vertical="center"/>
    </xf>
    <xf numFmtId="0" fontId="4" fillId="0" borderId="13"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horizontal="right" vertical="center"/>
    </xf>
    <xf numFmtId="0" fontId="2" fillId="0" borderId="6" xfId="0" applyFont="1" applyFill="1" applyBorder="1" applyAlignment="1">
      <alignment vertical="center"/>
    </xf>
    <xf numFmtId="0" fontId="4" fillId="0" borderId="6" xfId="0" applyFont="1" applyFill="1" applyBorder="1" applyAlignment="1">
      <alignment horizontal="right" vertical="center"/>
    </xf>
    <xf numFmtId="0" fontId="4" fillId="0" borderId="7" xfId="0" applyFont="1" applyFill="1" applyBorder="1" applyAlignment="1">
      <alignment vertical="center"/>
    </xf>
    <xf numFmtId="176" fontId="4" fillId="0" borderId="6" xfId="0" applyNumberFormat="1" applyFont="1" applyFill="1" applyBorder="1" applyAlignment="1">
      <alignment vertical="center"/>
    </xf>
    <xf numFmtId="0" fontId="2" fillId="0" borderId="0" xfId="0" applyFont="1" applyFill="1" applyAlignment="1">
      <alignment vertical="top" wrapText="1"/>
    </xf>
    <xf numFmtId="179" fontId="2" fillId="0" borderId="0" xfId="0" applyNumberFormat="1" applyFont="1" applyFill="1"/>
    <xf numFmtId="0" fontId="4" fillId="0" borderId="9" xfId="0" applyFont="1" applyFill="1" applyBorder="1" applyAlignment="1">
      <alignment horizontal="center" vertical="center"/>
    </xf>
    <xf numFmtId="0" fontId="8" fillId="0" borderId="4" xfId="0" applyFont="1" applyFill="1" applyBorder="1" applyAlignment="1">
      <alignment vertical="center"/>
    </xf>
    <xf numFmtId="3" fontId="9" fillId="0" borderId="0" xfId="0" applyNumberFormat="1" applyFont="1" applyFill="1" applyBorder="1" applyAlignment="1">
      <alignment vertical="center"/>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0" fontId="2" fillId="0" borderId="7" xfId="0" applyFont="1" applyFill="1" applyBorder="1"/>
    <xf numFmtId="0" fontId="20" fillId="0" borderId="0" xfId="0" applyFont="1" applyFill="1"/>
    <xf numFmtId="0" fontId="4" fillId="0" borderId="0" xfId="0" applyFont="1" applyFill="1" applyBorder="1" applyAlignment="1">
      <alignment horizontal="distributed" vertical="center"/>
    </xf>
    <xf numFmtId="0" fontId="2" fillId="0" borderId="6" xfId="1" applyFont="1" applyFill="1" applyBorder="1" applyAlignment="1">
      <alignment vertical="center"/>
    </xf>
    <xf numFmtId="0" fontId="4" fillId="0" borderId="6" xfId="1" applyFont="1" applyFill="1" applyBorder="1" applyAlignment="1">
      <alignment vertical="center"/>
    </xf>
    <xf numFmtId="180" fontId="4" fillId="0" borderId="6" xfId="2" applyNumberFormat="1" applyFont="1" applyFill="1" applyBorder="1" applyAlignment="1">
      <alignment vertical="center"/>
    </xf>
    <xf numFmtId="38" fontId="4" fillId="0" borderId="6" xfId="2" applyFont="1" applyFill="1" applyBorder="1" applyAlignment="1">
      <alignment vertical="center"/>
    </xf>
    <xf numFmtId="0" fontId="4" fillId="0" borderId="0" xfId="1" applyFont="1" applyFill="1" applyAlignment="1">
      <alignment horizontal="right" vertical="center"/>
    </xf>
    <xf numFmtId="0" fontId="2" fillId="0" borderId="0" xfId="1" applyFont="1" applyFill="1" applyAlignment="1">
      <alignment vertical="center"/>
    </xf>
    <xf numFmtId="0" fontId="2" fillId="0" borderId="16" xfId="1" applyFont="1" applyFill="1" applyBorder="1" applyAlignment="1">
      <alignment vertical="center"/>
    </xf>
    <xf numFmtId="0" fontId="4" fillId="0" borderId="16" xfId="1" applyFont="1" applyFill="1" applyBorder="1" applyAlignment="1">
      <alignment horizontal="center" vertical="center"/>
    </xf>
    <xf numFmtId="0" fontId="2" fillId="0" borderId="13" xfId="1" applyFont="1" applyFill="1" applyBorder="1" applyAlignment="1">
      <alignment vertical="center"/>
    </xf>
    <xf numFmtId="0" fontId="4" fillId="0" borderId="13" xfId="1" applyFont="1" applyFill="1" applyBorder="1" applyAlignment="1">
      <alignment horizontal="center" vertical="center"/>
    </xf>
    <xf numFmtId="180" fontId="4" fillId="0" borderId="23" xfId="2" applyNumberFormat="1" applyFont="1" applyFill="1" applyBorder="1" applyAlignment="1">
      <alignment horizontal="distributed" vertical="center" justifyLastLine="1"/>
    </xf>
    <xf numFmtId="38" fontId="4" fillId="0" borderId="12" xfId="2" applyFont="1" applyFill="1" applyBorder="1" applyAlignment="1">
      <alignment horizontal="distributed" vertical="center" justifyLastLine="1"/>
    </xf>
    <xf numFmtId="0" fontId="4" fillId="0" borderId="0" xfId="1" applyFont="1" applyFill="1" applyAlignment="1">
      <alignment vertical="center"/>
    </xf>
    <xf numFmtId="0" fontId="4" fillId="0" borderId="8" xfId="1" applyFont="1" applyFill="1" applyBorder="1" applyAlignment="1">
      <alignment vertical="center"/>
    </xf>
    <xf numFmtId="180" fontId="4" fillId="0" borderId="10" xfId="2" applyNumberFormat="1" applyFont="1" applyFill="1" applyBorder="1" applyAlignment="1">
      <alignment horizontal="right" vertical="center"/>
    </xf>
    <xf numFmtId="180" fontId="4" fillId="0" borderId="8" xfId="2" applyNumberFormat="1" applyFont="1" applyFill="1" applyBorder="1" applyAlignment="1">
      <alignment horizontal="right" vertical="center"/>
    </xf>
    <xf numFmtId="38" fontId="4" fillId="0" borderId="0" xfId="2" applyFont="1" applyFill="1" applyAlignment="1">
      <alignment horizontal="right" vertical="center"/>
    </xf>
    <xf numFmtId="180" fontId="4" fillId="0" borderId="0" xfId="2" applyNumberFormat="1" applyFont="1" applyFill="1" applyAlignment="1">
      <alignment horizontal="right" vertical="center"/>
    </xf>
    <xf numFmtId="0" fontId="8" fillId="0" borderId="0" xfId="1" applyFont="1" applyFill="1" applyAlignment="1">
      <alignment horizontal="right" vertical="center"/>
    </xf>
    <xf numFmtId="0" fontId="9" fillId="0" borderId="0" xfId="1" applyFont="1" applyFill="1" applyBorder="1" applyAlignment="1">
      <alignment vertical="center"/>
    </xf>
    <xf numFmtId="180" fontId="9" fillId="0" borderId="5" xfId="2" applyNumberFormat="1" applyFont="1" applyFill="1" applyBorder="1" applyAlignment="1">
      <alignment horizontal="right" vertical="center"/>
    </xf>
    <xf numFmtId="180" fontId="9" fillId="0" borderId="0" xfId="2" applyNumberFormat="1" applyFont="1" applyFill="1" applyBorder="1" applyAlignment="1">
      <alignment horizontal="right" vertical="center"/>
    </xf>
    <xf numFmtId="181" fontId="9" fillId="0" borderId="0" xfId="2" applyNumberFormat="1" applyFont="1" applyFill="1" applyAlignment="1">
      <alignment horizontal="right" vertical="center"/>
    </xf>
    <xf numFmtId="182" fontId="9" fillId="0" borderId="0" xfId="1" applyNumberFormat="1" applyFont="1" applyFill="1" applyAlignment="1">
      <alignment vertical="center"/>
    </xf>
    <xf numFmtId="0" fontId="12" fillId="0" borderId="0" xfId="1" applyFont="1" applyFill="1" applyAlignment="1">
      <alignment vertical="center"/>
    </xf>
    <xf numFmtId="0" fontId="22" fillId="0" borderId="0" xfId="1" applyFont="1" applyFill="1" applyAlignment="1">
      <alignment horizontal="right" vertical="center"/>
    </xf>
    <xf numFmtId="0" fontId="23" fillId="0" borderId="0" xfId="1" applyFont="1" applyFill="1" applyAlignment="1">
      <alignment vertical="center"/>
    </xf>
    <xf numFmtId="0" fontId="24" fillId="0" borderId="0" xfId="1" applyFont="1" applyFill="1" applyAlignment="1">
      <alignment vertical="center"/>
    </xf>
    <xf numFmtId="0" fontId="25" fillId="0" borderId="0" xfId="1" applyFont="1" applyFill="1" applyBorder="1" applyAlignment="1">
      <alignment vertical="center"/>
    </xf>
    <xf numFmtId="0" fontId="24" fillId="0" borderId="6" xfId="1" applyFont="1" applyFill="1" applyBorder="1" applyAlignment="1">
      <alignment vertical="center"/>
    </xf>
    <xf numFmtId="0" fontId="25" fillId="0" borderId="6" xfId="1" applyFont="1" applyFill="1" applyBorder="1" applyAlignment="1">
      <alignment vertical="center"/>
    </xf>
    <xf numFmtId="180" fontId="25" fillId="0" borderId="24" xfId="2" applyNumberFormat="1" applyFont="1" applyFill="1" applyBorder="1" applyAlignment="1">
      <alignment vertical="center"/>
    </xf>
    <xf numFmtId="180" fontId="25" fillId="0" borderId="6" xfId="2" applyNumberFormat="1" applyFont="1" applyFill="1" applyBorder="1" applyAlignment="1">
      <alignment vertical="center"/>
    </xf>
    <xf numFmtId="38" fontId="25" fillId="0" borderId="6" xfId="2" applyFont="1" applyFill="1" applyBorder="1" applyAlignment="1">
      <alignment vertical="center"/>
    </xf>
    <xf numFmtId="180" fontId="25" fillId="0" borderId="0" xfId="2" applyNumberFormat="1" applyFont="1" applyFill="1" applyAlignment="1">
      <alignment vertical="center"/>
    </xf>
    <xf numFmtId="38" fontId="25" fillId="0" borderId="0" xfId="2" applyFont="1" applyFill="1" applyAlignment="1">
      <alignment vertical="center"/>
    </xf>
    <xf numFmtId="0" fontId="25" fillId="0" borderId="0" xfId="1" applyFont="1" applyFill="1" applyAlignment="1">
      <alignment vertical="center"/>
    </xf>
    <xf numFmtId="37" fontId="4" fillId="0" borderId="0" xfId="3" applyNumberFormat="1" applyFont="1" applyFill="1" applyAlignment="1" applyProtection="1">
      <alignment horizontal="left" vertical="center"/>
    </xf>
    <xf numFmtId="184" fontId="25" fillId="0" borderId="0" xfId="2" applyNumberFormat="1" applyFont="1" applyFill="1" applyAlignment="1">
      <alignment vertical="center"/>
    </xf>
    <xf numFmtId="180" fontId="12" fillId="0" borderId="0" xfId="2" applyNumberFormat="1" applyFont="1" applyFill="1" applyAlignment="1">
      <alignment vertical="center"/>
    </xf>
    <xf numFmtId="38" fontId="12" fillId="0" borderId="0" xfId="2" applyFont="1" applyFill="1" applyAlignment="1">
      <alignment vertical="center"/>
    </xf>
    <xf numFmtId="176" fontId="6" fillId="0" borderId="5" xfId="0"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xf>
    <xf numFmtId="49" fontId="4" fillId="0" borderId="0" xfId="0" applyNumberFormat="1" applyFont="1" applyFill="1"/>
    <xf numFmtId="0" fontId="4" fillId="0" borderId="0" xfId="0" applyFont="1" applyFill="1" applyAlignment="1">
      <alignment horizontal="center" vertical="center"/>
    </xf>
    <xf numFmtId="0" fontId="4" fillId="0" borderId="1" xfId="0" applyFont="1" applyFill="1" applyBorder="1"/>
    <xf numFmtId="0" fontId="4" fillId="0" borderId="23" xfId="0" applyFont="1" applyFill="1" applyBorder="1" applyAlignment="1">
      <alignment horizontal="distributed" vertical="center" justifyLastLine="1"/>
    </xf>
    <xf numFmtId="49" fontId="4" fillId="0" borderId="25" xfId="0" applyNumberFormat="1" applyFont="1" applyFill="1" applyBorder="1" applyAlignment="1">
      <alignment horizontal="center" vertical="center" wrapText="1"/>
    </xf>
    <xf numFmtId="0" fontId="4" fillId="0" borderId="11" xfId="0" applyFont="1" applyFill="1" applyBorder="1" applyAlignment="1">
      <alignment horizontal="distributed" vertical="center" justifyLastLine="1"/>
    </xf>
    <xf numFmtId="0" fontId="4" fillId="0" borderId="26" xfId="0" applyFont="1" applyFill="1" applyBorder="1"/>
    <xf numFmtId="0" fontId="4" fillId="0" borderId="23" xfId="0" applyFont="1" applyFill="1" applyBorder="1" applyAlignment="1">
      <alignment horizontal="center" vertical="center" wrapText="1"/>
    </xf>
    <xf numFmtId="0" fontId="4" fillId="0" borderId="25" xfId="0" applyFont="1" applyFill="1" applyBorder="1" applyAlignment="1">
      <alignment horizontal="distributed" vertical="center" justifyLastLine="1"/>
    </xf>
    <xf numFmtId="0" fontId="2" fillId="0" borderId="13" xfId="0" applyFont="1" applyFill="1" applyBorder="1"/>
    <xf numFmtId="0" fontId="26" fillId="0" borderId="0" xfId="0" applyFont="1" applyFill="1" applyAlignment="1">
      <alignment horizontal="right" vertical="top"/>
    </xf>
    <xf numFmtId="0" fontId="4" fillId="0" borderId="0" xfId="0" applyFont="1" applyFill="1" applyAlignment="1">
      <alignment horizontal="right" vertical="top"/>
    </xf>
    <xf numFmtId="0" fontId="4" fillId="0" borderId="0" xfId="0" applyFont="1" applyFill="1" applyBorder="1" applyAlignment="1">
      <alignment horizontal="right" vertical="top"/>
    </xf>
    <xf numFmtId="0" fontId="4" fillId="0" borderId="10" xfId="0" applyFont="1" applyFill="1" applyBorder="1" applyAlignment="1">
      <alignment horizontal="right" vertical="center"/>
    </xf>
    <xf numFmtId="49" fontId="4" fillId="0" borderId="0" xfId="0" applyNumberFormat="1" applyFont="1" applyFill="1" applyAlignment="1">
      <alignment horizontal="right" vertical="center"/>
    </xf>
    <xf numFmtId="0" fontId="8" fillId="0" borderId="0" xfId="0" applyFont="1" applyFill="1" applyAlignment="1">
      <alignment vertical="center"/>
    </xf>
    <xf numFmtId="0" fontId="8" fillId="0" borderId="0" xfId="0" applyFont="1" applyFill="1" applyAlignment="1">
      <alignment horizontal="right" vertical="center"/>
    </xf>
    <xf numFmtId="38" fontId="9" fillId="0" borderId="5" xfId="4" applyFont="1" applyFill="1" applyBorder="1" applyAlignment="1">
      <alignment vertical="center"/>
    </xf>
    <xf numFmtId="38" fontId="9" fillId="0" borderId="0" xfId="4" applyFont="1" applyFill="1" applyAlignment="1">
      <alignment vertical="center"/>
    </xf>
    <xf numFmtId="185" fontId="9" fillId="0" borderId="0" xfId="0" applyNumberFormat="1" applyFont="1" applyFill="1" applyAlignment="1">
      <alignment vertical="center"/>
    </xf>
    <xf numFmtId="177" fontId="9" fillId="0" borderId="0" xfId="0" applyNumberFormat="1" applyFont="1" applyFill="1" applyAlignment="1">
      <alignment vertical="center"/>
    </xf>
    <xf numFmtId="176" fontId="9" fillId="0" borderId="0" xfId="0" applyNumberFormat="1" applyFont="1" applyFill="1" applyAlignment="1">
      <alignment vertical="center"/>
    </xf>
    <xf numFmtId="49" fontId="9" fillId="0" borderId="0" xfId="0" applyNumberFormat="1" applyFont="1" applyFill="1" applyAlignment="1">
      <alignment vertical="center"/>
    </xf>
    <xf numFmtId="177" fontId="9" fillId="0" borderId="0" xfId="0" applyNumberFormat="1" applyFont="1" applyFill="1" applyAlignment="1">
      <alignment horizontal="right" vertical="center"/>
    </xf>
    <xf numFmtId="38" fontId="9" fillId="0" borderId="0" xfId="5" applyFont="1" applyFill="1" applyAlignment="1">
      <alignment horizontal="right" vertical="center"/>
    </xf>
    <xf numFmtId="38" fontId="6" fillId="0" borderId="5" xfId="4" applyFont="1" applyFill="1" applyBorder="1" applyAlignment="1">
      <alignment vertical="center"/>
    </xf>
    <xf numFmtId="38" fontId="6" fillId="0" borderId="0" xfId="4" applyFont="1" applyFill="1" applyBorder="1" applyAlignment="1">
      <alignment vertical="center"/>
    </xf>
    <xf numFmtId="186" fontId="6" fillId="0" borderId="0" xfId="0" applyNumberFormat="1" applyFont="1" applyFill="1" applyBorder="1" applyAlignment="1">
      <alignment vertical="center"/>
    </xf>
    <xf numFmtId="177" fontId="6" fillId="0" borderId="0" xfId="0" applyNumberFormat="1" applyFont="1" applyFill="1" applyBorder="1" applyAlignment="1">
      <alignment vertical="center"/>
    </xf>
    <xf numFmtId="49" fontId="6" fillId="0" borderId="0" xfId="0" applyNumberFormat="1" applyFont="1" applyFill="1" applyBorder="1" applyAlignment="1">
      <alignment vertical="center"/>
    </xf>
    <xf numFmtId="176" fontId="4" fillId="0" borderId="0" xfId="0" applyNumberFormat="1" applyFont="1" applyFill="1" applyAlignment="1">
      <alignment horizontal="center" vertical="center"/>
    </xf>
    <xf numFmtId="177" fontId="6" fillId="0" borderId="0" xfId="0" applyNumberFormat="1" applyFont="1" applyFill="1" applyAlignment="1">
      <alignment horizontal="right" vertical="center"/>
    </xf>
    <xf numFmtId="38" fontId="6" fillId="0" borderId="0" xfId="5" applyFont="1" applyFill="1" applyAlignment="1">
      <alignment horizontal="right" vertical="center"/>
    </xf>
    <xf numFmtId="38" fontId="6" fillId="0" borderId="0" xfId="4" applyFont="1" applyFill="1" applyAlignment="1">
      <alignment vertical="center"/>
    </xf>
    <xf numFmtId="186" fontId="6" fillId="0" borderId="0" xfId="0" applyNumberFormat="1" applyFont="1" applyFill="1" applyAlignment="1">
      <alignment vertical="center"/>
    </xf>
    <xf numFmtId="177" fontId="6" fillId="0" borderId="0" xfId="0" applyNumberFormat="1" applyFont="1" applyFill="1" applyAlignment="1">
      <alignment vertical="center"/>
    </xf>
    <xf numFmtId="49" fontId="6" fillId="0" borderId="0" xfId="0" applyNumberFormat="1" applyFont="1" applyFill="1" applyAlignment="1">
      <alignment vertical="center"/>
    </xf>
    <xf numFmtId="38" fontId="9" fillId="0" borderId="0" xfId="4" applyFont="1" applyFill="1" applyBorder="1" applyAlignment="1">
      <alignment vertical="center"/>
    </xf>
    <xf numFmtId="185" fontId="9" fillId="0" borderId="0" xfId="0" applyNumberFormat="1" applyFont="1" applyFill="1" applyBorder="1" applyAlignment="1">
      <alignment vertical="center"/>
    </xf>
    <xf numFmtId="177" fontId="9" fillId="0" borderId="0" xfId="0" applyNumberFormat="1" applyFont="1" applyFill="1" applyBorder="1" applyAlignment="1">
      <alignment vertical="center"/>
    </xf>
    <xf numFmtId="177" fontId="9" fillId="0" borderId="0" xfId="0" applyNumberFormat="1" applyFont="1" applyFill="1" applyBorder="1" applyAlignment="1">
      <alignment horizontal="right" vertical="center"/>
    </xf>
    <xf numFmtId="38" fontId="9" fillId="0" borderId="0" xfId="5" applyFont="1" applyFill="1" applyBorder="1" applyAlignment="1">
      <alignment horizontal="right" vertical="center"/>
    </xf>
    <xf numFmtId="176" fontId="4" fillId="0" borderId="0" xfId="0" applyNumberFormat="1" applyFont="1" applyFill="1" applyBorder="1" applyAlignment="1">
      <alignment horizontal="center" vertical="center"/>
    </xf>
    <xf numFmtId="177" fontId="6" fillId="0" borderId="0" xfId="0" applyNumberFormat="1" applyFont="1" applyFill="1" applyBorder="1" applyAlignment="1">
      <alignment horizontal="right" vertical="center"/>
    </xf>
    <xf numFmtId="38" fontId="6" fillId="0" borderId="0" xfId="5" applyFont="1" applyFill="1" applyBorder="1" applyAlignment="1">
      <alignment horizontal="right" vertical="center"/>
    </xf>
    <xf numFmtId="177" fontId="4" fillId="0" borderId="0" xfId="0" applyNumberFormat="1" applyFont="1" applyFill="1"/>
    <xf numFmtId="38" fontId="0" fillId="0" borderId="0" xfId="0" applyNumberFormat="1" applyFont="1" applyFill="1"/>
    <xf numFmtId="0" fontId="0" fillId="0" borderId="24" xfId="0" applyFont="1" applyFill="1" applyBorder="1"/>
    <xf numFmtId="49" fontId="0" fillId="0" borderId="6" xfId="0" applyNumberFormat="1" applyFont="1" applyFill="1" applyBorder="1"/>
    <xf numFmtId="177" fontId="0" fillId="0" borderId="6" xfId="0" applyNumberFormat="1" applyFont="1" applyFill="1" applyBorder="1"/>
    <xf numFmtId="49" fontId="0" fillId="0" borderId="0" xfId="0" applyNumberFormat="1" applyFont="1" applyFill="1" applyBorder="1"/>
    <xf numFmtId="0" fontId="27" fillId="0" borderId="0" xfId="0" applyFont="1" applyFill="1" applyAlignment="1">
      <alignment vertical="center"/>
    </xf>
    <xf numFmtId="0" fontId="27" fillId="0" borderId="0" xfId="0" applyFont="1" applyFill="1"/>
    <xf numFmtId="49" fontId="27" fillId="0" borderId="0" xfId="0" applyNumberFormat="1" applyFont="1" applyFill="1"/>
    <xf numFmtId="0" fontId="27" fillId="0" borderId="0" xfId="0" applyFont="1" applyFill="1" applyAlignment="1"/>
    <xf numFmtId="0" fontId="29" fillId="0" borderId="0" xfId="0" applyFont="1" applyFill="1" applyAlignment="1">
      <alignment vertical="center"/>
    </xf>
    <xf numFmtId="49" fontId="27" fillId="0" borderId="0" xfId="0" applyNumberFormat="1" applyFont="1" applyFill="1" applyAlignment="1">
      <alignment horizontal="left" vertical="top"/>
    </xf>
    <xf numFmtId="0" fontId="29" fillId="0" borderId="0" xfId="0" applyFont="1" applyFill="1"/>
    <xf numFmtId="49" fontId="0" fillId="0" borderId="0" xfId="0" applyNumberFormat="1" applyFont="1" applyFill="1"/>
    <xf numFmtId="0" fontId="6" fillId="0" borderId="0" xfId="0" applyFont="1" applyFill="1" applyBorder="1" applyAlignment="1">
      <alignment horizontal="center" vertical="center" justifyLastLine="1"/>
    </xf>
    <xf numFmtId="0" fontId="0" fillId="0" borderId="7" xfId="0" applyFont="1" applyFill="1" applyBorder="1"/>
    <xf numFmtId="0" fontId="4" fillId="0" borderId="16" xfId="0" applyFont="1" applyFill="1" applyBorder="1" applyAlignment="1">
      <alignment vertical="center"/>
    </xf>
    <xf numFmtId="176" fontId="6" fillId="0" borderId="5"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4" fillId="0" borderId="0" xfId="0" applyFont="1" applyFill="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xf>
    <xf numFmtId="38" fontId="6" fillId="0" borderId="0" xfId="0" applyNumberFormat="1" applyFont="1" applyFill="1" applyBorder="1" applyAlignment="1">
      <alignment horizontal="right" vertical="center"/>
    </xf>
    <xf numFmtId="0" fontId="6" fillId="0" borderId="0" xfId="1" applyFont="1" applyFill="1" applyBorder="1" applyAlignment="1">
      <alignment vertical="center"/>
    </xf>
    <xf numFmtId="180" fontId="6" fillId="0" borderId="5" xfId="2" applyNumberFormat="1" applyFont="1" applyFill="1" applyBorder="1" applyAlignment="1">
      <alignment vertical="center"/>
    </xf>
    <xf numFmtId="183" fontId="6" fillId="0" borderId="0" xfId="2" applyNumberFormat="1" applyFont="1" applyFill="1" applyBorder="1" applyAlignment="1">
      <alignment vertical="center"/>
    </xf>
    <xf numFmtId="181" fontId="6" fillId="0" borderId="0" xfId="2" applyNumberFormat="1" applyFont="1" applyFill="1" applyAlignment="1">
      <alignment vertical="center"/>
    </xf>
    <xf numFmtId="183" fontId="6" fillId="0" borderId="0" xfId="2" applyNumberFormat="1" applyFont="1" applyFill="1" applyAlignment="1">
      <alignment vertical="center"/>
    </xf>
    <xf numFmtId="0" fontId="4" fillId="0" borderId="0" xfId="1" applyFont="1" applyFill="1" applyAlignment="1">
      <alignment horizontal="distributed" vertical="center"/>
    </xf>
    <xf numFmtId="180" fontId="6" fillId="0" borderId="0" xfId="2" applyNumberFormat="1" applyFont="1" applyFill="1" applyBorder="1" applyAlignment="1">
      <alignment vertical="center"/>
    </xf>
    <xf numFmtId="182" fontId="6" fillId="0" borderId="0" xfId="1" applyNumberFormat="1" applyFont="1" applyFill="1" applyAlignment="1">
      <alignment vertical="center"/>
    </xf>
    <xf numFmtId="186" fontId="6" fillId="0" borderId="5" xfId="0" applyNumberFormat="1" applyFont="1" applyFill="1" applyBorder="1" applyAlignment="1">
      <alignment vertical="center"/>
    </xf>
    <xf numFmtId="185" fontId="6" fillId="0" borderId="0" xfId="0" applyNumberFormat="1" applyFont="1" applyFill="1" applyBorder="1" applyAlignment="1">
      <alignment vertical="center"/>
    </xf>
    <xf numFmtId="0" fontId="6" fillId="0" borderId="0" xfId="0" applyFont="1" applyFill="1" applyBorder="1" applyAlignment="1">
      <alignment horizontal="right"/>
    </xf>
    <xf numFmtId="176" fontId="6" fillId="0" borderId="0" xfId="0" applyNumberFormat="1" applyFont="1" applyFill="1" applyBorder="1" applyAlignment="1">
      <alignment vertical="center" justifyLastLine="1"/>
    </xf>
    <xf numFmtId="0" fontId="6" fillId="0" borderId="0" xfId="0" applyFont="1" applyFill="1" applyBorder="1" applyAlignment="1">
      <alignment vertical="center" justifyLastLine="1"/>
    </xf>
    <xf numFmtId="38" fontId="6" fillId="0" borderId="0" xfId="5" applyFont="1" applyFill="1" applyBorder="1" applyAlignment="1">
      <alignment horizontal="right" vertical="center" justifyLastLine="1"/>
    </xf>
    <xf numFmtId="38" fontId="4" fillId="0" borderId="0" xfId="5" applyFont="1" applyFill="1" applyBorder="1" applyAlignment="1">
      <alignment horizontal="left" vertical="center"/>
    </xf>
    <xf numFmtId="177" fontId="4" fillId="0" borderId="0"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37" fontId="6" fillId="0" borderId="0" xfId="6" applyNumberFormat="1" applyFont="1" applyFill="1" applyBorder="1" applyAlignment="1">
      <alignment vertical="center"/>
    </xf>
    <xf numFmtId="49" fontId="6" fillId="0" borderId="0" xfId="6" applyNumberFormat="1" applyFont="1" applyFill="1" applyBorder="1" applyAlignment="1">
      <alignment horizontal="right" vertical="center"/>
    </xf>
    <xf numFmtId="49" fontId="6" fillId="0" borderId="0" xfId="0" quotePrefix="1" applyNumberFormat="1" applyFont="1" applyFill="1" applyBorder="1" applyAlignment="1">
      <alignment horizontal="right" vertical="center"/>
    </xf>
    <xf numFmtId="37" fontId="6" fillId="0" borderId="0" xfId="0" quotePrefix="1" applyNumberFormat="1" applyFont="1" applyFill="1" applyBorder="1" applyAlignment="1">
      <alignment vertical="center"/>
    </xf>
    <xf numFmtId="0" fontId="6" fillId="0" borderId="5" xfId="0" applyFont="1" applyFill="1" applyBorder="1"/>
    <xf numFmtId="49" fontId="6" fillId="0" borderId="0" xfId="0" applyNumberFormat="1" applyFont="1" applyFill="1" applyBorder="1"/>
    <xf numFmtId="177" fontId="6" fillId="0" borderId="0" xfId="0" applyNumberFormat="1" applyFont="1" applyFill="1" applyBorder="1"/>
    <xf numFmtId="177" fontId="6" fillId="0" borderId="0" xfId="0" applyNumberFormat="1" applyFont="1" applyFill="1" applyBorder="1" applyAlignment="1" applyProtection="1">
      <alignment vertical="center"/>
      <protection locked="0"/>
    </xf>
    <xf numFmtId="37" fontId="6"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2" fillId="0" borderId="0" xfId="7" applyFont="1" applyFill="1"/>
    <xf numFmtId="0" fontId="4" fillId="0" borderId="0" xfId="7" applyFont="1" applyFill="1"/>
    <xf numFmtId="0" fontId="4" fillId="0" borderId="0" xfId="7" applyFont="1" applyFill="1" applyAlignment="1">
      <alignment horizontal="right" vertical="center"/>
    </xf>
    <xf numFmtId="0" fontId="2" fillId="0" borderId="16" xfId="7" applyFont="1" applyFill="1" applyBorder="1" applyAlignment="1">
      <alignment vertical="center"/>
    </xf>
    <xf numFmtId="0" fontId="4" fillId="0" borderId="16" xfId="7" applyFont="1" applyFill="1" applyBorder="1" applyAlignment="1">
      <alignment vertical="center"/>
    </xf>
    <xf numFmtId="0" fontId="2" fillId="0" borderId="13" xfId="7" applyFont="1" applyFill="1" applyBorder="1" applyAlignment="1">
      <alignment vertical="center"/>
    </xf>
    <xf numFmtId="0" fontId="4" fillId="0" borderId="12" xfId="7" applyFont="1" applyFill="1" applyBorder="1" applyAlignment="1">
      <alignment vertical="center"/>
    </xf>
    <xf numFmtId="0" fontId="4" fillId="0" borderId="23" xfId="7" applyFont="1" applyFill="1" applyBorder="1" applyAlignment="1">
      <alignment horizontal="center" vertical="center" wrapText="1" justifyLastLine="1"/>
    </xf>
    <xf numFmtId="0" fontId="2" fillId="0" borderId="0" xfId="7" applyFont="1" applyFill="1" applyBorder="1" applyAlignment="1">
      <alignment vertical="center"/>
    </xf>
    <xf numFmtId="0" fontId="4" fillId="0" borderId="0" xfId="7" applyFont="1" applyFill="1" applyBorder="1" applyAlignment="1">
      <alignment horizontal="distributed" vertical="center" justifyLastLine="1"/>
    </xf>
    <xf numFmtId="0" fontId="4" fillId="0" borderId="22" xfId="7" applyFont="1" applyFill="1" applyBorder="1" applyAlignment="1">
      <alignment vertical="center"/>
    </xf>
    <xf numFmtId="0" fontId="4" fillId="0" borderId="0" xfId="7" applyFont="1" applyFill="1" applyBorder="1" applyAlignment="1">
      <alignment horizontal="center" vertical="center" wrapText="1" justifyLastLine="1"/>
    </xf>
    <xf numFmtId="0" fontId="6" fillId="0" borderId="0" xfId="7" applyFont="1" applyFill="1" applyBorder="1" applyAlignment="1">
      <alignment horizontal="center" vertical="center"/>
    </xf>
    <xf numFmtId="0" fontId="12" fillId="0" borderId="0" xfId="7" applyFill="1"/>
    <xf numFmtId="0" fontId="7" fillId="0" borderId="0" xfId="7" applyFont="1" applyFill="1" applyBorder="1" applyAlignment="1">
      <alignment vertical="center"/>
    </xf>
    <xf numFmtId="0" fontId="9" fillId="0" borderId="0" xfId="7" applyFont="1" applyFill="1" applyBorder="1" applyAlignment="1">
      <alignment horizontal="right" vertical="center"/>
    </xf>
    <xf numFmtId="0" fontId="9" fillId="0" borderId="4" xfId="7" applyFont="1" applyFill="1" applyBorder="1" applyAlignment="1">
      <alignment vertical="center"/>
    </xf>
    <xf numFmtId="181" fontId="9" fillId="0" borderId="0" xfId="7" applyNumberFormat="1" applyFont="1" applyFill="1" applyBorder="1" applyAlignment="1">
      <alignment horizontal="right" vertical="center"/>
    </xf>
    <xf numFmtId="0" fontId="8" fillId="0" borderId="0" xfId="7" applyFont="1" applyFill="1" applyBorder="1" applyAlignment="1">
      <alignment horizontal="right" vertical="center"/>
    </xf>
    <xf numFmtId="0" fontId="4" fillId="0" borderId="0" xfId="7" applyFont="1" applyFill="1" applyBorder="1" applyAlignment="1">
      <alignment horizontal="distributed" vertical="center"/>
    </xf>
    <xf numFmtId="0" fontId="6" fillId="0" borderId="4" xfId="7" applyFont="1" applyFill="1" applyBorder="1" applyAlignment="1">
      <alignment vertical="center"/>
    </xf>
    <xf numFmtId="0" fontId="2" fillId="0" borderId="0" xfId="7" applyFont="1" applyFill="1" applyBorder="1"/>
    <xf numFmtId="0" fontId="4" fillId="0" borderId="0" xfId="7" applyFont="1" applyFill="1" applyBorder="1"/>
    <xf numFmtId="0" fontId="6" fillId="0" borderId="4" xfId="7" applyFont="1" applyFill="1" applyBorder="1"/>
    <xf numFmtId="0" fontId="6" fillId="0" borderId="0" xfId="7" applyFont="1" applyFill="1" applyBorder="1"/>
    <xf numFmtId="181" fontId="6" fillId="0" borderId="0" xfId="7" applyNumberFormat="1" applyFont="1" applyFill="1" applyBorder="1" applyAlignment="1">
      <alignment horizontal="right" vertical="center"/>
    </xf>
    <xf numFmtId="0" fontId="2" fillId="0" borderId="6" xfId="7" applyFont="1" applyFill="1" applyBorder="1"/>
    <xf numFmtId="0" fontId="12" fillId="0" borderId="7" xfId="7" applyFill="1" applyBorder="1"/>
    <xf numFmtId="0" fontId="12" fillId="0" borderId="6" xfId="7" applyFill="1" applyBorder="1"/>
    <xf numFmtId="0" fontId="23" fillId="0" borderId="6" xfId="7" applyFont="1" applyFill="1" applyBorder="1"/>
    <xf numFmtId="181" fontId="12" fillId="0" borderId="0" xfId="7" applyNumberFormat="1" applyFill="1"/>
    <xf numFmtId="176" fontId="9" fillId="0" borderId="5"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distributed" vertical="center" wrapText="1"/>
    </xf>
    <xf numFmtId="0" fontId="30" fillId="0" borderId="0" xfId="0" applyFont="1" applyFill="1" applyAlignment="1"/>
    <xf numFmtId="0" fontId="31" fillId="0" borderId="0" xfId="0" applyFont="1" applyFill="1" applyAlignment="1"/>
    <xf numFmtId="176" fontId="6" fillId="0" borderId="5"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32" fillId="0" borderId="0" xfId="0" applyFont="1" applyFill="1" applyAlignment="1">
      <alignment horizontal="right" vertical="center"/>
    </xf>
    <xf numFmtId="0" fontId="4" fillId="0" borderId="16"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1"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176" fontId="6" fillId="0" borderId="5"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distributed" vertical="center" justifyLastLine="1"/>
    </xf>
    <xf numFmtId="176" fontId="9" fillId="0" borderId="5"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10" fillId="0" borderId="5"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4" fillId="0" borderId="16" xfId="7" applyFont="1" applyFill="1" applyBorder="1" applyAlignment="1">
      <alignment horizontal="distributed" vertical="center" justifyLastLine="1"/>
    </xf>
    <xf numFmtId="0" fontId="4" fillId="0" borderId="13" xfId="7" applyFont="1" applyFill="1" applyBorder="1" applyAlignment="1">
      <alignment horizontal="distributed" vertical="center" justifyLastLine="1"/>
    </xf>
    <xf numFmtId="0" fontId="4" fillId="0" borderId="3" xfId="7" applyFont="1" applyFill="1" applyBorder="1" applyAlignment="1">
      <alignment horizontal="distributed" vertical="center" justifyLastLine="1"/>
    </xf>
    <xf numFmtId="0" fontId="4" fillId="0" borderId="1" xfId="7" applyFont="1" applyFill="1" applyBorder="1" applyAlignment="1">
      <alignment horizontal="distributed" vertical="center" justifyLastLine="1"/>
    </xf>
    <xf numFmtId="0" fontId="4" fillId="0" borderId="2" xfId="7" applyFont="1" applyFill="1" applyBorder="1" applyAlignment="1">
      <alignment horizontal="distributed" vertical="center" justifyLastLine="1"/>
    </xf>
    <xf numFmtId="0" fontId="4" fillId="0" borderId="14" xfId="7" applyFont="1" applyFill="1" applyBorder="1" applyAlignment="1">
      <alignment horizontal="center" vertical="center" wrapText="1"/>
    </xf>
    <xf numFmtId="0" fontId="4" fillId="0" borderId="17" xfId="7" applyFont="1" applyFill="1" applyBorder="1" applyAlignment="1">
      <alignment horizontal="center" vertical="center"/>
    </xf>
    <xf numFmtId="0" fontId="4" fillId="0" borderId="16" xfId="1" applyFont="1" applyFill="1" applyBorder="1" applyAlignment="1">
      <alignment horizontal="distributed" vertical="center"/>
    </xf>
    <xf numFmtId="0" fontId="4" fillId="0" borderId="13" xfId="1" applyFont="1" applyFill="1" applyBorder="1" applyAlignment="1">
      <alignment horizontal="distributed" vertical="center"/>
    </xf>
    <xf numFmtId="180" fontId="4" fillId="0" borderId="19" xfId="2" applyNumberFormat="1" applyFont="1" applyFill="1" applyBorder="1" applyAlignment="1">
      <alignment horizontal="center" vertical="center" wrapText="1"/>
    </xf>
    <xf numFmtId="180" fontId="4" fillId="0" borderId="18" xfId="2" applyNumberFormat="1" applyFont="1" applyFill="1" applyBorder="1" applyAlignment="1">
      <alignment horizontal="center" vertical="center" wrapText="1"/>
    </xf>
    <xf numFmtId="0" fontId="4" fillId="0" borderId="3" xfId="1" applyFont="1" applyFill="1" applyBorder="1" applyAlignment="1">
      <alignment horizontal="distributed" vertical="center" justifyLastLine="1"/>
    </xf>
    <xf numFmtId="0" fontId="4" fillId="0" borderId="2" xfId="1" applyFont="1" applyFill="1" applyBorder="1" applyAlignment="1">
      <alignment horizontal="distributed" vertical="center" justifyLastLine="1"/>
    </xf>
    <xf numFmtId="180" fontId="4" fillId="0" borderId="14" xfId="2" applyNumberFormat="1" applyFont="1" applyFill="1" applyBorder="1" applyAlignment="1">
      <alignment horizontal="distributed" vertical="center" wrapText="1" justifyLastLine="1"/>
    </xf>
    <xf numFmtId="180" fontId="4" fillId="0" borderId="17" xfId="2" applyNumberFormat="1" applyFont="1" applyFill="1" applyBorder="1" applyAlignment="1">
      <alignment horizontal="distributed" vertical="center" justifyLastLine="1"/>
    </xf>
    <xf numFmtId="0" fontId="2" fillId="0" borderId="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Alignment="1">
      <alignment horizontal="distributed" vertical="center"/>
    </xf>
    <xf numFmtId="0" fontId="4" fillId="0" borderId="11" xfId="0" applyFont="1" applyFill="1" applyBorder="1" applyAlignment="1">
      <alignment horizontal="distributed" vertical="center" justifyLastLine="1"/>
    </xf>
    <xf numFmtId="0" fontId="4" fillId="0" borderId="25"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19" xfId="0" applyFont="1" applyFill="1" applyBorder="1" applyAlignment="1">
      <alignment horizontal="center" vertical="center" wrapText="1"/>
    </xf>
    <xf numFmtId="0" fontId="4" fillId="0" borderId="18" xfId="0" applyFont="1" applyFill="1" applyBorder="1" applyAlignment="1">
      <alignment horizontal="center" vertical="center"/>
    </xf>
    <xf numFmtId="0" fontId="15" fillId="0" borderId="0" xfId="0" applyFont="1" applyFill="1" applyAlignment="1">
      <alignment horizontal="center"/>
    </xf>
    <xf numFmtId="0" fontId="14" fillId="0" borderId="0" xfId="0" applyFont="1" applyFill="1" applyBorder="1" applyAlignment="1">
      <alignment horizontal="center" vertical="center"/>
    </xf>
    <xf numFmtId="0" fontId="4" fillId="0" borderId="0" xfId="0" applyFont="1" applyFill="1" applyBorder="1" applyAlignment="1">
      <alignment horizontal="distributed" vertical="center" wrapText="1"/>
    </xf>
    <xf numFmtId="0" fontId="4" fillId="0" borderId="19" xfId="0" applyFont="1" applyFill="1" applyBorder="1" applyAlignment="1">
      <alignment horizontal="distributed" vertical="center" wrapText="1" justifyLastLine="1"/>
    </xf>
    <xf numFmtId="0" fontId="4" fillId="0" borderId="14"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4" fillId="0" borderId="19" xfId="0" applyFont="1" applyFill="1" applyBorder="1" applyAlignment="1">
      <alignment horizontal="center" vertical="center" wrapText="1" justifyLastLine="1"/>
    </xf>
    <xf numFmtId="0" fontId="4" fillId="0" borderId="18" xfId="0" applyFont="1" applyFill="1" applyBorder="1" applyAlignment="1">
      <alignment horizontal="center" vertical="center" justifyLastLine="1"/>
    </xf>
  </cellXfs>
  <cellStyles count="8">
    <cellStyle name="桁区切り 2" xfId="4"/>
    <cellStyle name="桁区切り 2 2" xfId="2"/>
    <cellStyle name="桁区切り 3 2" xfId="5"/>
    <cellStyle name="桁区切り 3 2 2" xfId="6"/>
    <cellStyle name="標準" xfId="0" builtinId="0"/>
    <cellStyle name="標準 2" xfId="1"/>
    <cellStyle name="標準_14-157(20)" xfId="7"/>
    <cellStyle name="標準_最終普及" xfId="3"/>
  </cellStyles>
  <dxfs count="3">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76200</xdr:colOff>
      <xdr:row>13</xdr:row>
      <xdr:rowOff>57150</xdr:rowOff>
    </xdr:from>
    <xdr:to>
      <xdr:col>17</xdr:col>
      <xdr:colOff>76200</xdr:colOff>
      <xdr:row>14</xdr:row>
      <xdr:rowOff>85725</xdr:rowOff>
    </xdr:to>
    <xdr:grpSp>
      <xdr:nvGrpSpPr>
        <xdr:cNvPr id="2" name="Group 14"/>
        <xdr:cNvGrpSpPr>
          <a:grpSpLocks/>
        </xdr:cNvGrpSpPr>
      </xdr:nvGrpSpPr>
      <xdr:grpSpPr bwMode="auto">
        <a:xfrm>
          <a:off x="5219700" y="2047875"/>
          <a:ext cx="2428875" cy="161925"/>
          <a:chOff x="575" y="66"/>
          <a:chExt cx="240" cy="26"/>
        </a:xfrm>
      </xdr:grpSpPr>
      <xdr:sp macro="" textlink="">
        <xdr:nvSpPr>
          <xdr:cNvPr id="3" name="Arc 15"/>
          <xdr:cNvSpPr>
            <a:spLocks/>
          </xdr:cNvSpPr>
        </xdr:nvSpPr>
        <xdr:spPr bwMode="auto">
          <a:xfrm flipH="1">
            <a:off x="575"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rc 16"/>
          <xdr:cNvSpPr>
            <a:spLocks/>
          </xdr:cNvSpPr>
        </xdr:nvSpPr>
        <xdr:spPr bwMode="auto">
          <a:xfrm>
            <a:off x="809"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66675</xdr:colOff>
      <xdr:row>5</xdr:row>
      <xdr:rowOff>47625</xdr:rowOff>
    </xdr:from>
    <xdr:to>
      <xdr:col>17</xdr:col>
      <xdr:colOff>85725</xdr:colOff>
      <xdr:row>6</xdr:row>
      <xdr:rowOff>85725</xdr:rowOff>
    </xdr:to>
    <xdr:grpSp>
      <xdr:nvGrpSpPr>
        <xdr:cNvPr id="5" name="Group 14"/>
        <xdr:cNvGrpSpPr>
          <a:grpSpLocks/>
        </xdr:cNvGrpSpPr>
      </xdr:nvGrpSpPr>
      <xdr:grpSpPr bwMode="auto">
        <a:xfrm>
          <a:off x="5210175" y="933450"/>
          <a:ext cx="2447925" cy="171450"/>
          <a:chOff x="575" y="66"/>
          <a:chExt cx="240" cy="26"/>
        </a:xfrm>
      </xdr:grpSpPr>
      <xdr:sp macro="" textlink="">
        <xdr:nvSpPr>
          <xdr:cNvPr id="6" name="Arc 15"/>
          <xdr:cNvSpPr>
            <a:spLocks/>
          </xdr:cNvSpPr>
        </xdr:nvSpPr>
        <xdr:spPr bwMode="auto">
          <a:xfrm flipH="1">
            <a:off x="575"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rc 16"/>
          <xdr:cNvSpPr>
            <a:spLocks/>
          </xdr:cNvSpPr>
        </xdr:nvSpPr>
        <xdr:spPr bwMode="auto">
          <a:xfrm>
            <a:off x="809"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9</xdr:row>
      <xdr:rowOff>57150</xdr:rowOff>
    </xdr:from>
    <xdr:to>
      <xdr:col>17</xdr:col>
      <xdr:colOff>76200</xdr:colOff>
      <xdr:row>10</xdr:row>
      <xdr:rowOff>85725</xdr:rowOff>
    </xdr:to>
    <xdr:grpSp>
      <xdr:nvGrpSpPr>
        <xdr:cNvPr id="8" name="Group 14"/>
        <xdr:cNvGrpSpPr>
          <a:grpSpLocks/>
        </xdr:cNvGrpSpPr>
      </xdr:nvGrpSpPr>
      <xdr:grpSpPr bwMode="auto">
        <a:xfrm>
          <a:off x="5219700" y="1495425"/>
          <a:ext cx="2428875" cy="161925"/>
          <a:chOff x="575" y="66"/>
          <a:chExt cx="240" cy="26"/>
        </a:xfrm>
      </xdr:grpSpPr>
      <xdr:sp macro="" textlink="">
        <xdr:nvSpPr>
          <xdr:cNvPr id="9" name="Arc 15"/>
          <xdr:cNvSpPr>
            <a:spLocks/>
          </xdr:cNvSpPr>
        </xdr:nvSpPr>
        <xdr:spPr bwMode="auto">
          <a:xfrm flipH="1">
            <a:off x="575"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Arc 16"/>
          <xdr:cNvSpPr>
            <a:spLocks/>
          </xdr:cNvSpPr>
        </xdr:nvSpPr>
        <xdr:spPr bwMode="auto">
          <a:xfrm>
            <a:off x="809"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9</xdr:row>
      <xdr:rowOff>57150</xdr:rowOff>
    </xdr:from>
    <xdr:to>
      <xdr:col>17</xdr:col>
      <xdr:colOff>76200</xdr:colOff>
      <xdr:row>10</xdr:row>
      <xdr:rowOff>85725</xdr:rowOff>
    </xdr:to>
    <xdr:grpSp>
      <xdr:nvGrpSpPr>
        <xdr:cNvPr id="11" name="Group 14"/>
        <xdr:cNvGrpSpPr>
          <a:grpSpLocks/>
        </xdr:cNvGrpSpPr>
      </xdr:nvGrpSpPr>
      <xdr:grpSpPr bwMode="auto">
        <a:xfrm>
          <a:off x="5219700" y="1495425"/>
          <a:ext cx="2428875" cy="161925"/>
          <a:chOff x="575" y="66"/>
          <a:chExt cx="240" cy="26"/>
        </a:xfrm>
      </xdr:grpSpPr>
      <xdr:sp macro="" textlink="">
        <xdr:nvSpPr>
          <xdr:cNvPr id="12" name="Arc 15"/>
          <xdr:cNvSpPr>
            <a:spLocks/>
          </xdr:cNvSpPr>
        </xdr:nvSpPr>
        <xdr:spPr bwMode="auto">
          <a:xfrm flipH="1">
            <a:off x="575"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6"/>
          <xdr:cNvSpPr>
            <a:spLocks/>
          </xdr:cNvSpPr>
        </xdr:nvSpPr>
        <xdr:spPr bwMode="auto">
          <a:xfrm>
            <a:off x="809"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5</xdr:row>
      <xdr:rowOff>57150</xdr:rowOff>
    </xdr:from>
    <xdr:to>
      <xdr:col>17</xdr:col>
      <xdr:colOff>76200</xdr:colOff>
      <xdr:row>6</xdr:row>
      <xdr:rowOff>85725</xdr:rowOff>
    </xdr:to>
    <xdr:grpSp>
      <xdr:nvGrpSpPr>
        <xdr:cNvPr id="14" name="Group 14"/>
        <xdr:cNvGrpSpPr>
          <a:grpSpLocks/>
        </xdr:cNvGrpSpPr>
      </xdr:nvGrpSpPr>
      <xdr:grpSpPr bwMode="auto">
        <a:xfrm>
          <a:off x="5219700" y="942975"/>
          <a:ext cx="2428875" cy="161925"/>
          <a:chOff x="575" y="66"/>
          <a:chExt cx="240" cy="26"/>
        </a:xfrm>
      </xdr:grpSpPr>
      <xdr:sp macro="" textlink="">
        <xdr:nvSpPr>
          <xdr:cNvPr id="15" name="Arc 15"/>
          <xdr:cNvSpPr>
            <a:spLocks/>
          </xdr:cNvSpPr>
        </xdr:nvSpPr>
        <xdr:spPr bwMode="auto">
          <a:xfrm flipH="1">
            <a:off x="575"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Arc 16"/>
          <xdr:cNvSpPr>
            <a:spLocks/>
          </xdr:cNvSpPr>
        </xdr:nvSpPr>
        <xdr:spPr bwMode="auto">
          <a:xfrm>
            <a:off x="809" y="66"/>
            <a:ext cx="6" cy="26"/>
          </a:xfrm>
          <a:custGeom>
            <a:avLst/>
            <a:gdLst>
              <a:gd name="T0" fmla="*/ 0 w 22068"/>
              <a:gd name="T1" fmla="*/ 0 h 43200"/>
              <a:gd name="T2" fmla="*/ 0 w 22068"/>
              <a:gd name="T3" fmla="*/ 0 h 43200"/>
              <a:gd name="T4" fmla="*/ 0 w 22068"/>
              <a:gd name="T5" fmla="*/ 0 h 43200"/>
              <a:gd name="T6" fmla="*/ 0 60000 65536"/>
              <a:gd name="T7" fmla="*/ 0 60000 65536"/>
              <a:gd name="T8" fmla="*/ 0 60000 65536"/>
              <a:gd name="T9" fmla="*/ 0 w 22068"/>
              <a:gd name="T10" fmla="*/ 0 h 43200"/>
              <a:gd name="T11" fmla="*/ 22068 w 22068"/>
              <a:gd name="T12" fmla="*/ 43200 h 43200"/>
            </a:gdLst>
            <a:ahLst/>
            <a:cxnLst>
              <a:cxn ang="T6">
                <a:pos x="T0" y="T1"/>
              </a:cxn>
              <a:cxn ang="T7">
                <a:pos x="T2" y="T3"/>
              </a:cxn>
              <a:cxn ang="T8">
                <a:pos x="T4" y="T5"/>
              </a:cxn>
            </a:cxnLst>
            <a:rect l="T9" t="T10" r="T11" b="T12"/>
            <a:pathLst>
              <a:path w="22068" h="43200" fill="none" extrusionOk="0">
                <a:moveTo>
                  <a:pt x="467" y="0"/>
                </a:moveTo>
                <a:cubicBezTo>
                  <a:pt x="12397" y="0"/>
                  <a:pt x="22068" y="9670"/>
                  <a:pt x="22068" y="21600"/>
                </a:cubicBezTo>
                <a:cubicBezTo>
                  <a:pt x="22068" y="33529"/>
                  <a:pt x="12397" y="43200"/>
                  <a:pt x="468" y="43200"/>
                </a:cubicBezTo>
                <a:cubicBezTo>
                  <a:pt x="311" y="43200"/>
                  <a:pt x="155" y="43198"/>
                  <a:pt x="0" y="43194"/>
                </a:cubicBezTo>
              </a:path>
              <a:path w="22068" h="43200" stroke="0" extrusionOk="0">
                <a:moveTo>
                  <a:pt x="467" y="0"/>
                </a:moveTo>
                <a:cubicBezTo>
                  <a:pt x="12397" y="0"/>
                  <a:pt x="22068" y="9670"/>
                  <a:pt x="22068" y="21600"/>
                </a:cubicBezTo>
                <a:cubicBezTo>
                  <a:pt x="22068" y="33529"/>
                  <a:pt x="12397" y="43200"/>
                  <a:pt x="468" y="43200"/>
                </a:cubicBezTo>
                <a:cubicBezTo>
                  <a:pt x="311" y="43200"/>
                  <a:pt x="155" y="43198"/>
                  <a:pt x="0" y="43194"/>
                </a:cubicBezTo>
                <a:lnTo>
                  <a:pt x="468" y="21600"/>
                </a:lnTo>
                <a:lnTo>
                  <a:pt x="467" y="0"/>
                </a:lnTo>
                <a:close/>
              </a:path>
            </a:pathLst>
          </a:cu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4"/>
  <sheetViews>
    <sheetView tabSelected="1" zoomScaleNormal="100" zoomScaleSheetLayoutView="200" workbookViewId="0"/>
  </sheetViews>
  <sheetFormatPr defaultColWidth="9.3984375" defaultRowHeight="9.75"/>
  <cols>
    <col min="1" max="1" width="1.3984375" style="37" customWidth="1"/>
    <col min="2" max="2" width="14.3984375" style="37" customWidth="1"/>
    <col min="3" max="3" width="1.3984375" style="37" customWidth="1"/>
    <col min="4" max="4" width="21.3984375" style="37" customWidth="1"/>
    <col min="5" max="5" width="19.3984375" style="37" customWidth="1"/>
    <col min="6" max="6" width="22.3984375" style="37" customWidth="1"/>
    <col min="7" max="7" width="9.3984375" style="37"/>
    <col min="8" max="8" width="12.3984375" style="37" bestFit="1" customWidth="1"/>
    <col min="9" max="16384" width="9.3984375" style="37"/>
  </cols>
  <sheetData>
    <row r="1" spans="1:8" ht="12.75" customHeight="1" thickBot="1">
      <c r="B1" s="105" t="s">
        <v>88</v>
      </c>
      <c r="C1" s="38"/>
      <c r="D1" s="38"/>
      <c r="E1" s="38"/>
      <c r="F1" s="308" t="s">
        <v>269</v>
      </c>
    </row>
    <row r="2" spans="1:8" ht="13.7" customHeight="1" thickTop="1">
      <c r="A2" s="108"/>
      <c r="B2" s="309" t="s">
        <v>89</v>
      </c>
      <c r="C2" s="109"/>
      <c r="D2" s="312" t="s">
        <v>69</v>
      </c>
      <c r="E2" s="315" t="s">
        <v>90</v>
      </c>
      <c r="F2" s="316"/>
      <c r="G2" s="110"/>
    </row>
    <row r="3" spans="1:8" ht="5.0999999999999996" customHeight="1">
      <c r="A3" s="42"/>
      <c r="B3" s="310"/>
      <c r="C3" s="172"/>
      <c r="D3" s="313"/>
      <c r="E3" s="317"/>
      <c r="F3" s="318"/>
    </row>
    <row r="4" spans="1:8" ht="5.0999999999999996" customHeight="1">
      <c r="A4" s="42"/>
      <c r="B4" s="310"/>
      <c r="C4" s="172"/>
      <c r="D4" s="313"/>
      <c r="E4" s="319" t="s">
        <v>91</v>
      </c>
      <c r="F4" s="320" t="s">
        <v>92</v>
      </c>
    </row>
    <row r="5" spans="1:8" ht="10.5">
      <c r="A5" s="88"/>
      <c r="B5" s="311"/>
      <c r="C5" s="111"/>
      <c r="D5" s="314"/>
      <c r="E5" s="314"/>
      <c r="F5" s="321"/>
    </row>
    <row r="6" spans="1:8" ht="3.75" customHeight="1">
      <c r="A6" s="9"/>
      <c r="B6" s="44"/>
      <c r="C6" s="112"/>
      <c r="D6" s="43"/>
      <c r="E6" s="239"/>
      <c r="F6" s="43"/>
    </row>
    <row r="7" spans="1:8" ht="17.100000000000001" customHeight="1">
      <c r="A7" s="9"/>
      <c r="B7" s="113" t="s">
        <v>93</v>
      </c>
      <c r="C7" s="10"/>
      <c r="D7" s="169">
        <v>82405881</v>
      </c>
      <c r="E7" s="45">
        <v>299680</v>
      </c>
      <c r="F7" s="45">
        <v>3228</v>
      </c>
    </row>
    <row r="8" spans="1:8" ht="17.100000000000001" customHeight="1">
      <c r="A8" s="9"/>
      <c r="B8" s="113" t="s">
        <v>94</v>
      </c>
      <c r="C8" s="10"/>
      <c r="D8" s="169">
        <v>74744331</v>
      </c>
      <c r="E8" s="45">
        <v>295486</v>
      </c>
      <c r="F8" s="45">
        <v>2545</v>
      </c>
    </row>
    <row r="9" spans="1:8" ht="17.100000000000001" customHeight="1">
      <c r="A9" s="9"/>
      <c r="B9" s="113" t="s">
        <v>95</v>
      </c>
      <c r="C9" s="10"/>
      <c r="D9" s="169">
        <v>72624831</v>
      </c>
      <c r="E9" s="45">
        <v>286950</v>
      </c>
      <c r="F9" s="45">
        <v>2952</v>
      </c>
      <c r="H9" s="46"/>
    </row>
    <row r="10" spans="1:8" ht="3.2" customHeight="1" thickBot="1">
      <c r="A10" s="114"/>
      <c r="B10" s="115"/>
      <c r="C10" s="116"/>
      <c r="D10" s="117"/>
      <c r="E10" s="117"/>
      <c r="F10" s="117"/>
    </row>
    <row r="11" spans="1:8" ht="4.7" customHeight="1" thickTop="1">
      <c r="E11" s="1"/>
    </row>
    <row r="12" spans="1:8" ht="10.5">
      <c r="A12" s="38" t="s">
        <v>96</v>
      </c>
      <c r="D12" s="1"/>
      <c r="E12" s="1"/>
      <c r="F12" s="1"/>
    </row>
    <row r="13" spans="1:8" ht="11.65" customHeight="1">
      <c r="A13" s="2" t="s">
        <v>97</v>
      </c>
      <c r="B13" s="1"/>
      <c r="C13" s="1"/>
      <c r="D13" s="1"/>
      <c r="E13" s="1"/>
      <c r="F13" s="1"/>
    </row>
    <row r="14" spans="1:8" ht="11.25" customHeight="1">
      <c r="A14" s="2"/>
      <c r="B14" s="1"/>
      <c r="C14" s="1"/>
      <c r="D14" s="1"/>
      <c r="E14" s="1"/>
      <c r="F14" s="1"/>
    </row>
    <row r="15" spans="1:8" ht="11.25" customHeight="1">
      <c r="C15" s="118"/>
      <c r="D15" s="118"/>
      <c r="E15" s="118"/>
      <c r="F15" s="118"/>
    </row>
    <row r="17" spans="4:6">
      <c r="D17" s="46"/>
    </row>
    <row r="18" spans="4:6">
      <c r="D18" s="46"/>
    </row>
    <row r="24" spans="4:6">
      <c r="F24" s="119"/>
    </row>
  </sheetData>
  <mergeCells count="5">
    <mergeCell ref="B2:B5"/>
    <mergeCell ref="D2:D5"/>
    <mergeCell ref="E2:F3"/>
    <mergeCell ref="E4:E5"/>
    <mergeCell ref="F4:F5"/>
  </mergeCells>
  <phoneticPr fontId="3"/>
  <printOptions horizontalCentered="1"/>
  <pageMargins left="0.59055118110236227" right="0.59055118110236227" top="1.299212598425197" bottom="0.59055118110236227" header="0.70866141732283472" footer="0.51181102362204722"/>
  <pageSetup paperSize="9" scale="130" orientation="portrait" r:id="rId1"/>
  <headerFooter alignWithMargins="0">
    <oddHeader>&amp;L&amp;9発電電力量&amp;R&amp;9&amp;F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37"/>
  <sheetViews>
    <sheetView zoomScaleNormal="100" zoomScaleSheetLayoutView="140" workbookViewId="0"/>
  </sheetViews>
  <sheetFormatPr defaultColWidth="9.3984375" defaultRowHeight="9.75"/>
  <cols>
    <col min="1" max="1" width="2" style="37" customWidth="1"/>
    <col min="2" max="2" width="22" style="37" customWidth="1"/>
    <col min="3" max="3" width="2" style="37" customWidth="1"/>
    <col min="4" max="4" width="20.796875" style="37" customWidth="1"/>
    <col min="5" max="5" width="1" style="37" customWidth="1"/>
    <col min="6" max="6" width="10.3984375" style="37" customWidth="1"/>
    <col min="7" max="16384" width="9.3984375" style="37"/>
  </cols>
  <sheetData>
    <row r="1" spans="1:6" ht="10.5">
      <c r="A1" s="107" t="s">
        <v>87</v>
      </c>
      <c r="B1" s="106"/>
      <c r="C1" s="38"/>
      <c r="D1" s="38"/>
    </row>
    <row r="2" spans="1:6" ht="13.7" customHeight="1" thickBot="1">
      <c r="A2" s="33" t="s">
        <v>86</v>
      </c>
      <c r="B2" s="38"/>
      <c r="C2" s="38"/>
      <c r="D2" s="38"/>
      <c r="E2" s="105" t="s">
        <v>266</v>
      </c>
    </row>
    <row r="3" spans="1:6" ht="14.25" customHeight="1" thickTop="1">
      <c r="A3" s="35"/>
      <c r="B3" s="35" t="s">
        <v>76</v>
      </c>
      <c r="C3" s="35"/>
      <c r="D3" s="41" t="s">
        <v>85</v>
      </c>
      <c r="E3" s="39"/>
      <c r="F3" s="78"/>
    </row>
    <row r="4" spans="1:6" ht="4.7" customHeight="1">
      <c r="A4" s="43"/>
      <c r="B4" s="43"/>
      <c r="C4" s="43"/>
      <c r="D4" s="104"/>
      <c r="E4" s="42"/>
      <c r="F4" s="78"/>
    </row>
    <row r="5" spans="1:6" ht="15.75" customHeight="1">
      <c r="A5" s="14"/>
      <c r="B5" s="15" t="s">
        <v>62</v>
      </c>
      <c r="C5" s="10"/>
      <c r="D5" s="34">
        <v>70871753</v>
      </c>
      <c r="E5" s="102"/>
      <c r="F5" s="78"/>
    </row>
    <row r="6" spans="1:6" ht="15.75" customHeight="1">
      <c r="A6" s="14"/>
      <c r="B6" s="15" t="s">
        <v>68</v>
      </c>
      <c r="C6" s="10"/>
      <c r="D6" s="34">
        <v>28625004</v>
      </c>
      <c r="E6" s="102"/>
      <c r="F6" s="78"/>
    </row>
    <row r="7" spans="1:6" ht="15.75" customHeight="1">
      <c r="A7" s="14"/>
      <c r="B7" s="15" t="s">
        <v>67</v>
      </c>
      <c r="C7" s="10"/>
      <c r="D7" s="34">
        <v>18542324</v>
      </c>
      <c r="E7" s="102"/>
      <c r="F7" s="78"/>
    </row>
    <row r="8" spans="1:6" ht="15.75" customHeight="1">
      <c r="A8" s="14"/>
      <c r="B8" s="15" t="s">
        <v>66</v>
      </c>
      <c r="C8" s="10"/>
      <c r="D8" s="34">
        <v>45861392</v>
      </c>
      <c r="E8" s="102"/>
      <c r="F8" s="78"/>
    </row>
    <row r="9" spans="1:6" ht="15.75" customHeight="1">
      <c r="A9" s="14"/>
      <c r="B9" s="15" t="s">
        <v>65</v>
      </c>
      <c r="C9" s="10"/>
      <c r="D9" s="34">
        <v>1043979</v>
      </c>
      <c r="E9" s="102"/>
      <c r="F9" s="78"/>
    </row>
    <row r="10" spans="1:6" ht="15.75" customHeight="1">
      <c r="A10" s="14"/>
      <c r="B10" s="15" t="s">
        <v>64</v>
      </c>
      <c r="C10" s="10"/>
      <c r="D10" s="34">
        <v>24159600</v>
      </c>
      <c r="E10" s="102"/>
      <c r="F10" s="78"/>
    </row>
    <row r="11" spans="1:6" ht="15.75" customHeight="1">
      <c r="A11" s="14"/>
      <c r="B11" s="15" t="s">
        <v>63</v>
      </c>
      <c r="C11" s="10"/>
      <c r="D11" s="34">
        <v>6221018</v>
      </c>
      <c r="E11" s="102"/>
      <c r="F11" s="78"/>
    </row>
    <row r="12" spans="1:6" ht="15.75" customHeight="1">
      <c r="A12" s="14"/>
      <c r="B12" s="15" t="s">
        <v>61</v>
      </c>
      <c r="C12" s="10"/>
      <c r="D12" s="34">
        <v>24494027</v>
      </c>
      <c r="E12" s="9"/>
    </row>
    <row r="13" spans="1:6" ht="15.75" customHeight="1">
      <c r="A13" s="14"/>
      <c r="B13" s="15" t="s">
        <v>60</v>
      </c>
      <c r="C13" s="10"/>
      <c r="D13" s="34">
        <v>23218512</v>
      </c>
      <c r="E13" s="9"/>
    </row>
    <row r="14" spans="1:6" ht="15.75" customHeight="1">
      <c r="A14" s="14"/>
      <c r="B14" s="15" t="s">
        <v>59</v>
      </c>
      <c r="C14" s="10"/>
      <c r="D14" s="34">
        <v>10459929</v>
      </c>
      <c r="E14" s="9"/>
    </row>
    <row r="15" spans="1:6" ht="15.75" customHeight="1">
      <c r="A15" s="14"/>
      <c r="B15" s="15" t="s">
        <v>58</v>
      </c>
      <c r="C15" s="10"/>
      <c r="D15" s="34">
        <v>14377119</v>
      </c>
      <c r="E15" s="9"/>
    </row>
    <row r="16" spans="1:6" ht="15.75" customHeight="1">
      <c r="A16" s="14"/>
      <c r="B16" s="15" t="s">
        <v>57</v>
      </c>
      <c r="C16" s="10"/>
      <c r="D16" s="34">
        <v>8867492</v>
      </c>
      <c r="E16" s="9"/>
    </row>
    <row r="17" spans="1:9" ht="15.75" customHeight="1">
      <c r="A17" s="14"/>
      <c r="B17" s="15" t="s">
        <v>56</v>
      </c>
      <c r="C17" s="10"/>
      <c r="D17" s="34">
        <v>3417396</v>
      </c>
      <c r="E17" s="9"/>
    </row>
    <row r="18" spans="1:9" ht="15.75" customHeight="1">
      <c r="A18" s="14"/>
      <c r="B18" s="15" t="s">
        <v>55</v>
      </c>
      <c r="C18" s="10"/>
      <c r="D18" s="34">
        <v>5875745</v>
      </c>
      <c r="E18" s="9"/>
      <c r="H18" s="103"/>
      <c r="I18" s="103"/>
    </row>
    <row r="19" spans="1:9" ht="15.75" customHeight="1">
      <c r="A19" s="14"/>
      <c r="B19" s="15" t="s">
        <v>54</v>
      </c>
      <c r="C19" s="10"/>
      <c r="D19" s="34">
        <v>3171626</v>
      </c>
      <c r="E19" s="102"/>
      <c r="H19" s="103"/>
      <c r="I19" s="103"/>
    </row>
    <row r="20" spans="1:9" ht="15.75" customHeight="1">
      <c r="A20" s="14"/>
      <c r="B20" s="15" t="s">
        <v>53</v>
      </c>
      <c r="C20" s="10"/>
      <c r="D20" s="34">
        <v>2688698</v>
      </c>
      <c r="E20" s="102"/>
    </row>
    <row r="21" spans="1:9" ht="15.75" customHeight="1">
      <c r="A21" s="14"/>
      <c r="B21" s="15" t="s">
        <v>52</v>
      </c>
      <c r="C21" s="10"/>
      <c r="D21" s="34">
        <v>2284001</v>
      </c>
      <c r="E21" s="102"/>
    </row>
    <row r="22" spans="1:9" ht="15.75" customHeight="1">
      <c r="A22" s="14"/>
      <c r="B22" s="15" t="s">
        <v>51</v>
      </c>
      <c r="C22" s="10"/>
      <c r="D22" s="34">
        <v>1570574</v>
      </c>
      <c r="E22" s="102"/>
    </row>
    <row r="23" spans="1:9" ht="10.5" customHeight="1">
      <c r="A23" s="14"/>
      <c r="B23" s="15"/>
      <c r="C23" s="10"/>
      <c r="D23" s="68"/>
      <c r="E23" s="102"/>
    </row>
    <row r="24" spans="1:9" ht="15.75" customHeight="1">
      <c r="A24" s="14"/>
      <c r="B24" s="97" t="s">
        <v>84</v>
      </c>
      <c r="C24" s="10"/>
      <c r="D24" s="34">
        <v>295750189</v>
      </c>
      <c r="E24" s="9"/>
    </row>
    <row r="25" spans="1:9" ht="10.5" customHeight="1">
      <c r="A25" s="101"/>
      <c r="B25" s="101"/>
      <c r="C25" s="100"/>
      <c r="D25" s="99" t="s">
        <v>79</v>
      </c>
      <c r="E25" s="78"/>
    </row>
    <row r="26" spans="1:9" ht="15.75" customHeight="1">
      <c r="A26" s="96"/>
      <c r="B26" s="98" t="s">
        <v>83</v>
      </c>
      <c r="C26" s="10"/>
      <c r="D26" s="45"/>
    </row>
    <row r="27" spans="1:9" ht="15.75" customHeight="1">
      <c r="A27" s="96"/>
      <c r="B27" s="15" t="s">
        <v>82</v>
      </c>
      <c r="C27" s="10"/>
      <c r="D27" s="34">
        <v>2991414</v>
      </c>
      <c r="F27" s="46"/>
    </row>
    <row r="28" spans="1:9" ht="15.75" customHeight="1">
      <c r="A28" s="96"/>
      <c r="B28" s="15" t="s">
        <v>81</v>
      </c>
      <c r="C28" s="10"/>
      <c r="D28" s="34">
        <v>3799750</v>
      </c>
    </row>
    <row r="29" spans="1:9" ht="15.75" customHeight="1">
      <c r="A29" s="96"/>
      <c r="B29" s="97" t="s">
        <v>80</v>
      </c>
      <c r="C29" s="10"/>
      <c r="D29" s="34">
        <v>6791164</v>
      </c>
    </row>
    <row r="30" spans="1:9" ht="10.5" customHeight="1">
      <c r="A30" s="96"/>
      <c r="B30" s="43"/>
      <c r="C30" s="10"/>
      <c r="D30" s="45"/>
    </row>
    <row r="31" spans="1:9" ht="15.75" customHeight="1">
      <c r="A31" s="95"/>
      <c r="B31" s="94" t="s">
        <v>69</v>
      </c>
      <c r="C31" s="93"/>
      <c r="D31" s="36">
        <f>D24+D29</f>
        <v>302541353</v>
      </c>
    </row>
    <row r="32" spans="1:9" ht="4.7" customHeight="1" thickBot="1">
      <c r="A32" s="51"/>
      <c r="B32" s="51"/>
      <c r="C32" s="50"/>
      <c r="D32" s="51" t="s">
        <v>79</v>
      </c>
      <c r="E32" s="49"/>
    </row>
    <row r="33" spans="1:4" ht="6.75" customHeight="1" thickTop="1"/>
    <row r="34" spans="1:4" ht="10.5">
      <c r="A34" s="38" t="s">
        <v>78</v>
      </c>
    </row>
    <row r="35" spans="1:4">
      <c r="D35" s="46"/>
    </row>
    <row r="37" spans="1:4" ht="14.25">
      <c r="B37" s="92"/>
    </row>
  </sheetData>
  <phoneticPr fontId="3"/>
  <pageMargins left="0.70866141732283472" right="0.70866141732283472" top="1.1811023622047245" bottom="0.74803149606299213" header="0.70866141732283472" footer="0.31496062992125984"/>
  <pageSetup paperSize="9" scale="120" fitToWidth="0" fitToHeight="0" orientation="portrait" r:id="rId1"/>
  <headerFooter>
    <oddHeader>&amp;L&amp;8上水道取水量・有効無効水量と有収水量－市町別－&amp;R&amp;8&amp;F(&amp;A)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4"/>
  <sheetViews>
    <sheetView zoomScaleNormal="100" workbookViewId="0"/>
  </sheetViews>
  <sheetFormatPr defaultColWidth="9.3984375" defaultRowHeight="9.75"/>
  <cols>
    <col min="1" max="1" width="2" style="37" customWidth="1"/>
    <col min="2" max="2" width="21" style="37" customWidth="1"/>
    <col min="3" max="3" width="2" style="37" customWidth="1"/>
    <col min="4" max="6" width="22.3984375" style="37" customWidth="1"/>
    <col min="7" max="16384" width="9.3984375" style="37"/>
  </cols>
  <sheetData>
    <row r="1" spans="1:6" ht="12.75" customHeight="1" thickBot="1">
      <c r="B1" s="33" t="s">
        <v>88</v>
      </c>
      <c r="C1" s="38"/>
      <c r="D1" s="38"/>
      <c r="E1" s="38"/>
      <c r="F1" s="3" t="s">
        <v>98</v>
      </c>
    </row>
    <row r="2" spans="1:6" ht="19.5" customHeight="1" thickTop="1">
      <c r="A2" s="4"/>
      <c r="B2" s="171" t="s">
        <v>99</v>
      </c>
      <c r="C2" s="6"/>
      <c r="D2" s="120" t="s">
        <v>30</v>
      </c>
      <c r="E2" s="170" t="s">
        <v>31</v>
      </c>
      <c r="F2" s="170" t="s">
        <v>32</v>
      </c>
    </row>
    <row r="3" spans="1:6" ht="4.7" customHeight="1">
      <c r="A3" s="9"/>
      <c r="B3" s="43"/>
      <c r="C3" s="10"/>
      <c r="D3" s="43"/>
      <c r="E3" s="43"/>
      <c r="F3" s="43"/>
    </row>
    <row r="4" spans="1:6" ht="12.6" customHeight="1">
      <c r="A4" s="18"/>
      <c r="B4" s="84" t="s">
        <v>100</v>
      </c>
      <c r="C4" s="121"/>
      <c r="D4" s="122">
        <v>299680</v>
      </c>
      <c r="E4" s="122">
        <v>295486</v>
      </c>
      <c r="F4" s="122">
        <v>286950</v>
      </c>
    </row>
    <row r="5" spans="1:6" ht="9" customHeight="1">
      <c r="A5" s="9"/>
      <c r="B5" s="172"/>
      <c r="C5" s="10"/>
      <c r="D5" s="23"/>
      <c r="E5" s="23"/>
      <c r="F5" s="23"/>
    </row>
    <row r="6" spans="1:6" ht="12.6" customHeight="1">
      <c r="A6" s="9"/>
      <c r="B6" s="172" t="s">
        <v>101</v>
      </c>
      <c r="C6" s="10"/>
      <c r="D6" s="123">
        <v>103756</v>
      </c>
      <c r="E6" s="123">
        <v>104348</v>
      </c>
      <c r="F6" s="123">
        <v>95356</v>
      </c>
    </row>
    <row r="7" spans="1:6" ht="12.6" customHeight="1">
      <c r="A7" s="9"/>
      <c r="B7" s="172" t="s">
        <v>102</v>
      </c>
      <c r="C7" s="10"/>
      <c r="D7" s="123">
        <v>81226</v>
      </c>
      <c r="E7" s="123">
        <v>79927</v>
      </c>
      <c r="F7" s="123">
        <v>72393</v>
      </c>
    </row>
    <row r="8" spans="1:6" ht="12.6" customHeight="1">
      <c r="A8" s="9"/>
      <c r="B8" s="172" t="s">
        <v>103</v>
      </c>
      <c r="C8" s="10"/>
      <c r="D8" s="123">
        <v>11733</v>
      </c>
      <c r="E8" s="123">
        <v>14106</v>
      </c>
      <c r="F8" s="123">
        <v>14015</v>
      </c>
    </row>
    <row r="9" spans="1:6" ht="12.6" customHeight="1">
      <c r="A9" s="9"/>
      <c r="B9" s="172" t="s">
        <v>104</v>
      </c>
      <c r="C9" s="10"/>
      <c r="D9" s="123">
        <v>7123</v>
      </c>
      <c r="E9" s="123">
        <v>5591</v>
      </c>
      <c r="F9" s="123">
        <v>6219</v>
      </c>
    </row>
    <row r="10" spans="1:6" ht="12.6" customHeight="1">
      <c r="A10" s="9"/>
      <c r="B10" s="172" t="s">
        <v>105</v>
      </c>
      <c r="C10" s="10"/>
      <c r="D10" s="123">
        <v>2287</v>
      </c>
      <c r="E10" s="123">
        <v>2348</v>
      </c>
      <c r="F10" s="123">
        <v>1962</v>
      </c>
    </row>
    <row r="11" spans="1:6" ht="12.6" customHeight="1">
      <c r="A11" s="9"/>
      <c r="B11" s="172" t="s">
        <v>106</v>
      </c>
      <c r="C11" s="10"/>
      <c r="D11" s="123">
        <v>352</v>
      </c>
      <c r="E11" s="123">
        <v>285</v>
      </c>
      <c r="F11" s="123">
        <v>97</v>
      </c>
    </row>
    <row r="12" spans="1:6" ht="12.6" customHeight="1">
      <c r="A12" s="9"/>
      <c r="B12" s="172" t="s">
        <v>107</v>
      </c>
      <c r="C12" s="10"/>
      <c r="D12" s="123">
        <v>7457</v>
      </c>
      <c r="E12" s="123">
        <v>6398</v>
      </c>
      <c r="F12" s="123">
        <v>7622</v>
      </c>
    </row>
    <row r="13" spans="1:6" ht="12.6" customHeight="1">
      <c r="A13" s="9"/>
      <c r="B13" s="172" t="s">
        <v>108</v>
      </c>
      <c r="C13" s="10"/>
      <c r="D13" s="124" t="s">
        <v>109</v>
      </c>
      <c r="E13" s="124">
        <v>1044</v>
      </c>
      <c r="F13" s="124">
        <v>13859</v>
      </c>
    </row>
    <row r="14" spans="1:6" ht="12.6" customHeight="1">
      <c r="A14" s="9"/>
      <c r="B14" s="172" t="s">
        <v>110</v>
      </c>
      <c r="C14" s="10"/>
      <c r="D14" s="124" t="s">
        <v>109</v>
      </c>
      <c r="E14" s="124" t="s">
        <v>109</v>
      </c>
      <c r="F14" s="124" t="s">
        <v>111</v>
      </c>
    </row>
    <row r="15" spans="1:6" ht="12.6" customHeight="1">
      <c r="A15" s="9"/>
      <c r="B15" s="172" t="s">
        <v>112</v>
      </c>
      <c r="C15" s="10"/>
      <c r="D15" s="123">
        <v>3907</v>
      </c>
      <c r="E15" s="123">
        <v>4560</v>
      </c>
      <c r="F15" s="123">
        <v>4823</v>
      </c>
    </row>
    <row r="16" spans="1:6" ht="12.6" customHeight="1">
      <c r="A16" s="9"/>
      <c r="B16" s="172" t="s">
        <v>113</v>
      </c>
      <c r="C16" s="10"/>
      <c r="D16" s="124">
        <v>310</v>
      </c>
      <c r="E16" s="124">
        <v>353</v>
      </c>
      <c r="F16" s="123">
        <v>299</v>
      </c>
    </row>
    <row r="17" spans="1:8" ht="12.6" customHeight="1">
      <c r="A17" s="9"/>
      <c r="B17" s="172" t="s">
        <v>114</v>
      </c>
      <c r="C17" s="10"/>
      <c r="D17" s="123">
        <v>13455</v>
      </c>
      <c r="E17" s="123">
        <v>8145</v>
      </c>
      <c r="F17" s="123">
        <v>7783</v>
      </c>
    </row>
    <row r="18" spans="1:8" ht="12.6" customHeight="1">
      <c r="A18" s="9"/>
      <c r="B18" s="172" t="s">
        <v>115</v>
      </c>
      <c r="C18" s="10"/>
      <c r="D18" s="123">
        <v>62866</v>
      </c>
      <c r="E18" s="123">
        <v>62398</v>
      </c>
      <c r="F18" s="123">
        <v>56439</v>
      </c>
    </row>
    <row r="19" spans="1:8" ht="12.6" customHeight="1">
      <c r="A19" s="9"/>
      <c r="B19" s="172" t="s">
        <v>116</v>
      </c>
      <c r="C19" s="10"/>
      <c r="D19" s="123">
        <v>5208</v>
      </c>
      <c r="E19" s="123">
        <v>5984</v>
      </c>
      <c r="F19" s="123">
        <v>6083</v>
      </c>
      <c r="H19" s="47"/>
    </row>
    <row r="20" spans="1:8" ht="4.7" customHeight="1" thickBot="1">
      <c r="A20" s="49"/>
      <c r="B20" s="49"/>
      <c r="C20" s="125"/>
      <c r="D20" s="49"/>
      <c r="E20" s="49"/>
      <c r="F20" s="49"/>
    </row>
    <row r="21" spans="1:8" ht="6" customHeight="1" thickTop="1"/>
    <row r="22" spans="1:8" ht="10.5">
      <c r="A22" s="38" t="s">
        <v>117</v>
      </c>
      <c r="F22" s="47"/>
    </row>
    <row r="24" spans="1:8" ht="14.25">
      <c r="B24" s="126"/>
    </row>
  </sheetData>
  <phoneticPr fontId="3"/>
  <printOptions horizontalCentered="1"/>
  <pageMargins left="0.59055118110236227" right="0.59055118110236227" top="1.299212598425197" bottom="0.59055118110236227" header="0.70866141732283472" footer="0.51181102362204722"/>
  <pageSetup paperSize="9" scale="130" orientation="portrait" r:id="rId1"/>
  <headerFooter alignWithMargins="0">
    <oddHeader>&amp;L&amp;9発電電力量－県営発電所別－&amp;R&amp;9&amp;F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7"/>
  <sheetViews>
    <sheetView zoomScaleNormal="100" workbookViewId="0"/>
  </sheetViews>
  <sheetFormatPr defaultColWidth="9.796875" defaultRowHeight="9.75"/>
  <cols>
    <col min="1" max="1" width="2" style="1" customWidth="1"/>
    <col min="2" max="2" width="17.3984375" style="1" customWidth="1"/>
    <col min="3" max="3" width="2" style="17" customWidth="1"/>
    <col min="4" max="4" width="17.3984375" style="17" customWidth="1"/>
    <col min="5" max="5" width="1.19921875" style="17" customWidth="1"/>
    <col min="6" max="6" width="1" style="17" customWidth="1"/>
    <col min="7" max="7" width="1.796875" style="17" customWidth="1"/>
    <col min="8" max="9" width="17.3984375" style="17" customWidth="1"/>
    <col min="10" max="10" width="4" style="17" customWidth="1"/>
    <col min="11" max="11" width="15.19921875" style="17" customWidth="1"/>
    <col min="12" max="12" width="7" style="17" customWidth="1"/>
    <col min="13" max="13" width="1.796875" style="17" customWidth="1"/>
    <col min="14" max="16384" width="9.796875" style="17"/>
  </cols>
  <sheetData>
    <row r="1" spans="1:13" s="1" customFormat="1" ht="12.75" customHeight="1" thickBot="1">
      <c r="B1" s="2"/>
      <c r="C1" s="2"/>
      <c r="D1" s="2"/>
      <c r="E1" s="2"/>
      <c r="F1" s="2"/>
      <c r="G1" s="2"/>
      <c r="H1" s="2"/>
      <c r="I1" s="2"/>
      <c r="J1" s="2"/>
      <c r="K1" s="2"/>
      <c r="L1" s="2"/>
      <c r="M1" s="3" t="s">
        <v>237</v>
      </c>
    </row>
    <row r="2" spans="1:13" s="1" customFormat="1" ht="19.5" customHeight="1" thickTop="1">
      <c r="A2" s="4"/>
      <c r="B2" s="5" t="s">
        <v>0</v>
      </c>
      <c r="C2" s="6"/>
      <c r="D2" s="324" t="s">
        <v>1</v>
      </c>
      <c r="E2" s="325"/>
      <c r="F2" s="326"/>
      <c r="G2" s="7"/>
      <c r="H2" s="327" t="s">
        <v>2</v>
      </c>
      <c r="I2" s="327"/>
      <c r="J2" s="327"/>
      <c r="K2" s="327"/>
      <c r="L2" s="327"/>
      <c r="M2" s="8"/>
    </row>
    <row r="3" spans="1:13" ht="7.5" customHeight="1">
      <c r="A3" s="9"/>
      <c r="B3" s="302"/>
      <c r="C3" s="10"/>
      <c r="D3" s="11"/>
      <c r="E3" s="12"/>
      <c r="F3" s="13"/>
      <c r="G3" s="14"/>
      <c r="H3" s="301"/>
      <c r="I3" s="12"/>
      <c r="J3" s="12"/>
      <c r="K3" s="12"/>
      <c r="L3" s="16"/>
    </row>
    <row r="4" spans="1:13" ht="10.5">
      <c r="A4" s="18"/>
      <c r="B4" s="19" t="s">
        <v>241</v>
      </c>
      <c r="C4" s="20"/>
      <c r="D4" s="328">
        <v>1134421</v>
      </c>
      <c r="E4" s="329"/>
      <c r="F4" s="20"/>
      <c r="G4" s="21"/>
      <c r="H4" s="21"/>
      <c r="I4" s="21"/>
      <c r="J4" s="21"/>
      <c r="K4" s="21"/>
      <c r="L4" s="16"/>
    </row>
    <row r="5" spans="1:13" ht="10.5">
      <c r="A5" s="18"/>
      <c r="B5" s="19" t="s">
        <v>3</v>
      </c>
      <c r="C5" s="20"/>
      <c r="D5" s="330" t="s">
        <v>111</v>
      </c>
      <c r="E5" s="331"/>
      <c r="F5" s="20"/>
      <c r="G5" s="21"/>
      <c r="H5" s="21"/>
      <c r="I5" s="21"/>
      <c r="J5" s="21"/>
      <c r="K5" s="21"/>
      <c r="L5" s="16"/>
    </row>
    <row r="6" spans="1:13" ht="10.5">
      <c r="A6" s="18"/>
      <c r="B6" s="19" t="s">
        <v>260</v>
      </c>
      <c r="C6" s="20"/>
      <c r="D6" s="328">
        <f>SUM(D8:E14)</f>
        <v>1243006</v>
      </c>
      <c r="E6" s="329"/>
      <c r="F6" s="20"/>
      <c r="G6" s="21"/>
      <c r="H6" s="21"/>
      <c r="I6" s="21"/>
      <c r="J6" s="21"/>
      <c r="K6" s="21"/>
      <c r="L6" s="16"/>
    </row>
    <row r="7" spans="1:13" ht="5.25" customHeight="1">
      <c r="A7" s="18"/>
      <c r="B7" s="19"/>
      <c r="C7" s="20"/>
      <c r="D7" s="299"/>
      <c r="E7" s="300"/>
      <c r="F7" s="20"/>
      <c r="G7" s="21"/>
      <c r="H7" s="21"/>
      <c r="I7" s="21"/>
      <c r="J7" s="21"/>
      <c r="K7" s="21"/>
      <c r="L7" s="16"/>
    </row>
    <row r="8" spans="1:13" ht="10.5">
      <c r="A8" s="9"/>
      <c r="B8" s="301" t="s">
        <v>4</v>
      </c>
      <c r="C8" s="22"/>
      <c r="D8" s="322">
        <v>229961</v>
      </c>
      <c r="E8" s="323"/>
      <c r="F8" s="22"/>
      <c r="G8" s="23"/>
      <c r="H8" s="14" t="s">
        <v>5</v>
      </c>
      <c r="I8" s="23"/>
      <c r="J8" s="23"/>
      <c r="K8" s="23"/>
      <c r="L8" s="16"/>
    </row>
    <row r="9" spans="1:13" ht="10.5">
      <c r="A9" s="9"/>
      <c r="B9" s="307" t="s">
        <v>6</v>
      </c>
      <c r="C9" s="22"/>
      <c r="D9" s="322">
        <v>98360</v>
      </c>
      <c r="E9" s="323"/>
      <c r="F9" s="22"/>
      <c r="G9" s="23"/>
      <c r="H9" s="14" t="s">
        <v>7</v>
      </c>
      <c r="I9" s="23"/>
      <c r="J9" s="23"/>
      <c r="K9" s="23"/>
      <c r="L9" s="16"/>
    </row>
    <row r="10" spans="1:13" ht="10.5">
      <c r="A10" s="9"/>
      <c r="B10" s="307" t="s">
        <v>261</v>
      </c>
      <c r="C10" s="22"/>
      <c r="D10" s="322">
        <v>134968</v>
      </c>
      <c r="E10" s="323"/>
      <c r="F10" s="22"/>
      <c r="G10" s="23"/>
      <c r="H10" s="14" t="s">
        <v>238</v>
      </c>
      <c r="I10" s="23"/>
      <c r="J10" s="23"/>
      <c r="K10" s="23"/>
      <c r="L10" s="16"/>
    </row>
    <row r="11" spans="1:13" ht="10.5">
      <c r="A11" s="9"/>
      <c r="B11" s="307" t="s">
        <v>8</v>
      </c>
      <c r="C11" s="22"/>
      <c r="D11" s="322">
        <v>101599</v>
      </c>
      <c r="E11" s="323"/>
      <c r="F11" s="22"/>
      <c r="G11" s="23"/>
      <c r="H11" s="14" t="s">
        <v>9</v>
      </c>
      <c r="I11" s="23"/>
      <c r="J11" s="23"/>
      <c r="K11" s="23"/>
      <c r="L11" s="16"/>
    </row>
    <row r="12" spans="1:13" ht="10.5">
      <c r="A12" s="9"/>
      <c r="B12" s="307" t="s">
        <v>10</v>
      </c>
      <c r="C12" s="22"/>
      <c r="D12" s="322">
        <v>183233</v>
      </c>
      <c r="E12" s="323"/>
      <c r="F12" s="22"/>
      <c r="G12" s="23"/>
      <c r="H12" s="14" t="s">
        <v>239</v>
      </c>
      <c r="I12" s="23"/>
      <c r="J12" s="23"/>
      <c r="K12" s="23"/>
      <c r="L12" s="16"/>
    </row>
    <row r="13" spans="1:13" ht="10.5">
      <c r="A13" s="9"/>
      <c r="B13" s="307" t="s">
        <v>11</v>
      </c>
      <c r="C13" s="22"/>
      <c r="D13" s="322">
        <v>386501</v>
      </c>
      <c r="E13" s="323"/>
      <c r="F13" s="22"/>
      <c r="G13" s="23"/>
      <c r="H13" s="14" t="s">
        <v>12</v>
      </c>
      <c r="I13" s="23"/>
      <c r="J13" s="23"/>
      <c r="K13" s="23"/>
      <c r="L13" s="16"/>
    </row>
    <row r="14" spans="1:13" ht="10.5">
      <c r="A14" s="9"/>
      <c r="B14" s="307" t="s">
        <v>13</v>
      </c>
      <c r="C14" s="22"/>
      <c r="D14" s="322">
        <v>108384</v>
      </c>
      <c r="E14" s="323"/>
      <c r="F14" s="22"/>
      <c r="G14" s="23"/>
      <c r="H14" s="14" t="s">
        <v>14</v>
      </c>
      <c r="I14" s="23"/>
      <c r="J14" s="23"/>
      <c r="K14" s="23"/>
      <c r="L14" s="16"/>
    </row>
    <row r="15" spans="1:13" ht="5.25" customHeight="1">
      <c r="A15" s="9"/>
      <c r="B15" s="307"/>
      <c r="C15" s="22"/>
      <c r="D15" s="305"/>
      <c r="E15" s="306"/>
      <c r="F15" s="22"/>
      <c r="G15" s="23"/>
      <c r="H15" s="14"/>
      <c r="I15" s="23"/>
      <c r="J15" s="23"/>
      <c r="K15" s="23"/>
      <c r="L15" s="16"/>
    </row>
    <row r="16" spans="1:13" ht="10.5">
      <c r="A16" s="9"/>
      <c r="B16" s="2"/>
      <c r="C16" s="22"/>
      <c r="D16" s="322"/>
      <c r="E16" s="323"/>
      <c r="F16" s="23"/>
      <c r="G16" s="23"/>
      <c r="H16" s="16"/>
      <c r="I16" s="23"/>
      <c r="J16" s="23"/>
      <c r="K16" s="23"/>
      <c r="L16" s="16"/>
    </row>
    <row r="17" spans="1:16" ht="10.5">
      <c r="A17" s="9"/>
      <c r="B17" s="307" t="s">
        <v>15</v>
      </c>
      <c r="C17" s="22"/>
      <c r="D17" s="24" t="s">
        <v>16</v>
      </c>
      <c r="E17" s="14" t="s">
        <v>17</v>
      </c>
      <c r="F17" s="14"/>
      <c r="G17" s="25" t="s">
        <v>18</v>
      </c>
      <c r="H17" s="25"/>
      <c r="I17" s="14" t="s">
        <v>19</v>
      </c>
      <c r="J17" s="14" t="s">
        <v>20</v>
      </c>
      <c r="K17" s="240">
        <v>343603</v>
      </c>
      <c r="L17" s="2" t="s">
        <v>21</v>
      </c>
      <c r="N17" s="26"/>
    </row>
    <row r="18" spans="1:16" ht="10.5">
      <c r="A18" s="9"/>
      <c r="B18" s="14"/>
      <c r="C18" s="22"/>
      <c r="D18" s="24" t="s">
        <v>22</v>
      </c>
      <c r="E18" s="14" t="s">
        <v>17</v>
      </c>
      <c r="F18" s="14"/>
      <c r="G18" s="25" t="s">
        <v>23</v>
      </c>
      <c r="H18" s="25"/>
      <c r="I18" s="14" t="s">
        <v>19</v>
      </c>
      <c r="J18" s="14" t="s">
        <v>20</v>
      </c>
      <c r="K18" s="240">
        <v>342087</v>
      </c>
      <c r="L18" s="2" t="s">
        <v>21</v>
      </c>
      <c r="N18" s="26"/>
    </row>
    <row r="19" spans="1:16" ht="10.5">
      <c r="A19" s="9"/>
      <c r="B19" s="14"/>
      <c r="C19" s="22"/>
      <c r="D19" s="24" t="s">
        <v>24</v>
      </c>
      <c r="E19" s="14" t="s">
        <v>25</v>
      </c>
      <c r="F19" s="14"/>
      <c r="G19" s="25" t="s">
        <v>23</v>
      </c>
      <c r="H19" s="25"/>
      <c r="I19" s="14" t="s">
        <v>26</v>
      </c>
      <c r="J19" s="14" t="s">
        <v>20</v>
      </c>
      <c r="K19" s="240">
        <v>322717</v>
      </c>
      <c r="L19" s="2" t="s">
        <v>21</v>
      </c>
      <c r="N19" s="27"/>
    </row>
    <row r="20" spans="1:16" ht="4.7" customHeight="1" thickBot="1">
      <c r="A20" s="28"/>
      <c r="B20" s="29"/>
      <c r="C20" s="30"/>
      <c r="D20" s="31"/>
      <c r="E20" s="31"/>
      <c r="F20" s="31"/>
      <c r="G20" s="31"/>
      <c r="H20" s="31"/>
      <c r="I20" s="31"/>
      <c r="J20" s="31"/>
      <c r="K20" s="31"/>
      <c r="L20" s="31"/>
      <c r="M20" s="32"/>
    </row>
    <row r="21" spans="1:16" ht="4.7" customHeight="1" thickTop="1">
      <c r="B21" s="2"/>
      <c r="C21" s="16"/>
      <c r="D21" s="16"/>
      <c r="E21" s="16"/>
      <c r="F21" s="16"/>
      <c r="G21" s="16"/>
      <c r="H21" s="16"/>
      <c r="I21" s="16"/>
      <c r="J21" s="16"/>
      <c r="K21" s="16"/>
      <c r="L21" s="16"/>
    </row>
    <row r="22" spans="1:16" s="303" customFormat="1" ht="10.5">
      <c r="A22" s="33" t="s">
        <v>27</v>
      </c>
      <c r="B22" s="2"/>
      <c r="C22" s="2"/>
      <c r="D22" s="2"/>
      <c r="E22" s="2"/>
      <c r="F22" s="2"/>
      <c r="G22" s="2"/>
      <c r="H22" s="2"/>
      <c r="I22" s="2"/>
      <c r="J22" s="2"/>
      <c r="K22" s="2"/>
      <c r="L22" s="2"/>
      <c r="M22" s="2"/>
      <c r="N22" s="1"/>
      <c r="O22" s="1"/>
      <c r="P22" s="1"/>
    </row>
    <row r="23" spans="1:16" s="303" customFormat="1" ht="10.5">
      <c r="A23" s="33" t="s">
        <v>28</v>
      </c>
      <c r="B23" s="2"/>
      <c r="C23" s="2"/>
      <c r="D23" s="2"/>
      <c r="E23" s="2"/>
      <c r="F23" s="2"/>
      <c r="G23" s="2"/>
      <c r="H23" s="2"/>
      <c r="I23" s="2"/>
      <c r="J23" s="2"/>
      <c r="K23" s="2"/>
      <c r="L23" s="2"/>
      <c r="M23" s="2"/>
      <c r="N23" s="1"/>
      <c r="O23" s="1"/>
      <c r="P23" s="1"/>
    </row>
    <row r="24" spans="1:16" ht="10.5">
      <c r="A24" s="2" t="s">
        <v>240</v>
      </c>
      <c r="B24" s="2"/>
      <c r="C24" s="16"/>
      <c r="D24" s="16"/>
      <c r="E24" s="16"/>
      <c r="F24" s="16"/>
      <c r="G24" s="16"/>
      <c r="H24" s="16"/>
      <c r="I24" s="16"/>
      <c r="J24" s="16"/>
      <c r="K24" s="16"/>
      <c r="L24" s="16"/>
      <c r="M24" s="16"/>
    </row>
    <row r="25" spans="1:16" ht="10.5">
      <c r="A25" s="2"/>
      <c r="B25" s="2" t="s">
        <v>262</v>
      </c>
      <c r="C25" s="16"/>
      <c r="D25" s="16"/>
      <c r="E25" s="16"/>
      <c r="F25" s="16"/>
      <c r="G25" s="16"/>
      <c r="H25" s="16"/>
      <c r="I25" s="16"/>
      <c r="J25" s="16"/>
      <c r="K25" s="16"/>
      <c r="L25" s="16"/>
      <c r="M25" s="16"/>
    </row>
    <row r="26" spans="1:16" s="304" customFormat="1" ht="10.5">
      <c r="A26" s="2" t="s">
        <v>263</v>
      </c>
      <c r="B26" s="2"/>
      <c r="C26" s="16"/>
      <c r="D26" s="16"/>
      <c r="E26" s="16"/>
      <c r="F26" s="16"/>
      <c r="G26" s="16"/>
      <c r="H26" s="16"/>
      <c r="I26" s="16"/>
      <c r="J26" s="16"/>
      <c r="K26" s="16"/>
      <c r="L26" s="16"/>
      <c r="M26" s="16"/>
      <c r="N26" s="17"/>
      <c r="O26" s="17"/>
      <c r="P26" s="17"/>
    </row>
    <row r="27" spans="1:16">
      <c r="P27" s="304"/>
    </row>
  </sheetData>
  <mergeCells count="13">
    <mergeCell ref="D8:E8"/>
    <mergeCell ref="D2:F2"/>
    <mergeCell ref="H2:L2"/>
    <mergeCell ref="D4:E4"/>
    <mergeCell ref="D5:E5"/>
    <mergeCell ref="D6:E6"/>
    <mergeCell ref="D16:E16"/>
    <mergeCell ref="D9:E9"/>
    <mergeCell ref="D10:E10"/>
    <mergeCell ref="D11:E11"/>
    <mergeCell ref="D12:E12"/>
    <mergeCell ref="D13:E13"/>
    <mergeCell ref="D14:E14"/>
  </mergeCells>
  <phoneticPr fontId="3"/>
  <printOptions horizontalCentered="1"/>
  <pageMargins left="0.59055118110236227" right="0.31496062992125984" top="1.2204724409448819" bottom="0.59055118110236227" header="0.74803149606299213" footer="0.51181102362204722"/>
  <pageSetup paperSize="9" orientation="portrait" r:id="rId1"/>
  <headerFooter alignWithMargins="0">
    <oddHeader>&amp;L&amp;9LPガス消費世帯数&amp;R&amp;9&amp;F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0"/>
  <sheetViews>
    <sheetView zoomScaleNormal="100" workbookViewId="0"/>
  </sheetViews>
  <sheetFormatPr defaultColWidth="9.796875" defaultRowHeight="9.75"/>
  <cols>
    <col min="1" max="1" width="2" style="268" customWidth="1"/>
    <col min="2" max="2" width="16.3984375" style="268" customWidth="1"/>
    <col min="3" max="3" width="2" style="281" customWidth="1"/>
    <col min="4" max="7" width="12.3984375" style="281" customWidth="1"/>
    <col min="8" max="8" width="12.3984375" style="281" bestFit="1" customWidth="1"/>
    <col min="9" max="10" width="12.3984375" style="281" customWidth="1"/>
    <col min="11" max="16384" width="9.796875" style="281"/>
  </cols>
  <sheetData>
    <row r="1" spans="1:10" s="268" customFormat="1" ht="12.75" customHeight="1" thickBot="1">
      <c r="B1" s="269"/>
      <c r="C1" s="269"/>
      <c r="D1" s="269"/>
      <c r="E1" s="269"/>
      <c r="F1" s="269"/>
      <c r="G1" s="269"/>
      <c r="H1" s="269"/>
      <c r="I1" s="269"/>
      <c r="J1" s="270" t="s">
        <v>242</v>
      </c>
    </row>
    <row r="2" spans="1:10" s="268" customFormat="1" ht="15.75" customHeight="1" thickTop="1">
      <c r="A2" s="271"/>
      <c r="B2" s="332" t="s">
        <v>243</v>
      </c>
      <c r="C2" s="272"/>
      <c r="D2" s="334" t="s">
        <v>244</v>
      </c>
      <c r="E2" s="335"/>
      <c r="F2" s="335"/>
      <c r="G2" s="336"/>
      <c r="H2" s="334" t="s">
        <v>245</v>
      </c>
      <c r="I2" s="336"/>
      <c r="J2" s="337" t="s">
        <v>246</v>
      </c>
    </row>
    <row r="3" spans="1:10" s="268" customFormat="1" ht="21.75" customHeight="1">
      <c r="A3" s="273"/>
      <c r="B3" s="333"/>
      <c r="C3" s="274"/>
      <c r="D3" s="275" t="s">
        <v>247</v>
      </c>
      <c r="E3" s="275" t="s">
        <v>248</v>
      </c>
      <c r="F3" s="275" t="s">
        <v>249</v>
      </c>
      <c r="G3" s="275" t="s">
        <v>250</v>
      </c>
      <c r="H3" s="275" t="s">
        <v>248</v>
      </c>
      <c r="I3" s="275" t="s">
        <v>250</v>
      </c>
      <c r="J3" s="338"/>
    </row>
    <row r="4" spans="1:10" ht="3.75" customHeight="1">
      <c r="A4" s="276"/>
      <c r="B4" s="277"/>
      <c r="C4" s="278"/>
      <c r="D4" s="279"/>
      <c r="E4" s="279"/>
      <c r="F4" s="279"/>
      <c r="G4" s="279"/>
      <c r="H4" s="279"/>
      <c r="I4" s="279"/>
      <c r="J4" s="280"/>
    </row>
    <row r="5" spans="1:10" ht="10.5">
      <c r="A5" s="282"/>
      <c r="B5" s="283" t="s">
        <v>251</v>
      </c>
      <c r="C5" s="284"/>
      <c r="D5" s="285">
        <v>55</v>
      </c>
      <c r="E5" s="285">
        <v>88</v>
      </c>
      <c r="F5" s="285">
        <v>219</v>
      </c>
      <c r="G5" s="285">
        <v>310</v>
      </c>
      <c r="H5" s="285">
        <v>620</v>
      </c>
      <c r="I5" s="285">
        <v>3960</v>
      </c>
      <c r="J5" s="285">
        <v>159</v>
      </c>
    </row>
    <row r="6" spans="1:10" ht="10.5">
      <c r="A6" s="282"/>
      <c r="B6" s="283" t="s">
        <v>252</v>
      </c>
      <c r="C6" s="284"/>
      <c r="D6" s="285">
        <v>54</v>
      </c>
      <c r="E6" s="285">
        <v>89</v>
      </c>
      <c r="F6" s="285">
        <v>210</v>
      </c>
      <c r="G6" s="285">
        <v>304</v>
      </c>
      <c r="H6" s="285">
        <v>615</v>
      </c>
      <c r="I6" s="285">
        <v>3780</v>
      </c>
      <c r="J6" s="285">
        <v>150</v>
      </c>
    </row>
    <row r="7" spans="1:10" ht="10.5">
      <c r="A7" s="282"/>
      <c r="B7" s="283" t="s">
        <v>253</v>
      </c>
      <c r="C7" s="284"/>
      <c r="D7" s="285">
        <f t="shared" ref="D7:J7" si="0">SUM(D9:D37)</f>
        <v>49</v>
      </c>
      <c r="E7" s="285">
        <f t="shared" si="0"/>
        <v>88</v>
      </c>
      <c r="F7" s="285">
        <f t="shared" si="0"/>
        <v>188</v>
      </c>
      <c r="G7" s="285">
        <f t="shared" si="0"/>
        <v>278</v>
      </c>
      <c r="H7" s="285">
        <f t="shared" si="0"/>
        <v>601</v>
      </c>
      <c r="I7" s="285">
        <f>SUM(I9:I37)</f>
        <v>3620</v>
      </c>
      <c r="J7" s="285">
        <f t="shared" si="0"/>
        <v>132</v>
      </c>
    </row>
    <row r="8" spans="1:10" ht="5.25" customHeight="1">
      <c r="A8" s="282"/>
      <c r="B8" s="286"/>
      <c r="C8" s="284"/>
      <c r="D8" s="285"/>
      <c r="E8" s="285"/>
      <c r="F8" s="285"/>
      <c r="G8" s="285"/>
      <c r="H8" s="285"/>
      <c r="I8" s="285"/>
      <c r="J8" s="285"/>
    </row>
    <row r="9" spans="1:10" ht="10.5">
      <c r="A9" s="276"/>
      <c r="B9" s="287" t="s">
        <v>5</v>
      </c>
      <c r="C9" s="288"/>
      <c r="D9" s="293">
        <v>12</v>
      </c>
      <c r="E9" s="293">
        <v>19</v>
      </c>
      <c r="F9" s="293">
        <v>68</v>
      </c>
      <c r="G9" s="293">
        <v>82</v>
      </c>
      <c r="H9" s="293">
        <v>105</v>
      </c>
      <c r="I9" s="293">
        <v>1386</v>
      </c>
      <c r="J9" s="293">
        <v>60</v>
      </c>
    </row>
    <row r="10" spans="1:10" ht="10.5">
      <c r="A10" s="276"/>
      <c r="B10" s="287" t="s">
        <v>7</v>
      </c>
      <c r="C10" s="288"/>
      <c r="D10" s="293">
        <v>36</v>
      </c>
      <c r="E10" s="293">
        <v>4</v>
      </c>
      <c r="F10" s="293">
        <v>46</v>
      </c>
      <c r="G10" s="293">
        <v>15</v>
      </c>
      <c r="H10" s="293">
        <v>101</v>
      </c>
      <c r="I10" s="293">
        <v>389</v>
      </c>
      <c r="J10" s="293">
        <v>11</v>
      </c>
    </row>
    <row r="11" spans="1:10" ht="10.5">
      <c r="A11" s="276"/>
      <c r="B11" s="287" t="s">
        <v>62</v>
      </c>
      <c r="C11" s="288"/>
      <c r="D11" s="293">
        <v>1</v>
      </c>
      <c r="E11" s="293">
        <v>9</v>
      </c>
      <c r="F11" s="293">
        <v>10</v>
      </c>
      <c r="G11" s="293">
        <v>26</v>
      </c>
      <c r="H11" s="293">
        <v>85</v>
      </c>
      <c r="I11" s="293">
        <v>181</v>
      </c>
      <c r="J11" s="293">
        <v>12</v>
      </c>
    </row>
    <row r="12" spans="1:10" ht="10.5">
      <c r="A12" s="276"/>
      <c r="B12" s="287" t="s">
        <v>127</v>
      </c>
      <c r="C12" s="288"/>
      <c r="D12" s="293">
        <v>0</v>
      </c>
      <c r="E12" s="293">
        <v>7</v>
      </c>
      <c r="F12" s="293">
        <v>1</v>
      </c>
      <c r="G12" s="293">
        <v>15</v>
      </c>
      <c r="H12" s="293">
        <v>25</v>
      </c>
      <c r="I12" s="293">
        <v>231</v>
      </c>
      <c r="J12" s="293">
        <v>8</v>
      </c>
    </row>
    <row r="13" spans="1:10" ht="10.5">
      <c r="A13" s="276"/>
      <c r="B13" s="287" t="s">
        <v>68</v>
      </c>
      <c r="C13" s="288"/>
      <c r="D13" s="293">
        <v>0</v>
      </c>
      <c r="E13" s="293">
        <v>5</v>
      </c>
      <c r="F13" s="293">
        <v>6</v>
      </c>
      <c r="G13" s="293">
        <v>23</v>
      </c>
      <c r="H13" s="293">
        <v>40</v>
      </c>
      <c r="I13" s="293">
        <v>190</v>
      </c>
      <c r="J13" s="293">
        <v>6</v>
      </c>
    </row>
    <row r="14" spans="1:10" ht="4.7" customHeight="1">
      <c r="A14" s="289"/>
      <c r="B14" s="290"/>
      <c r="C14" s="291"/>
      <c r="D14" s="292"/>
      <c r="E14" s="292"/>
      <c r="F14" s="292"/>
      <c r="G14" s="292"/>
      <c r="H14" s="292"/>
      <c r="I14" s="292"/>
      <c r="J14" s="292"/>
    </row>
    <row r="15" spans="1:10" ht="10.5">
      <c r="A15" s="276"/>
      <c r="B15" s="287" t="s">
        <v>67</v>
      </c>
      <c r="C15" s="288"/>
      <c r="D15" s="293">
        <v>0</v>
      </c>
      <c r="E15" s="293">
        <v>1</v>
      </c>
      <c r="F15" s="293">
        <v>0</v>
      </c>
      <c r="G15" s="293">
        <v>1</v>
      </c>
      <c r="H15" s="293">
        <v>3</v>
      </c>
      <c r="I15" s="293">
        <v>65</v>
      </c>
      <c r="J15" s="293">
        <v>1</v>
      </c>
    </row>
    <row r="16" spans="1:10" ht="10.5">
      <c r="A16" s="276"/>
      <c r="B16" s="287" t="s">
        <v>66</v>
      </c>
      <c r="C16" s="288"/>
      <c r="D16" s="293">
        <v>0</v>
      </c>
      <c r="E16" s="293">
        <v>5</v>
      </c>
      <c r="F16" s="293">
        <v>7</v>
      </c>
      <c r="G16" s="293">
        <v>14</v>
      </c>
      <c r="H16" s="293">
        <v>25</v>
      </c>
      <c r="I16" s="293">
        <v>251</v>
      </c>
      <c r="J16" s="293">
        <v>6</v>
      </c>
    </row>
    <row r="17" spans="1:10" ht="10.5">
      <c r="A17" s="276"/>
      <c r="B17" s="287" t="s">
        <v>65</v>
      </c>
      <c r="C17" s="288"/>
      <c r="D17" s="293">
        <v>0</v>
      </c>
      <c r="E17" s="293">
        <v>9</v>
      </c>
      <c r="F17" s="293">
        <v>11</v>
      </c>
      <c r="G17" s="293">
        <v>6</v>
      </c>
      <c r="H17" s="293">
        <v>31</v>
      </c>
      <c r="I17" s="293">
        <v>80</v>
      </c>
      <c r="J17" s="293">
        <v>2</v>
      </c>
    </row>
    <row r="18" spans="1:10" ht="10.5">
      <c r="A18" s="276"/>
      <c r="B18" s="287" t="s">
        <v>64</v>
      </c>
      <c r="C18" s="288"/>
      <c r="D18" s="293">
        <v>0</v>
      </c>
      <c r="E18" s="293">
        <v>1</v>
      </c>
      <c r="F18" s="293">
        <v>2</v>
      </c>
      <c r="G18" s="293">
        <v>6</v>
      </c>
      <c r="H18" s="293">
        <v>16</v>
      </c>
      <c r="I18" s="293">
        <v>90</v>
      </c>
      <c r="J18" s="293">
        <v>4</v>
      </c>
    </row>
    <row r="19" spans="1:10" ht="10.5">
      <c r="A19" s="276"/>
      <c r="B19" s="287" t="s">
        <v>63</v>
      </c>
      <c r="C19" s="288"/>
      <c r="D19" s="293">
        <v>0</v>
      </c>
      <c r="E19" s="293">
        <v>1</v>
      </c>
      <c r="F19" s="293" t="s">
        <v>111</v>
      </c>
      <c r="G19" s="293">
        <v>0</v>
      </c>
      <c r="H19" s="293">
        <v>1</v>
      </c>
      <c r="I19" s="293">
        <v>18</v>
      </c>
      <c r="J19" s="293">
        <v>0</v>
      </c>
    </row>
    <row r="20" spans="1:10" ht="4.7" customHeight="1">
      <c r="A20" s="289"/>
      <c r="B20" s="290"/>
      <c r="C20" s="291"/>
      <c r="D20" s="292"/>
      <c r="E20" s="292"/>
      <c r="F20" s="292"/>
      <c r="G20" s="292"/>
      <c r="H20" s="292"/>
      <c r="I20" s="292"/>
      <c r="J20" s="292"/>
    </row>
    <row r="21" spans="1:10" ht="10.5">
      <c r="A21" s="276"/>
      <c r="B21" s="287" t="s">
        <v>128</v>
      </c>
      <c r="C21" s="288"/>
      <c r="D21" s="293">
        <v>0</v>
      </c>
      <c r="E21" s="293" t="s">
        <v>111</v>
      </c>
      <c r="F21" s="293">
        <v>2</v>
      </c>
      <c r="G21" s="293">
        <v>1</v>
      </c>
      <c r="H21" s="293">
        <v>5</v>
      </c>
      <c r="I21" s="293">
        <v>27</v>
      </c>
      <c r="J21" s="293">
        <v>0</v>
      </c>
    </row>
    <row r="22" spans="1:10" ht="10.5">
      <c r="A22" s="276"/>
      <c r="B22" s="287" t="s">
        <v>81</v>
      </c>
      <c r="C22" s="288"/>
      <c r="D22" s="293">
        <v>0</v>
      </c>
      <c r="E22" s="293">
        <v>2</v>
      </c>
      <c r="F22" s="293">
        <v>2</v>
      </c>
      <c r="G22" s="293">
        <v>10</v>
      </c>
      <c r="H22" s="293">
        <v>25</v>
      </c>
      <c r="I22" s="293">
        <v>51</v>
      </c>
      <c r="J22" s="293">
        <v>5</v>
      </c>
    </row>
    <row r="23" spans="1:10" ht="10.5">
      <c r="A23" s="276"/>
      <c r="B23" s="287" t="s">
        <v>61</v>
      </c>
      <c r="C23" s="288"/>
      <c r="D23" s="293">
        <v>0</v>
      </c>
      <c r="E23" s="293">
        <v>10</v>
      </c>
      <c r="F23" s="293">
        <v>14</v>
      </c>
      <c r="G23" s="293">
        <v>20</v>
      </c>
      <c r="H23" s="293">
        <v>30</v>
      </c>
      <c r="I23" s="293">
        <v>173</v>
      </c>
      <c r="J23" s="293">
        <v>5</v>
      </c>
    </row>
    <row r="24" spans="1:10" ht="10.5">
      <c r="A24" s="276"/>
      <c r="B24" s="287" t="s">
        <v>60</v>
      </c>
      <c r="C24" s="288"/>
      <c r="D24" s="293">
        <v>0</v>
      </c>
      <c r="E24" s="293">
        <v>1</v>
      </c>
      <c r="F24" s="293">
        <v>4</v>
      </c>
      <c r="G24" s="293">
        <v>7</v>
      </c>
      <c r="H24" s="293">
        <v>13</v>
      </c>
      <c r="I24" s="293">
        <v>125</v>
      </c>
      <c r="J24" s="293">
        <v>1</v>
      </c>
    </row>
    <row r="25" spans="1:10" ht="10.5">
      <c r="A25" s="276"/>
      <c r="B25" s="287" t="s">
        <v>59</v>
      </c>
      <c r="C25" s="288"/>
      <c r="D25" s="293">
        <v>0</v>
      </c>
      <c r="E25" s="293">
        <v>2</v>
      </c>
      <c r="F25" s="293">
        <v>2</v>
      </c>
      <c r="G25" s="293">
        <v>7</v>
      </c>
      <c r="H25" s="293">
        <v>11</v>
      </c>
      <c r="I25" s="293">
        <v>45</v>
      </c>
      <c r="J25" s="293">
        <v>1</v>
      </c>
    </row>
    <row r="26" spans="1:10" ht="4.7" customHeight="1">
      <c r="A26" s="289"/>
      <c r="B26" s="290"/>
      <c r="C26" s="291"/>
      <c r="D26" s="292"/>
      <c r="E26" s="292"/>
      <c r="F26" s="292"/>
      <c r="G26" s="292"/>
      <c r="H26" s="292"/>
      <c r="I26" s="292"/>
      <c r="J26" s="292"/>
    </row>
    <row r="27" spans="1:10" ht="10.5">
      <c r="A27" s="276"/>
      <c r="B27" s="287" t="s">
        <v>58</v>
      </c>
      <c r="C27" s="288"/>
      <c r="D27" s="293">
        <v>0</v>
      </c>
      <c r="E27" s="293">
        <v>4</v>
      </c>
      <c r="F27" s="293">
        <v>4</v>
      </c>
      <c r="G27" s="293">
        <v>5</v>
      </c>
      <c r="H27" s="293">
        <v>15</v>
      </c>
      <c r="I27" s="293">
        <v>77</v>
      </c>
      <c r="J27" s="293">
        <v>3</v>
      </c>
    </row>
    <row r="28" spans="1:10" ht="10.5">
      <c r="A28" s="276"/>
      <c r="B28" s="287" t="s">
        <v>82</v>
      </c>
      <c r="C28" s="288"/>
      <c r="D28" s="293">
        <v>0</v>
      </c>
      <c r="E28" s="293">
        <v>1</v>
      </c>
      <c r="F28" s="293">
        <v>0</v>
      </c>
      <c r="G28" s="293">
        <v>1</v>
      </c>
      <c r="H28" s="293">
        <v>12</v>
      </c>
      <c r="I28" s="293">
        <v>56</v>
      </c>
      <c r="J28" s="293">
        <v>0</v>
      </c>
    </row>
    <row r="29" spans="1:10" ht="10.5">
      <c r="A29" s="276"/>
      <c r="B29" s="287" t="s">
        <v>129</v>
      </c>
      <c r="C29" s="288"/>
      <c r="D29" s="293">
        <v>0</v>
      </c>
      <c r="E29" s="293">
        <v>1</v>
      </c>
      <c r="F29" s="293">
        <v>1</v>
      </c>
      <c r="G29" s="293">
        <v>4</v>
      </c>
      <c r="H29" s="293">
        <v>6</v>
      </c>
      <c r="I29" s="293">
        <v>21</v>
      </c>
      <c r="J29" s="293">
        <v>0</v>
      </c>
    </row>
    <row r="30" spans="1:10" ht="10.5">
      <c r="A30" s="276"/>
      <c r="B30" s="287" t="s">
        <v>57</v>
      </c>
      <c r="C30" s="288"/>
      <c r="D30" s="293">
        <v>0</v>
      </c>
      <c r="E30" s="293">
        <v>2</v>
      </c>
      <c r="F30" s="293">
        <v>1</v>
      </c>
      <c r="G30" s="293">
        <v>14</v>
      </c>
      <c r="H30" s="293">
        <v>15</v>
      </c>
      <c r="I30" s="293">
        <v>34</v>
      </c>
      <c r="J30" s="293">
        <v>4</v>
      </c>
    </row>
    <row r="31" spans="1:10" ht="4.7" customHeight="1">
      <c r="A31" s="289"/>
      <c r="B31" s="290"/>
      <c r="C31" s="291"/>
      <c r="D31" s="292"/>
      <c r="E31" s="292"/>
      <c r="F31" s="292"/>
      <c r="G31" s="292"/>
      <c r="H31" s="292"/>
      <c r="I31" s="292"/>
      <c r="J31" s="292"/>
    </row>
    <row r="32" spans="1:10" ht="10.5">
      <c r="A32" s="276"/>
      <c r="B32" s="287" t="s">
        <v>254</v>
      </c>
      <c r="C32" s="288"/>
      <c r="D32" s="293">
        <v>0</v>
      </c>
      <c r="E32" s="293" t="s">
        <v>111</v>
      </c>
      <c r="F32" s="293">
        <v>0</v>
      </c>
      <c r="G32" s="293">
        <v>0</v>
      </c>
      <c r="H32" s="293">
        <v>1</v>
      </c>
      <c r="I32" s="293">
        <v>16</v>
      </c>
      <c r="J32" s="293">
        <v>0</v>
      </c>
    </row>
    <row r="33" spans="1:10" ht="10.5">
      <c r="A33" s="276"/>
      <c r="B33" s="287" t="s">
        <v>255</v>
      </c>
      <c r="C33" s="288"/>
      <c r="D33" s="293">
        <v>0</v>
      </c>
      <c r="E33" s="293">
        <v>1</v>
      </c>
      <c r="F33" s="293">
        <v>1</v>
      </c>
      <c r="G33" s="293">
        <v>8</v>
      </c>
      <c r="H33" s="293">
        <v>5</v>
      </c>
      <c r="I33" s="293">
        <v>26</v>
      </c>
      <c r="J33" s="293">
        <v>2</v>
      </c>
    </row>
    <row r="34" spans="1:10" ht="10.5">
      <c r="A34" s="276"/>
      <c r="B34" s="287" t="s">
        <v>256</v>
      </c>
      <c r="C34" s="288"/>
      <c r="D34" s="293">
        <v>0</v>
      </c>
      <c r="E34" s="293">
        <v>0</v>
      </c>
      <c r="F34" s="293">
        <v>0</v>
      </c>
      <c r="G34" s="293">
        <v>0</v>
      </c>
      <c r="H34" s="293">
        <v>3</v>
      </c>
      <c r="I34" s="293">
        <v>21</v>
      </c>
      <c r="J34" s="293">
        <v>0</v>
      </c>
    </row>
    <row r="35" spans="1:10" ht="10.5">
      <c r="A35" s="276"/>
      <c r="B35" s="287" t="s">
        <v>257</v>
      </c>
      <c r="C35" s="288"/>
      <c r="D35" s="293">
        <v>0</v>
      </c>
      <c r="E35" s="293">
        <v>1</v>
      </c>
      <c r="F35" s="293">
        <v>6</v>
      </c>
      <c r="G35" s="293">
        <v>7</v>
      </c>
      <c r="H35" s="293">
        <v>9</v>
      </c>
      <c r="I35" s="293">
        <v>33</v>
      </c>
      <c r="J35" s="293">
        <v>0</v>
      </c>
    </row>
    <row r="36" spans="1:10" ht="10.5">
      <c r="A36" s="276"/>
      <c r="B36" s="287" t="s">
        <v>258</v>
      </c>
      <c r="C36" s="288"/>
      <c r="D36" s="293">
        <v>0</v>
      </c>
      <c r="E36" s="293">
        <v>1</v>
      </c>
      <c r="F36" s="293">
        <v>0</v>
      </c>
      <c r="G36" s="293">
        <v>1</v>
      </c>
      <c r="H36" s="293">
        <v>14</v>
      </c>
      <c r="I36" s="293">
        <v>12</v>
      </c>
      <c r="J36" s="293">
        <v>0</v>
      </c>
    </row>
    <row r="37" spans="1:10" ht="10.5">
      <c r="A37" s="276"/>
      <c r="B37" s="287" t="s">
        <v>259</v>
      </c>
      <c r="C37" s="288"/>
      <c r="D37" s="293">
        <v>0</v>
      </c>
      <c r="E37" s="293">
        <v>1</v>
      </c>
      <c r="F37" s="293">
        <v>0</v>
      </c>
      <c r="G37" s="293">
        <v>5</v>
      </c>
      <c r="H37" s="293">
        <v>5</v>
      </c>
      <c r="I37" s="293">
        <v>22</v>
      </c>
      <c r="J37" s="293">
        <v>1</v>
      </c>
    </row>
    <row r="38" spans="1:10" ht="4.7" customHeight="1" thickBot="1">
      <c r="A38" s="294"/>
      <c r="B38" s="294"/>
      <c r="C38" s="295"/>
      <c r="D38" s="296"/>
      <c r="E38" s="296"/>
      <c r="F38" s="297"/>
      <c r="G38" s="296"/>
      <c r="H38" s="296"/>
      <c r="I38" s="296"/>
      <c r="J38" s="296"/>
    </row>
    <row r="39" spans="1:10" ht="4.7" customHeight="1" thickTop="1"/>
    <row r="40" spans="1:10">
      <c r="D40" s="298"/>
      <c r="E40" s="298"/>
      <c r="F40" s="298"/>
      <c r="G40" s="298"/>
      <c r="H40" s="298"/>
      <c r="I40" s="298"/>
      <c r="J40" s="298"/>
    </row>
  </sheetData>
  <mergeCells count="4">
    <mergeCell ref="B2:B3"/>
    <mergeCell ref="D2:G2"/>
    <mergeCell ref="H2:I2"/>
    <mergeCell ref="J2:J3"/>
  </mergeCells>
  <phoneticPr fontId="3"/>
  <printOptions horizontalCentered="1"/>
  <pageMargins left="0.59055118110236227" right="0.59055118110236227" top="1.2598425196850394" bottom="0.59055118110236227" header="0.70866141732283472" footer="0.51181102362204722"/>
  <pageSetup paperSize="9" scale="120" orientation="portrait" r:id="rId1"/>
  <headerFooter alignWithMargins="0">
    <oddHeader>&amp;L&amp;9高圧ガス許可事業所数&amp;R&amp;9&amp;F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2"/>
  <sheetViews>
    <sheetView zoomScaleNormal="100" zoomScaleSheetLayoutView="115" workbookViewId="0"/>
  </sheetViews>
  <sheetFormatPr defaultColWidth="14.3984375" defaultRowHeight="9.75"/>
  <cols>
    <col min="1" max="1" width="1.796875" style="133" customWidth="1"/>
    <col min="2" max="2" width="16.3984375" style="133" customWidth="1"/>
    <col min="3" max="3" width="1.19921875" style="152" customWidth="1"/>
    <col min="4" max="4" width="14.796875" style="167" customWidth="1"/>
    <col min="5" max="5" width="14.796875" style="168" customWidth="1"/>
    <col min="6" max="6" width="14.796875" style="167" customWidth="1"/>
    <col min="7" max="7" width="14.796875" style="152" customWidth="1"/>
    <col min="8" max="16384" width="14.3984375" style="152"/>
  </cols>
  <sheetData>
    <row r="1" spans="1:8" s="133" customFormat="1" ht="12.75" customHeight="1" thickBot="1">
      <c r="A1" s="128"/>
      <c r="B1" s="129"/>
      <c r="C1" s="129"/>
      <c r="D1" s="130"/>
      <c r="E1" s="131"/>
      <c r="F1" s="130"/>
      <c r="G1" s="132" t="s">
        <v>118</v>
      </c>
    </row>
    <row r="2" spans="1:8" s="133" customFormat="1" ht="14.25" customHeight="1" thickTop="1">
      <c r="A2" s="134"/>
      <c r="B2" s="339" t="s">
        <v>119</v>
      </c>
      <c r="C2" s="135"/>
      <c r="D2" s="341" t="s">
        <v>120</v>
      </c>
      <c r="E2" s="343" t="s">
        <v>121</v>
      </c>
      <c r="F2" s="344"/>
      <c r="G2" s="345" t="s">
        <v>122</v>
      </c>
    </row>
    <row r="3" spans="1:8" s="133" customFormat="1" ht="13.7" customHeight="1">
      <c r="A3" s="136"/>
      <c r="B3" s="340"/>
      <c r="C3" s="137"/>
      <c r="D3" s="342"/>
      <c r="E3" s="138" t="s">
        <v>123</v>
      </c>
      <c r="F3" s="139" t="s">
        <v>124</v>
      </c>
      <c r="G3" s="346"/>
    </row>
    <row r="4" spans="1:8" s="133" customFormat="1" ht="10.5">
      <c r="B4" s="140"/>
      <c r="C4" s="141"/>
      <c r="D4" s="142" t="s">
        <v>125</v>
      </c>
      <c r="E4" s="143" t="s">
        <v>125</v>
      </c>
      <c r="F4" s="144" t="s">
        <v>126</v>
      </c>
      <c r="G4" s="145" t="s">
        <v>70</v>
      </c>
    </row>
    <row r="5" spans="1:8" ht="10.5">
      <c r="B5" s="146" t="s">
        <v>30</v>
      </c>
      <c r="C5" s="147"/>
      <c r="D5" s="148">
        <v>9210</v>
      </c>
      <c r="E5" s="149">
        <v>8934.2999999999993</v>
      </c>
      <c r="F5" s="150">
        <v>90003</v>
      </c>
      <c r="G5" s="151">
        <v>97</v>
      </c>
    </row>
    <row r="6" spans="1:8" ht="10.5">
      <c r="B6" s="153" t="s">
        <v>31</v>
      </c>
      <c r="C6" s="147"/>
      <c r="D6" s="148">
        <v>9214.1819999999952</v>
      </c>
      <c r="E6" s="149">
        <v>8946.1309999999958</v>
      </c>
      <c r="F6" s="150">
        <v>91562.9</v>
      </c>
      <c r="G6" s="151">
        <v>97.090886635406164</v>
      </c>
    </row>
    <row r="7" spans="1:8" ht="10.5">
      <c r="B7" s="146" t="s">
        <v>32</v>
      </c>
      <c r="C7" s="147"/>
      <c r="D7" s="148">
        <f>SUM(D9:D47)</f>
        <v>9206.137999999999</v>
      </c>
      <c r="E7" s="149">
        <f>SUM(E9:E47)</f>
        <v>8943.3700000000008</v>
      </c>
      <c r="F7" s="150">
        <f>SUM(F9:F47)</f>
        <v>91465.98</v>
      </c>
      <c r="G7" s="151">
        <f>E7/D7*100</f>
        <v>97.145730381187008</v>
      </c>
      <c r="H7" s="154"/>
    </row>
    <row r="8" spans="1:8" ht="9" customHeight="1">
      <c r="B8" s="140"/>
      <c r="C8" s="241"/>
      <c r="D8" s="242"/>
      <c r="E8" s="243"/>
      <c r="F8" s="244"/>
      <c r="G8" s="245"/>
      <c r="H8" s="154"/>
    </row>
    <row r="9" spans="1:8" ht="10.5">
      <c r="B9" s="246" t="s">
        <v>5</v>
      </c>
      <c r="C9" s="241"/>
      <c r="D9" s="242">
        <v>3753.7280000000001</v>
      </c>
      <c r="E9" s="247">
        <v>3752.3510000000001</v>
      </c>
      <c r="F9" s="244">
        <v>31590</v>
      </c>
      <c r="G9" s="248">
        <f>E9/D9*100</f>
        <v>99.963316468321622</v>
      </c>
      <c r="H9" s="154"/>
    </row>
    <row r="10" spans="1:8" ht="10.5">
      <c r="B10" s="246" t="s">
        <v>7</v>
      </c>
      <c r="C10" s="241"/>
      <c r="D10" s="242">
        <v>1534.4369999999999</v>
      </c>
      <c r="E10" s="247">
        <v>1527.9110000000001</v>
      </c>
      <c r="F10" s="244">
        <v>10723</v>
      </c>
      <c r="G10" s="248">
        <f>E10/D10*100</f>
        <v>99.574697429741349</v>
      </c>
      <c r="H10" s="154"/>
    </row>
    <row r="11" spans="1:8" ht="10.5">
      <c r="B11" s="246" t="s">
        <v>62</v>
      </c>
      <c r="C11" s="241"/>
      <c r="D11" s="242">
        <v>716.52200000000005</v>
      </c>
      <c r="E11" s="247">
        <v>698.61</v>
      </c>
      <c r="F11" s="244">
        <v>7749</v>
      </c>
      <c r="G11" s="248">
        <f>E11/D11*100</f>
        <v>97.500146541208778</v>
      </c>
      <c r="H11" s="154"/>
    </row>
    <row r="12" spans="1:8" ht="10.5">
      <c r="B12" s="246" t="s">
        <v>127</v>
      </c>
      <c r="C12" s="241"/>
      <c r="D12" s="242">
        <v>381.05200000000002</v>
      </c>
      <c r="E12" s="247">
        <v>374.74200000000002</v>
      </c>
      <c r="F12" s="244">
        <v>5888</v>
      </c>
      <c r="G12" s="248">
        <f>E12/D12*100</f>
        <v>98.344058028825458</v>
      </c>
      <c r="H12" s="154"/>
    </row>
    <row r="13" spans="1:8" ht="10.5">
      <c r="B13" s="246" t="s">
        <v>68</v>
      </c>
      <c r="C13" s="241"/>
      <c r="D13" s="242">
        <v>256.91699999999997</v>
      </c>
      <c r="E13" s="247">
        <v>251.26499999999999</v>
      </c>
      <c r="F13" s="244">
        <v>3587.64</v>
      </c>
      <c r="G13" s="248">
        <f>E13/D13*100</f>
        <v>97.800067726152804</v>
      </c>
      <c r="H13" s="154"/>
    </row>
    <row r="14" spans="1:8" ht="9" customHeight="1">
      <c r="B14" s="246"/>
      <c r="C14" s="241"/>
      <c r="D14" s="242"/>
      <c r="E14" s="247"/>
      <c r="F14" s="244"/>
      <c r="G14" s="248"/>
      <c r="H14" s="154"/>
    </row>
    <row r="15" spans="1:8" ht="10.5">
      <c r="B15" s="246" t="s">
        <v>67</v>
      </c>
      <c r="C15" s="241"/>
      <c r="D15" s="242">
        <v>175.27199999999999</v>
      </c>
      <c r="E15" s="247">
        <v>171.352</v>
      </c>
      <c r="F15" s="244">
        <v>2418</v>
      </c>
      <c r="G15" s="248">
        <f>E15/D15*100</f>
        <v>97.763476196996677</v>
      </c>
      <c r="H15" s="154"/>
    </row>
    <row r="16" spans="1:8" ht="10.5">
      <c r="B16" s="246" t="s">
        <v>66</v>
      </c>
      <c r="C16" s="241"/>
      <c r="D16" s="242">
        <v>444.86799999999999</v>
      </c>
      <c r="E16" s="247">
        <v>427.303</v>
      </c>
      <c r="F16" s="244">
        <v>4793.2700000000004</v>
      </c>
      <c r="G16" s="248">
        <f>E16/D16*100</f>
        <v>96.051637789186913</v>
      </c>
      <c r="H16" s="154"/>
    </row>
    <row r="17" spans="2:8" ht="10.5">
      <c r="B17" s="246" t="s">
        <v>65</v>
      </c>
      <c r="C17" s="241"/>
      <c r="D17" s="242">
        <v>186.7</v>
      </c>
      <c r="E17" s="247">
        <v>156.054</v>
      </c>
      <c r="F17" s="244">
        <v>2566.6999999999998</v>
      </c>
      <c r="G17" s="248">
        <f>E17/D17*100</f>
        <v>83.585431173004835</v>
      </c>
      <c r="H17" s="154"/>
    </row>
    <row r="18" spans="2:8" ht="10.5">
      <c r="B18" s="246" t="s">
        <v>64</v>
      </c>
      <c r="C18" s="241"/>
      <c r="D18" s="242">
        <v>247.49700000000001</v>
      </c>
      <c r="E18" s="247">
        <v>237.12299999999999</v>
      </c>
      <c r="F18" s="244">
        <v>2240</v>
      </c>
      <c r="G18" s="248">
        <f>E18/D18*100</f>
        <v>95.808434041624736</v>
      </c>
      <c r="H18" s="154"/>
    </row>
    <row r="19" spans="2:8" ht="10.5">
      <c r="B19" s="246" t="s">
        <v>63</v>
      </c>
      <c r="C19" s="241"/>
      <c r="D19" s="242">
        <v>58.292999999999999</v>
      </c>
      <c r="E19" s="247">
        <v>58.292999999999999</v>
      </c>
      <c r="F19" s="244">
        <v>864</v>
      </c>
      <c r="G19" s="248">
        <f>E19/D19*100</f>
        <v>100</v>
      </c>
      <c r="H19" s="154"/>
    </row>
    <row r="20" spans="2:8" ht="9" customHeight="1">
      <c r="B20" s="246"/>
      <c r="C20" s="241"/>
      <c r="D20" s="242"/>
      <c r="E20" s="247"/>
      <c r="F20" s="244"/>
      <c r="G20" s="248"/>
      <c r="H20" s="154"/>
    </row>
    <row r="21" spans="2:8" ht="10.5">
      <c r="B21" s="246" t="s">
        <v>128</v>
      </c>
      <c r="C21" s="241"/>
      <c r="D21" s="242">
        <v>40.274999999999999</v>
      </c>
      <c r="E21" s="247">
        <v>14.435</v>
      </c>
      <c r="F21" s="244">
        <v>235</v>
      </c>
      <c r="G21" s="248">
        <f>E21/D21*100</f>
        <v>35.841092489137182</v>
      </c>
      <c r="H21" s="154"/>
    </row>
    <row r="22" spans="2:8" ht="10.5">
      <c r="B22" s="246" t="s">
        <v>81</v>
      </c>
      <c r="C22" s="241"/>
      <c r="D22" s="242">
        <v>158.71</v>
      </c>
      <c r="E22" s="247">
        <v>139.87</v>
      </c>
      <c r="F22" s="244">
        <v>2212</v>
      </c>
      <c r="G22" s="248">
        <f>E22/D22*100</f>
        <v>88.129292420137347</v>
      </c>
      <c r="H22" s="154"/>
    </row>
    <row r="23" spans="2:8" ht="10.5">
      <c r="B23" s="246" t="s">
        <v>61</v>
      </c>
      <c r="C23" s="241"/>
      <c r="D23" s="242">
        <v>223.58600000000001</v>
      </c>
      <c r="E23" s="247">
        <v>200.64400000000001</v>
      </c>
      <c r="F23" s="244">
        <v>3418</v>
      </c>
      <c r="G23" s="248">
        <f>E23/D23*100</f>
        <v>89.739071319313368</v>
      </c>
      <c r="H23" s="154"/>
    </row>
    <row r="24" spans="2:8" ht="10.5">
      <c r="B24" s="246" t="s">
        <v>60</v>
      </c>
      <c r="C24" s="241"/>
      <c r="D24" s="242">
        <v>244.98</v>
      </c>
      <c r="E24" s="247">
        <v>234.07</v>
      </c>
      <c r="F24" s="244">
        <v>1959</v>
      </c>
      <c r="G24" s="248">
        <f>E24/D24*100</f>
        <v>95.546575230631063</v>
      </c>
      <c r="H24" s="154"/>
    </row>
    <row r="25" spans="2:8" ht="10.5">
      <c r="B25" s="246" t="s">
        <v>59</v>
      </c>
      <c r="C25" s="241"/>
      <c r="D25" s="242">
        <v>100.17100000000001</v>
      </c>
      <c r="E25" s="247">
        <v>82.46</v>
      </c>
      <c r="F25" s="244">
        <v>941.35</v>
      </c>
      <c r="G25" s="248">
        <f>E25/D25*100</f>
        <v>82.31923410967245</v>
      </c>
      <c r="H25" s="154"/>
    </row>
    <row r="26" spans="2:8" ht="9" customHeight="1">
      <c r="B26" s="246"/>
      <c r="C26" s="241"/>
      <c r="D26" s="242"/>
      <c r="E26" s="247"/>
      <c r="F26" s="244"/>
      <c r="G26" s="248"/>
      <c r="H26" s="154"/>
    </row>
    <row r="27" spans="2:8" ht="10.5">
      <c r="B27" s="246" t="s">
        <v>58</v>
      </c>
      <c r="C27" s="241"/>
      <c r="D27" s="242">
        <v>139.935</v>
      </c>
      <c r="E27" s="247">
        <v>134.977</v>
      </c>
      <c r="F27" s="244">
        <v>1359</v>
      </c>
      <c r="G27" s="248">
        <f>E27/D27*100</f>
        <v>96.456926430128277</v>
      </c>
      <c r="H27" s="154"/>
    </row>
    <row r="28" spans="2:8" ht="10.5">
      <c r="B28" s="246" t="s">
        <v>82</v>
      </c>
      <c r="C28" s="241"/>
      <c r="D28" s="242">
        <v>131.30799999999999</v>
      </c>
      <c r="E28" s="247">
        <v>128.315</v>
      </c>
      <c r="F28" s="244">
        <v>1223.5999999999999</v>
      </c>
      <c r="G28" s="248">
        <f>E28/D28*100</f>
        <v>97.720626313705182</v>
      </c>
      <c r="H28" s="154"/>
    </row>
    <row r="29" spans="2:8" ht="10.5">
      <c r="B29" s="246" t="s">
        <v>129</v>
      </c>
      <c r="C29" s="241"/>
      <c r="D29" s="242">
        <v>40.435000000000002</v>
      </c>
      <c r="E29" s="247">
        <v>30.52</v>
      </c>
      <c r="F29" s="244">
        <v>633.15</v>
      </c>
      <c r="G29" s="248">
        <f>E29/D29*100</f>
        <v>75.479164090515638</v>
      </c>
      <c r="H29" s="154"/>
    </row>
    <row r="30" spans="2:8" ht="10.5">
      <c r="B30" s="246" t="s">
        <v>57</v>
      </c>
      <c r="C30" s="241"/>
      <c r="D30" s="242">
        <v>82.766999999999996</v>
      </c>
      <c r="E30" s="247">
        <v>78.194000000000003</v>
      </c>
      <c r="F30" s="244">
        <v>1104</v>
      </c>
      <c r="G30" s="248">
        <f>E30/D30*100</f>
        <v>94.474851087994011</v>
      </c>
      <c r="H30" s="154"/>
    </row>
    <row r="31" spans="2:8" ht="9" customHeight="1">
      <c r="B31" s="246"/>
      <c r="C31" s="241"/>
      <c r="D31" s="242"/>
      <c r="E31" s="247"/>
      <c r="F31" s="244"/>
      <c r="G31" s="248"/>
      <c r="H31" s="154"/>
    </row>
    <row r="32" spans="2:8" ht="10.5">
      <c r="B32" s="246" t="s">
        <v>56</v>
      </c>
      <c r="C32" s="241"/>
      <c r="D32" s="242">
        <v>32.143999999999998</v>
      </c>
      <c r="E32" s="247">
        <v>24.574999999999999</v>
      </c>
      <c r="F32" s="244">
        <v>513</v>
      </c>
      <c r="G32" s="248">
        <f>E32/D32*100</f>
        <v>76.452837232453959</v>
      </c>
      <c r="H32" s="154"/>
    </row>
    <row r="33" spans="1:8" ht="10.5">
      <c r="B33" s="246" t="s">
        <v>55</v>
      </c>
      <c r="C33" s="241"/>
      <c r="D33" s="242">
        <v>49.036000000000001</v>
      </c>
      <c r="E33" s="247">
        <v>45.908999999999999</v>
      </c>
      <c r="F33" s="244">
        <v>761.66</v>
      </c>
      <c r="G33" s="248">
        <f>E33/D33*100</f>
        <v>93.623052451260293</v>
      </c>
      <c r="H33" s="154"/>
    </row>
    <row r="34" spans="1:8" ht="10.5">
      <c r="B34" s="246" t="s">
        <v>54</v>
      </c>
      <c r="C34" s="241"/>
      <c r="D34" s="242">
        <v>31.954999999999998</v>
      </c>
      <c r="E34" s="247">
        <v>27.992000000000001</v>
      </c>
      <c r="F34" s="244">
        <v>492.97</v>
      </c>
      <c r="G34" s="248">
        <f>E34/D34*100</f>
        <v>87.598184947582553</v>
      </c>
      <c r="H34" s="154"/>
    </row>
    <row r="35" spans="1:8" ht="10.5">
      <c r="B35" s="246" t="s">
        <v>53</v>
      </c>
      <c r="C35" s="241"/>
      <c r="D35" s="242">
        <v>27.645</v>
      </c>
      <c r="E35" s="247">
        <v>25.24</v>
      </c>
      <c r="F35" s="244">
        <v>423.5</v>
      </c>
      <c r="G35" s="248">
        <f>E35/D35*100</f>
        <v>91.30041598842466</v>
      </c>
      <c r="H35" s="154"/>
    </row>
    <row r="36" spans="1:8" ht="10.5">
      <c r="B36" s="246" t="s">
        <v>130</v>
      </c>
      <c r="C36" s="241"/>
      <c r="D36" s="242">
        <v>8.9109999999999996</v>
      </c>
      <c r="E36" s="247">
        <v>6.6959999999999997</v>
      </c>
      <c r="F36" s="244">
        <v>252.34</v>
      </c>
      <c r="G36" s="248">
        <f>E36/D36*100</f>
        <v>75.143081584558416</v>
      </c>
      <c r="H36" s="154"/>
    </row>
    <row r="37" spans="1:8" ht="9" customHeight="1">
      <c r="B37" s="246"/>
      <c r="C37" s="241"/>
      <c r="D37" s="242"/>
      <c r="E37" s="247"/>
      <c r="F37" s="244"/>
      <c r="G37" s="248"/>
      <c r="H37" s="154"/>
    </row>
    <row r="38" spans="1:8" ht="10.5">
      <c r="B38" s="246" t="s">
        <v>131</v>
      </c>
      <c r="C38" s="241"/>
      <c r="D38" s="242">
        <v>17.462</v>
      </c>
      <c r="E38" s="247">
        <v>16.018000000000001</v>
      </c>
      <c r="F38" s="244">
        <v>441</v>
      </c>
      <c r="G38" s="248">
        <f>E38/D38*100</f>
        <v>91.730615049822475</v>
      </c>
      <c r="H38" s="154"/>
    </row>
    <row r="39" spans="1:8" ht="10.5">
      <c r="B39" s="246" t="s">
        <v>132</v>
      </c>
      <c r="C39" s="241"/>
      <c r="D39" s="242">
        <v>10.417</v>
      </c>
      <c r="E39" s="247">
        <v>8.9809999999999999</v>
      </c>
      <c r="F39" s="244">
        <v>197.7</v>
      </c>
      <c r="G39" s="248">
        <f>E39/D39*100</f>
        <v>86.214841125083993</v>
      </c>
      <c r="H39" s="154"/>
    </row>
    <row r="40" spans="1:8" ht="10.5">
      <c r="B40" s="246" t="s">
        <v>133</v>
      </c>
      <c r="C40" s="241"/>
      <c r="D40" s="242">
        <v>9.3810000000000002</v>
      </c>
      <c r="E40" s="247">
        <v>7.835</v>
      </c>
      <c r="F40" s="244">
        <v>318</v>
      </c>
      <c r="G40" s="248">
        <f>E40/D40*100</f>
        <v>83.519880609743097</v>
      </c>
      <c r="H40" s="154"/>
    </row>
    <row r="41" spans="1:8" ht="10.5">
      <c r="B41" s="246" t="s">
        <v>134</v>
      </c>
      <c r="C41" s="241"/>
      <c r="D41" s="242">
        <v>18.826000000000001</v>
      </c>
      <c r="E41" s="247">
        <v>13.973000000000001</v>
      </c>
      <c r="F41" s="244">
        <v>258.89999999999998</v>
      </c>
      <c r="G41" s="248">
        <f>E41/D41*100</f>
        <v>74.221820886008715</v>
      </c>
      <c r="H41" s="154"/>
    </row>
    <row r="42" spans="1:8" ht="10.5">
      <c r="B42" s="246" t="s">
        <v>52</v>
      </c>
      <c r="C42" s="241"/>
      <c r="D42" s="242">
        <v>10.816000000000001</v>
      </c>
      <c r="E42" s="247">
        <v>5.9450000000000003</v>
      </c>
      <c r="F42" s="244">
        <v>788</v>
      </c>
      <c r="G42" s="248">
        <f>E42/D42*100</f>
        <v>54.964866863905328</v>
      </c>
      <c r="H42" s="154"/>
    </row>
    <row r="43" spans="1:8" ht="9" customHeight="1">
      <c r="B43" s="246"/>
      <c r="C43" s="241"/>
      <c r="D43" s="242"/>
      <c r="E43" s="247"/>
      <c r="F43" s="244"/>
      <c r="G43" s="248"/>
      <c r="H43" s="154"/>
    </row>
    <row r="44" spans="1:8" ht="10.5">
      <c r="B44" s="246" t="s">
        <v>135</v>
      </c>
      <c r="C44" s="241"/>
      <c r="D44" s="242">
        <v>6.6369999999999996</v>
      </c>
      <c r="E44" s="247">
        <v>1.5489999999999999</v>
      </c>
      <c r="F44" s="244">
        <v>32</v>
      </c>
      <c r="G44" s="248">
        <f>E44/D44*100</f>
        <v>23.338857917733915</v>
      </c>
      <c r="H44" s="154"/>
    </row>
    <row r="45" spans="1:8" ht="10.5">
      <c r="B45" s="246" t="s">
        <v>136</v>
      </c>
      <c r="C45" s="241"/>
      <c r="D45" s="242">
        <v>23.292000000000002</v>
      </c>
      <c r="E45" s="247">
        <v>21.588000000000001</v>
      </c>
      <c r="F45" s="244">
        <v>523</v>
      </c>
      <c r="G45" s="248">
        <f>E45/D45*100</f>
        <v>92.684183410613088</v>
      </c>
      <c r="H45" s="154"/>
    </row>
    <row r="46" spans="1:8" ht="10.5">
      <c r="B46" s="246" t="s">
        <v>51</v>
      </c>
      <c r="C46" s="241"/>
      <c r="D46" s="242">
        <v>39.427</v>
      </c>
      <c r="E46" s="247">
        <v>35.909999999999997</v>
      </c>
      <c r="F46" s="244">
        <v>867.9</v>
      </c>
      <c r="G46" s="248">
        <f>E46/D46*100</f>
        <v>91.079716945240563</v>
      </c>
      <c r="H46" s="154"/>
    </row>
    <row r="47" spans="1:8" ht="10.5">
      <c r="B47" s="246" t="s">
        <v>137</v>
      </c>
      <c r="C47" s="241"/>
      <c r="D47" s="242">
        <v>2.7360000000000002</v>
      </c>
      <c r="E47" s="247">
        <v>2.67</v>
      </c>
      <c r="F47" s="244">
        <v>91.3</v>
      </c>
      <c r="G47" s="248">
        <f>E47/D47*100</f>
        <v>97.587719298245602</v>
      </c>
      <c r="H47" s="154"/>
    </row>
    <row r="48" spans="1:8" ht="5.25" customHeight="1" thickBot="1">
      <c r="A48" s="128"/>
      <c r="B48" s="157"/>
      <c r="C48" s="158"/>
      <c r="D48" s="159"/>
      <c r="E48" s="160"/>
      <c r="F48" s="161"/>
      <c r="G48" s="160"/>
      <c r="H48" s="154"/>
    </row>
    <row r="49" spans="2:8" ht="3.75" customHeight="1" thickTop="1">
      <c r="B49" s="155"/>
      <c r="C49" s="156"/>
      <c r="D49" s="162"/>
      <c r="E49" s="163"/>
      <c r="F49" s="162"/>
      <c r="G49" s="164"/>
      <c r="H49" s="154"/>
    </row>
    <row r="50" spans="2:8" ht="10.5">
      <c r="B50" s="165" t="s">
        <v>264</v>
      </c>
      <c r="C50" s="164"/>
      <c r="D50" s="162"/>
      <c r="E50" s="166"/>
      <c r="F50" s="162"/>
      <c r="G50" s="164"/>
      <c r="H50" s="154"/>
    </row>
    <row r="51" spans="2:8" ht="10.5">
      <c r="B51" s="165" t="s">
        <v>270</v>
      </c>
      <c r="C51" s="164"/>
      <c r="D51" s="162"/>
      <c r="E51" s="163"/>
      <c r="F51" s="162"/>
      <c r="G51" s="164"/>
      <c r="H51" s="154"/>
    </row>
    <row r="52" spans="2:8" ht="10.5">
      <c r="B52" s="165" t="s">
        <v>138</v>
      </c>
      <c r="C52" s="164"/>
      <c r="D52" s="162"/>
      <c r="E52" s="163"/>
      <c r="F52" s="162"/>
      <c r="G52" s="164"/>
      <c r="H52" s="154"/>
    </row>
  </sheetData>
  <mergeCells count="4">
    <mergeCell ref="B2:B3"/>
    <mergeCell ref="D2:D3"/>
    <mergeCell ref="E2:F2"/>
    <mergeCell ref="G2:G3"/>
  </mergeCells>
  <phoneticPr fontId="3"/>
  <printOptions horizontalCentered="1"/>
  <pageMargins left="0.78740157480314965" right="0.78740157480314965" top="1.1811023622047245" bottom="0.98425196850393704" header="0.70866141732283472" footer="0.51181102362204722"/>
  <pageSetup paperSize="9" scale="120" orientation="portrait" r:id="rId1"/>
  <headerFooter alignWithMargins="0">
    <oddHeader>&amp;L&amp;9公共下水道普及率&amp;R&amp;9&amp;F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67"/>
  <sheetViews>
    <sheetView zoomScaleNormal="100" zoomScaleSheetLayoutView="120" workbookViewId="0"/>
  </sheetViews>
  <sheetFormatPr defaultColWidth="12.3984375" defaultRowHeight="9.75"/>
  <cols>
    <col min="1" max="1" width="2" style="37" customWidth="1"/>
    <col min="2" max="2" width="2.19921875" style="37" customWidth="1"/>
    <col min="3" max="3" width="16.3984375" style="37" customWidth="1"/>
    <col min="4" max="4" width="3.3984375" style="56" customWidth="1"/>
    <col min="5" max="6" width="15.796875" style="56" customWidth="1"/>
    <col min="7" max="7" width="11" style="56" customWidth="1"/>
    <col min="8" max="8" width="8.19921875" style="56" customWidth="1"/>
    <col min="9" max="9" width="15.796875" style="56" customWidth="1"/>
    <col min="10" max="10" width="0.796875" style="231" customWidth="1"/>
    <col min="11" max="11" width="15.796875" style="56" customWidth="1"/>
    <col min="12" max="12" width="0.796875" style="56" customWidth="1"/>
    <col min="13" max="13" width="12" style="56" customWidth="1"/>
    <col min="14" max="14" width="6.3984375" style="56" bestFit="1" customWidth="1"/>
    <col min="15" max="16" width="15.796875" style="56" customWidth="1"/>
    <col min="17" max="17" width="1" style="56" customWidth="1"/>
    <col min="18" max="21" width="15.796875" style="56" customWidth="1"/>
    <col min="22" max="22" width="1.3984375" style="56" customWidth="1"/>
    <col min="23" max="16384" width="12.3984375" style="56"/>
  </cols>
  <sheetData>
    <row r="1" spans="1:25" s="37" customFormat="1" ht="12.75" customHeight="1" thickBot="1">
      <c r="B1" s="38"/>
      <c r="C1" s="38"/>
      <c r="D1" s="38"/>
      <c r="E1" s="38"/>
      <c r="F1" s="38"/>
      <c r="G1" s="38"/>
      <c r="H1" s="38"/>
      <c r="I1" s="38"/>
      <c r="J1" s="173"/>
      <c r="K1" s="174"/>
      <c r="L1" s="38"/>
      <c r="M1" s="174"/>
      <c r="N1" s="38"/>
      <c r="O1" s="38"/>
      <c r="P1" s="38"/>
      <c r="Q1" s="38"/>
      <c r="R1" s="51"/>
      <c r="S1" s="51"/>
      <c r="T1" s="51"/>
      <c r="U1" s="115" t="s">
        <v>139</v>
      </c>
      <c r="V1" s="49"/>
    </row>
    <row r="2" spans="1:25" s="37" customFormat="1" ht="12.2" customHeight="1" thickTop="1">
      <c r="A2" s="90"/>
      <c r="B2" s="309" t="s">
        <v>140</v>
      </c>
      <c r="C2" s="309"/>
      <c r="D2" s="91"/>
      <c r="E2" s="353" t="s">
        <v>141</v>
      </c>
      <c r="F2" s="353" t="s">
        <v>142</v>
      </c>
      <c r="G2" s="353" t="s">
        <v>143</v>
      </c>
      <c r="H2" s="352" t="s">
        <v>144</v>
      </c>
      <c r="I2" s="327"/>
      <c r="J2" s="327"/>
      <c r="K2" s="327"/>
      <c r="L2" s="175"/>
      <c r="M2" s="352" t="s">
        <v>145</v>
      </c>
      <c r="N2" s="327"/>
      <c r="O2" s="327"/>
      <c r="P2" s="327"/>
      <c r="Q2" s="40"/>
      <c r="R2" s="321" t="s">
        <v>146</v>
      </c>
      <c r="S2" s="311"/>
      <c r="T2" s="311"/>
      <c r="U2" s="311"/>
    </row>
    <row r="3" spans="1:25" s="37" customFormat="1" ht="22.7" customHeight="1">
      <c r="A3" s="88"/>
      <c r="B3" s="311"/>
      <c r="C3" s="311"/>
      <c r="D3" s="89"/>
      <c r="E3" s="354"/>
      <c r="F3" s="354"/>
      <c r="G3" s="354"/>
      <c r="H3" s="176" t="s">
        <v>147</v>
      </c>
      <c r="I3" s="74" t="s">
        <v>142</v>
      </c>
      <c r="J3" s="177"/>
      <c r="K3" s="178" t="s">
        <v>148</v>
      </c>
      <c r="L3" s="179"/>
      <c r="M3" s="350" t="s">
        <v>147</v>
      </c>
      <c r="N3" s="351"/>
      <c r="O3" s="180" t="s">
        <v>142</v>
      </c>
      <c r="P3" s="178" t="s">
        <v>148</v>
      </c>
      <c r="Q3" s="181"/>
      <c r="R3" s="176" t="s">
        <v>147</v>
      </c>
      <c r="S3" s="180" t="s">
        <v>149</v>
      </c>
      <c r="T3" s="74" t="s">
        <v>150</v>
      </c>
      <c r="U3" s="178" t="s">
        <v>148</v>
      </c>
      <c r="V3" s="182"/>
    </row>
    <row r="4" spans="1:25" s="37" customFormat="1" ht="10.5">
      <c r="A4" s="183"/>
      <c r="B4" s="184"/>
      <c r="C4" s="184"/>
      <c r="D4" s="185"/>
      <c r="E4" s="186" t="s">
        <v>71</v>
      </c>
      <c r="F4" s="3" t="s">
        <v>71</v>
      </c>
      <c r="G4" s="3" t="s">
        <v>70</v>
      </c>
      <c r="H4" s="3"/>
      <c r="I4" s="3" t="s">
        <v>71</v>
      </c>
      <c r="J4" s="187"/>
      <c r="K4" s="3" t="s">
        <v>151</v>
      </c>
      <c r="L4" s="33"/>
      <c r="M4" s="3"/>
      <c r="N4" s="3"/>
      <c r="O4" s="3" t="s">
        <v>152</v>
      </c>
      <c r="P4" s="3" t="s">
        <v>151</v>
      </c>
      <c r="Q4" s="33"/>
      <c r="R4" s="3"/>
      <c r="S4" s="3" t="s">
        <v>152</v>
      </c>
      <c r="T4" s="3" t="s">
        <v>71</v>
      </c>
      <c r="U4" s="3" t="s">
        <v>151</v>
      </c>
    </row>
    <row r="5" spans="1:25" ht="12.2" customHeight="1">
      <c r="A5" s="55"/>
      <c r="B5" s="188"/>
      <c r="C5" s="189" t="s">
        <v>153</v>
      </c>
      <c r="D5" s="21"/>
      <c r="E5" s="190">
        <v>9221129</v>
      </c>
      <c r="F5" s="191">
        <v>9214713</v>
      </c>
      <c r="G5" s="192">
        <v>99.930420667577692</v>
      </c>
      <c r="H5" s="193">
        <v>20</v>
      </c>
      <c r="I5" s="194">
        <v>9195052</v>
      </c>
      <c r="J5" s="195"/>
      <c r="K5" s="194">
        <v>1060762</v>
      </c>
      <c r="L5" s="58"/>
      <c r="M5" s="194"/>
      <c r="N5" s="196">
        <v>15</v>
      </c>
      <c r="O5" s="197">
        <v>14612</v>
      </c>
      <c r="P5" s="197">
        <v>2265</v>
      </c>
      <c r="Q5" s="196"/>
      <c r="R5" s="196">
        <v>485</v>
      </c>
      <c r="S5" s="197">
        <v>5049</v>
      </c>
      <c r="T5" s="197">
        <v>263485</v>
      </c>
      <c r="U5" s="196" t="s">
        <v>109</v>
      </c>
    </row>
    <row r="6" spans="1:25" ht="11.1" customHeight="1">
      <c r="A6" s="52"/>
      <c r="B6" s="33"/>
      <c r="C6" s="237" t="s">
        <v>154</v>
      </c>
      <c r="D6" s="23"/>
      <c r="E6" s="198"/>
      <c r="F6" s="199">
        <v>2844676</v>
      </c>
      <c r="G6" s="200"/>
      <c r="H6" s="201">
        <v>2</v>
      </c>
      <c r="I6" s="45">
        <v>2844676</v>
      </c>
      <c r="J6" s="202"/>
      <c r="K6" s="45">
        <v>329253</v>
      </c>
      <c r="L6" s="58"/>
      <c r="M6" s="203" t="s">
        <v>155</v>
      </c>
      <c r="N6" s="204">
        <v>13</v>
      </c>
      <c r="O6" s="205">
        <v>7925</v>
      </c>
      <c r="P6" s="205">
        <v>1377</v>
      </c>
      <c r="Q6" s="204"/>
      <c r="R6" s="204"/>
      <c r="S6" s="205"/>
      <c r="T6" s="205"/>
      <c r="U6" s="204"/>
    </row>
    <row r="7" spans="1:25" ht="11.1" customHeight="1">
      <c r="A7" s="52"/>
      <c r="B7" s="33"/>
      <c r="C7" s="237" t="s">
        <v>156</v>
      </c>
      <c r="D7" s="23"/>
      <c r="E7" s="198"/>
      <c r="F7" s="206">
        <v>6370037</v>
      </c>
      <c r="G7" s="207"/>
      <c r="H7" s="208">
        <v>18</v>
      </c>
      <c r="I7" s="48">
        <v>6350376</v>
      </c>
      <c r="J7" s="209"/>
      <c r="K7" s="48">
        <v>731509</v>
      </c>
      <c r="L7" s="58"/>
      <c r="M7" s="203" t="s">
        <v>157</v>
      </c>
      <c r="N7" s="204">
        <v>2</v>
      </c>
      <c r="O7" s="205">
        <v>6687</v>
      </c>
      <c r="P7" s="205">
        <v>888</v>
      </c>
      <c r="Q7" s="204"/>
      <c r="R7" s="204"/>
      <c r="S7" s="205"/>
      <c r="T7" s="205"/>
      <c r="U7" s="204"/>
    </row>
    <row r="8" spans="1:25" ht="10.5" customHeight="1">
      <c r="A8" s="52"/>
      <c r="B8" s="33"/>
      <c r="C8" s="33"/>
      <c r="D8" s="23"/>
      <c r="E8" s="198"/>
      <c r="F8" s="206"/>
      <c r="G8" s="207"/>
      <c r="H8" s="208"/>
      <c r="I8" s="48"/>
      <c r="J8" s="209"/>
      <c r="K8" s="48"/>
      <c r="L8" s="58"/>
      <c r="M8" s="48"/>
      <c r="N8" s="204"/>
      <c r="O8" s="205"/>
      <c r="P8" s="205"/>
      <c r="Q8" s="204"/>
      <c r="R8" s="204"/>
      <c r="S8" s="205"/>
      <c r="T8" s="205"/>
      <c r="U8" s="204"/>
    </row>
    <row r="9" spans="1:25" ht="12.2" customHeight="1">
      <c r="A9" s="55"/>
      <c r="B9" s="188"/>
      <c r="C9" s="189" t="s">
        <v>158</v>
      </c>
      <c r="D9" s="21"/>
      <c r="E9" s="190">
        <v>9222108</v>
      </c>
      <c r="F9" s="210">
        <v>9215572</v>
      </c>
      <c r="G9" s="211">
        <v>99.929126833040769</v>
      </c>
      <c r="H9" s="212">
        <v>20</v>
      </c>
      <c r="I9" s="63">
        <v>9196420</v>
      </c>
      <c r="J9" s="63"/>
      <c r="K9" s="63">
        <v>1046609</v>
      </c>
      <c r="L9" s="99"/>
      <c r="M9" s="63"/>
      <c r="N9" s="213">
        <v>15</v>
      </c>
      <c r="O9" s="214">
        <v>14346</v>
      </c>
      <c r="P9" s="214">
        <v>2290</v>
      </c>
      <c r="Q9" s="213"/>
      <c r="R9" s="213">
        <v>486</v>
      </c>
      <c r="S9" s="214">
        <v>4806</v>
      </c>
      <c r="T9" s="214">
        <v>285964</v>
      </c>
      <c r="U9" s="196" t="s">
        <v>109</v>
      </c>
    </row>
    <row r="10" spans="1:25" ht="11.1" customHeight="1">
      <c r="A10" s="52"/>
      <c r="B10" s="33"/>
      <c r="C10" s="237" t="s">
        <v>154</v>
      </c>
      <c r="D10" s="23"/>
      <c r="E10" s="198"/>
      <c r="F10" s="199">
        <v>2848989</v>
      </c>
      <c r="G10" s="200"/>
      <c r="H10" s="201">
        <v>2</v>
      </c>
      <c r="I10" s="45">
        <v>2848989</v>
      </c>
      <c r="J10" s="45"/>
      <c r="K10" s="45">
        <v>325651</v>
      </c>
      <c r="L10" s="99"/>
      <c r="M10" s="215" t="s">
        <v>155</v>
      </c>
      <c r="N10" s="216">
        <v>13</v>
      </c>
      <c r="O10" s="217">
        <v>7694</v>
      </c>
      <c r="P10" s="217">
        <v>1406</v>
      </c>
      <c r="Q10" s="216"/>
      <c r="R10" s="216"/>
      <c r="S10" s="216"/>
      <c r="T10" s="216"/>
      <c r="U10" s="218"/>
    </row>
    <row r="11" spans="1:25" ht="11.1" customHeight="1">
      <c r="A11" s="52"/>
      <c r="B11" s="33"/>
      <c r="C11" s="237" t="s">
        <v>156</v>
      </c>
      <c r="D11" s="23"/>
      <c r="E11" s="198"/>
      <c r="F11" s="199">
        <v>6366583</v>
      </c>
      <c r="G11" s="200"/>
      <c r="H11" s="201">
        <v>18</v>
      </c>
      <c r="I11" s="45">
        <v>6347431</v>
      </c>
      <c r="J11" s="45"/>
      <c r="K11" s="45">
        <v>720958</v>
      </c>
      <c r="L11" s="99"/>
      <c r="M11" s="215" t="s">
        <v>157</v>
      </c>
      <c r="N11" s="216">
        <v>2</v>
      </c>
      <c r="O11" s="217">
        <v>6652</v>
      </c>
      <c r="P11" s="217">
        <v>884</v>
      </c>
      <c r="Q11" s="216"/>
      <c r="R11" s="216"/>
      <c r="S11" s="216"/>
      <c r="T11" s="216"/>
      <c r="U11" s="204"/>
    </row>
    <row r="12" spans="1:25" ht="10.5" customHeight="1">
      <c r="A12" s="52"/>
      <c r="B12" s="33"/>
      <c r="C12" s="33"/>
      <c r="D12" s="23"/>
      <c r="E12" s="198"/>
      <c r="F12" s="206"/>
      <c r="G12" s="207"/>
      <c r="H12" s="208"/>
      <c r="I12" s="48"/>
      <c r="J12" s="209"/>
      <c r="K12" s="48"/>
      <c r="L12" s="58"/>
      <c r="M12" s="48"/>
      <c r="N12" s="204"/>
      <c r="O12" s="205"/>
      <c r="P12" s="205"/>
      <c r="Q12" s="204"/>
      <c r="R12" s="204"/>
      <c r="S12" s="205"/>
      <c r="T12" s="205"/>
      <c r="U12" s="204"/>
    </row>
    <row r="13" spans="1:25" ht="12.2" customHeight="1">
      <c r="A13" s="55"/>
      <c r="B13" s="188"/>
      <c r="C13" s="189" t="s">
        <v>159</v>
      </c>
      <c r="D13" s="21"/>
      <c r="E13" s="190">
        <f>SUM(E17:E57)</f>
        <v>9218071</v>
      </c>
      <c r="F13" s="210">
        <f>SUM(F17:F57)</f>
        <v>9211826</v>
      </c>
      <c r="G13" s="211">
        <f>F13/E13*100</f>
        <v>99.932252637238321</v>
      </c>
      <c r="H13" s="212">
        <v>20</v>
      </c>
      <c r="I13" s="210">
        <v>9194808</v>
      </c>
      <c r="J13" s="63"/>
      <c r="K13" s="210">
        <v>1047519</v>
      </c>
      <c r="L13" s="99"/>
      <c r="M13" s="63"/>
      <c r="N13" s="213">
        <f>SUM(N14:N15)</f>
        <v>13</v>
      </c>
      <c r="O13" s="214">
        <f>O14+O15</f>
        <v>11723</v>
      </c>
      <c r="P13" s="214">
        <f>SUM(P14:P15)</f>
        <v>2058</v>
      </c>
      <c r="Q13" s="213"/>
      <c r="R13" s="213">
        <v>477</v>
      </c>
      <c r="S13" s="214">
        <v>5295</v>
      </c>
      <c r="T13" s="214">
        <v>274552</v>
      </c>
      <c r="U13" s="196" t="s">
        <v>109</v>
      </c>
      <c r="X13" s="219"/>
      <c r="Y13" s="219"/>
    </row>
    <row r="14" spans="1:25" ht="11.1" customHeight="1">
      <c r="A14" s="52"/>
      <c r="B14" s="33"/>
      <c r="C14" s="237" t="s">
        <v>154</v>
      </c>
      <c r="D14" s="23"/>
      <c r="E14" s="198"/>
      <c r="F14" s="45">
        <v>2847775</v>
      </c>
      <c r="G14" s="200"/>
      <c r="H14" s="201">
        <v>2</v>
      </c>
      <c r="I14" s="45">
        <v>2847775</v>
      </c>
      <c r="J14" s="45"/>
      <c r="K14" s="45">
        <v>326432</v>
      </c>
      <c r="L14" s="99"/>
      <c r="M14" s="215" t="s">
        <v>155</v>
      </c>
      <c r="N14" s="216">
        <v>12</v>
      </c>
      <c r="O14" s="217">
        <v>7617</v>
      </c>
      <c r="P14" s="217">
        <f>P19+P48+P49+P57</f>
        <v>1447</v>
      </c>
      <c r="Q14" s="216"/>
      <c r="R14" s="216"/>
      <c r="S14" s="216"/>
      <c r="T14" s="216"/>
      <c r="U14" s="218"/>
    </row>
    <row r="15" spans="1:25" ht="11.1" customHeight="1">
      <c r="A15" s="52"/>
      <c r="B15" s="33"/>
      <c r="C15" s="237" t="s">
        <v>156</v>
      </c>
      <c r="D15" s="23"/>
      <c r="E15" s="198"/>
      <c r="F15" s="199">
        <f>F13-F14</f>
        <v>6364051</v>
      </c>
      <c r="G15" s="200"/>
      <c r="H15" s="201">
        <f>SUM(H17:H57)</f>
        <v>18</v>
      </c>
      <c r="I15" s="45">
        <f>I13-I14</f>
        <v>6347033</v>
      </c>
      <c r="J15" s="45"/>
      <c r="K15" s="45">
        <f>K13-K14</f>
        <v>721087</v>
      </c>
      <c r="L15" s="99"/>
      <c r="M15" s="215" t="s">
        <v>157</v>
      </c>
      <c r="N15" s="216">
        <v>1</v>
      </c>
      <c r="O15" s="217">
        <v>4106</v>
      </c>
      <c r="P15" s="217">
        <f>P54</f>
        <v>611</v>
      </c>
      <c r="Q15" s="216"/>
      <c r="R15" s="216"/>
      <c r="S15" s="216"/>
      <c r="T15" s="216"/>
      <c r="U15" s="204"/>
    </row>
    <row r="16" spans="1:25" ht="10.5" customHeight="1">
      <c r="A16" s="52"/>
      <c r="B16" s="33"/>
      <c r="C16" s="33"/>
      <c r="D16" s="23"/>
      <c r="E16" s="249"/>
      <c r="F16" s="200"/>
      <c r="G16" s="200"/>
      <c r="H16" s="201"/>
      <c r="I16" s="45"/>
      <c r="J16" s="202"/>
      <c r="K16" s="45"/>
      <c r="L16" s="99"/>
      <c r="M16" s="45"/>
      <c r="N16" s="216"/>
      <c r="O16" s="216"/>
      <c r="P16" s="216"/>
      <c r="Q16" s="216"/>
      <c r="R16" s="216"/>
      <c r="S16" s="216"/>
      <c r="T16" s="216"/>
      <c r="U16" s="204"/>
    </row>
    <row r="17" spans="1:21" ht="11.1" customHeight="1">
      <c r="A17" s="52"/>
      <c r="B17" s="349" t="s">
        <v>160</v>
      </c>
      <c r="C17" s="349"/>
      <c r="D17" s="23"/>
      <c r="E17" s="198">
        <v>3767635</v>
      </c>
      <c r="F17" s="199">
        <v>3767635</v>
      </c>
      <c r="G17" s="250">
        <f>F17/E17*100</f>
        <v>100</v>
      </c>
      <c r="H17" s="201">
        <v>1</v>
      </c>
      <c r="I17" s="45">
        <v>3767595</v>
      </c>
      <c r="J17" s="202"/>
      <c r="K17" s="236">
        <v>403631</v>
      </c>
      <c r="L17" s="251"/>
      <c r="M17" s="236"/>
      <c r="N17" s="213" t="s">
        <v>109</v>
      </c>
      <c r="O17" s="213" t="s">
        <v>109</v>
      </c>
      <c r="P17" s="213" t="s">
        <v>109</v>
      </c>
      <c r="Q17" s="216"/>
      <c r="R17" s="216">
        <v>130</v>
      </c>
      <c r="S17" s="216">
        <v>40</v>
      </c>
      <c r="T17" s="217">
        <v>119455</v>
      </c>
      <c r="U17" s="204" t="s">
        <v>109</v>
      </c>
    </row>
    <row r="18" spans="1:21" ht="11.1" customHeight="1">
      <c r="A18" s="52"/>
      <c r="B18" s="349" t="s">
        <v>161</v>
      </c>
      <c r="C18" s="349"/>
      <c r="D18" s="23"/>
      <c r="E18" s="198">
        <v>1548254</v>
      </c>
      <c r="F18" s="199">
        <v>1548226</v>
      </c>
      <c r="G18" s="250">
        <f>F18/E18*100</f>
        <v>99.998191511211985</v>
      </c>
      <c r="H18" s="201">
        <v>1</v>
      </c>
      <c r="I18" s="45">
        <v>1548226</v>
      </c>
      <c r="J18" s="202"/>
      <c r="K18" s="236">
        <v>180295</v>
      </c>
      <c r="L18" s="251"/>
      <c r="M18" s="236"/>
      <c r="N18" s="213" t="s">
        <v>109</v>
      </c>
      <c r="O18" s="213" t="s">
        <v>109</v>
      </c>
      <c r="P18" s="213" t="s">
        <v>109</v>
      </c>
      <c r="Q18" s="216"/>
      <c r="R18" s="216">
        <v>35</v>
      </c>
      <c r="S18" s="216" t="s">
        <v>111</v>
      </c>
      <c r="T18" s="217">
        <v>40662</v>
      </c>
      <c r="U18" s="204" t="s">
        <v>109</v>
      </c>
    </row>
    <row r="19" spans="1:21" ht="11.1" customHeight="1">
      <c r="A19" s="9"/>
      <c r="B19" s="348" t="s">
        <v>162</v>
      </c>
      <c r="C19" s="348"/>
      <c r="D19" s="23"/>
      <c r="E19" s="198">
        <v>723435</v>
      </c>
      <c r="F19" s="199">
        <v>723420</v>
      </c>
      <c r="G19" s="250">
        <f>F19/E19*100</f>
        <v>99.997926558709494</v>
      </c>
      <c r="H19" s="213" t="s">
        <v>109</v>
      </c>
      <c r="I19" s="252">
        <v>720036</v>
      </c>
      <c r="J19" s="253"/>
      <c r="K19" s="254">
        <v>78129</v>
      </c>
      <c r="L19" s="251"/>
      <c r="M19" s="236"/>
      <c r="N19" s="216">
        <v>3</v>
      </c>
      <c r="O19" s="217">
        <v>2108</v>
      </c>
      <c r="P19" s="216">
        <v>392</v>
      </c>
      <c r="Q19" s="216"/>
      <c r="R19" s="216">
        <v>46</v>
      </c>
      <c r="S19" s="217">
        <v>1276</v>
      </c>
      <c r="T19" s="217">
        <v>15175</v>
      </c>
      <c r="U19" s="204" t="s">
        <v>109</v>
      </c>
    </row>
    <row r="20" spans="1:21" ht="11.1" customHeight="1">
      <c r="A20" s="9"/>
      <c r="B20" s="348" t="s">
        <v>163</v>
      </c>
      <c r="C20" s="348"/>
      <c r="D20" s="23"/>
      <c r="E20" s="198">
        <v>371930</v>
      </c>
      <c r="F20" s="199">
        <v>371921</v>
      </c>
      <c r="G20" s="250">
        <f>F20/E20*100</f>
        <v>99.997580189820667</v>
      </c>
      <c r="H20" s="201">
        <v>1</v>
      </c>
      <c r="I20" s="45">
        <v>371921</v>
      </c>
      <c r="J20" s="202"/>
      <c r="K20" s="236">
        <v>51085</v>
      </c>
      <c r="L20" s="251"/>
      <c r="M20" s="236"/>
      <c r="N20" s="213" t="s">
        <v>109</v>
      </c>
      <c r="O20" s="213" t="s">
        <v>109</v>
      </c>
      <c r="P20" s="213" t="s">
        <v>109</v>
      </c>
      <c r="Q20" s="216"/>
      <c r="R20" s="216">
        <v>6</v>
      </c>
      <c r="S20" s="216" t="s">
        <v>109</v>
      </c>
      <c r="T20" s="217">
        <v>3485</v>
      </c>
      <c r="U20" s="204" t="s">
        <v>109</v>
      </c>
    </row>
    <row r="21" spans="1:21" ht="11.1" customHeight="1">
      <c r="A21" s="9"/>
      <c r="B21" s="348" t="s">
        <v>164</v>
      </c>
      <c r="C21" s="348"/>
      <c r="D21" s="23"/>
      <c r="E21" s="198">
        <v>258166</v>
      </c>
      <c r="F21" s="199">
        <v>258037</v>
      </c>
      <c r="G21" s="250">
        <f>F21/E21*100</f>
        <v>99.950032149857066</v>
      </c>
      <c r="H21" s="213" t="s">
        <v>109</v>
      </c>
      <c r="I21" s="45">
        <v>122</v>
      </c>
      <c r="J21" s="202"/>
      <c r="K21" s="255" t="s">
        <v>165</v>
      </c>
      <c r="L21" s="256"/>
      <c r="M21" s="236"/>
      <c r="N21" s="213" t="s">
        <v>109</v>
      </c>
      <c r="O21" s="213" t="s">
        <v>109</v>
      </c>
      <c r="P21" s="213" t="s">
        <v>109</v>
      </c>
      <c r="Q21" s="216"/>
      <c r="R21" s="216">
        <v>10</v>
      </c>
      <c r="S21" s="216">
        <v>360</v>
      </c>
      <c r="T21" s="217">
        <v>5953</v>
      </c>
      <c r="U21" s="204" t="s">
        <v>109</v>
      </c>
    </row>
    <row r="22" spans="1:21" ht="11.1" customHeight="1">
      <c r="A22" s="9"/>
      <c r="B22" s="238"/>
      <c r="C22" s="238"/>
      <c r="D22" s="23"/>
      <c r="E22" s="198"/>
      <c r="F22" s="199"/>
      <c r="G22" s="250"/>
      <c r="H22" s="200"/>
      <c r="I22" s="257" t="s">
        <v>166</v>
      </c>
      <c r="J22" s="258"/>
      <c r="K22" s="259" t="s">
        <v>167</v>
      </c>
      <c r="L22" s="258"/>
      <c r="M22" s="236"/>
      <c r="N22" s="213"/>
      <c r="O22" s="213"/>
      <c r="P22" s="213"/>
      <c r="Q22" s="216"/>
      <c r="R22" s="216"/>
      <c r="S22" s="216"/>
      <c r="T22" s="217"/>
      <c r="U22" s="204"/>
    </row>
    <row r="23" spans="1:21" ht="11.1" customHeight="1">
      <c r="A23" s="9"/>
      <c r="B23" s="348" t="s">
        <v>168</v>
      </c>
      <c r="C23" s="348"/>
      <c r="D23" s="23"/>
      <c r="E23" s="198">
        <v>170919</v>
      </c>
      <c r="F23" s="199">
        <v>170857</v>
      </c>
      <c r="G23" s="250">
        <f>F23/E23*100</f>
        <v>99.963725507404092</v>
      </c>
      <c r="H23" s="213" t="s">
        <v>109</v>
      </c>
      <c r="I23" s="45">
        <v>170857</v>
      </c>
      <c r="J23" s="202"/>
      <c r="K23" s="236">
        <v>20441</v>
      </c>
      <c r="L23" s="251"/>
      <c r="M23" s="236"/>
      <c r="N23" s="213" t="s">
        <v>109</v>
      </c>
      <c r="O23" s="213" t="s">
        <v>109</v>
      </c>
      <c r="P23" s="213" t="s">
        <v>109</v>
      </c>
      <c r="Q23" s="216"/>
      <c r="R23" s="216">
        <v>9</v>
      </c>
      <c r="S23" s="216" t="s">
        <v>109</v>
      </c>
      <c r="T23" s="217">
        <v>1810</v>
      </c>
      <c r="U23" s="204" t="s">
        <v>109</v>
      </c>
    </row>
    <row r="24" spans="1:21" ht="11.1" customHeight="1">
      <c r="A24" s="9"/>
      <c r="B24" s="348" t="s">
        <v>169</v>
      </c>
      <c r="C24" s="348"/>
      <c r="D24" s="23"/>
      <c r="E24" s="198">
        <v>443523</v>
      </c>
      <c r="F24" s="199">
        <v>443429</v>
      </c>
      <c r="G24" s="250">
        <f>F24/E24*100</f>
        <v>99.978806059663199</v>
      </c>
      <c r="H24" s="213" t="s">
        <v>109</v>
      </c>
      <c r="I24" s="45">
        <v>443429</v>
      </c>
      <c r="J24" s="202"/>
      <c r="K24" s="236">
        <v>50557</v>
      </c>
      <c r="L24" s="251"/>
      <c r="M24" s="236"/>
      <c r="N24" s="213" t="s">
        <v>109</v>
      </c>
      <c r="O24" s="213" t="s">
        <v>109</v>
      </c>
      <c r="P24" s="213" t="s">
        <v>109</v>
      </c>
      <c r="Q24" s="216"/>
      <c r="R24" s="216">
        <v>26</v>
      </c>
      <c r="S24" s="216" t="s">
        <v>109</v>
      </c>
      <c r="T24" s="217">
        <v>19541</v>
      </c>
      <c r="U24" s="204" t="s">
        <v>109</v>
      </c>
    </row>
    <row r="25" spans="1:21" ht="11.1" customHeight="1">
      <c r="A25" s="9"/>
      <c r="B25" s="348" t="s">
        <v>170</v>
      </c>
      <c r="C25" s="348"/>
      <c r="D25" s="23"/>
      <c r="E25" s="198">
        <v>185986</v>
      </c>
      <c r="F25" s="199">
        <v>181576</v>
      </c>
      <c r="G25" s="250">
        <f>F25/E25*100</f>
        <v>97.628853784693476</v>
      </c>
      <c r="H25" s="201">
        <v>1</v>
      </c>
      <c r="I25" s="45">
        <v>171208</v>
      </c>
      <c r="J25" s="202"/>
      <c r="K25" s="236">
        <v>21766</v>
      </c>
      <c r="L25" s="251"/>
      <c r="M25" s="45"/>
      <c r="N25" s="213" t="s">
        <v>109</v>
      </c>
      <c r="O25" s="213" t="s">
        <v>109</v>
      </c>
      <c r="P25" s="213" t="s">
        <v>109</v>
      </c>
      <c r="Q25" s="216"/>
      <c r="R25" s="216">
        <v>20</v>
      </c>
      <c r="S25" s="216">
        <v>502</v>
      </c>
      <c r="T25" s="217">
        <v>1096</v>
      </c>
      <c r="U25" s="204" t="s">
        <v>109</v>
      </c>
    </row>
    <row r="26" spans="1:21" ht="11.1" customHeight="1">
      <c r="A26" s="9"/>
      <c r="B26" s="14"/>
      <c r="C26" s="14"/>
      <c r="D26" s="23"/>
      <c r="E26" s="198"/>
      <c r="F26" s="199"/>
      <c r="G26" s="250"/>
      <c r="H26" s="200"/>
      <c r="I26" s="260" t="s">
        <v>171</v>
      </c>
      <c r="J26" s="261"/>
      <c r="K26" s="260" t="s">
        <v>172</v>
      </c>
      <c r="L26" s="261"/>
      <c r="M26" s="45"/>
      <c r="N26" s="213"/>
      <c r="O26" s="213"/>
      <c r="P26" s="213"/>
      <c r="Q26" s="216"/>
      <c r="R26" s="216"/>
      <c r="S26" s="216"/>
      <c r="T26" s="217"/>
      <c r="U26" s="204"/>
    </row>
    <row r="27" spans="1:21" ht="11.1" customHeight="1">
      <c r="A27" s="9"/>
      <c r="B27" s="348" t="s">
        <v>173</v>
      </c>
      <c r="C27" s="348"/>
      <c r="D27" s="23"/>
      <c r="E27" s="198">
        <v>245437</v>
      </c>
      <c r="F27" s="199">
        <v>245625</v>
      </c>
      <c r="G27" s="250">
        <f>F27/E27*100</f>
        <v>100.07659806793596</v>
      </c>
      <c r="H27" s="213" t="s">
        <v>109</v>
      </c>
      <c r="I27" s="45">
        <v>245375</v>
      </c>
      <c r="J27" s="202"/>
      <c r="K27" s="236">
        <v>26633</v>
      </c>
      <c r="L27" s="251"/>
      <c r="M27" s="236"/>
      <c r="N27" s="213" t="s">
        <v>109</v>
      </c>
      <c r="O27" s="213" t="s">
        <v>109</v>
      </c>
      <c r="P27" s="213" t="s">
        <v>109</v>
      </c>
      <c r="Q27" s="216"/>
      <c r="R27" s="216">
        <v>8</v>
      </c>
      <c r="S27" s="216">
        <v>250</v>
      </c>
      <c r="T27" s="217">
        <v>34686</v>
      </c>
      <c r="U27" s="204" t="s">
        <v>109</v>
      </c>
    </row>
    <row r="28" spans="1:21" ht="11.1" customHeight="1">
      <c r="A28" s="9"/>
      <c r="B28" s="348" t="s">
        <v>174</v>
      </c>
      <c r="C28" s="348"/>
      <c r="D28" s="23"/>
      <c r="E28" s="198">
        <v>55771</v>
      </c>
      <c r="F28" s="199">
        <v>55769</v>
      </c>
      <c r="G28" s="250">
        <f>F28/E28*100</f>
        <v>99.996413906869165</v>
      </c>
      <c r="H28" s="213" t="s">
        <v>109</v>
      </c>
      <c r="I28" s="45">
        <v>55769</v>
      </c>
      <c r="J28" s="202"/>
      <c r="K28" s="236">
        <v>6858</v>
      </c>
      <c r="L28" s="251"/>
      <c r="M28" s="236"/>
      <c r="N28" s="213" t="s">
        <v>109</v>
      </c>
      <c r="O28" s="213" t="s">
        <v>109</v>
      </c>
      <c r="P28" s="213" t="s">
        <v>109</v>
      </c>
      <c r="Q28" s="216"/>
      <c r="R28" s="216">
        <v>1</v>
      </c>
      <c r="S28" s="216" t="s">
        <v>109</v>
      </c>
      <c r="T28" s="217">
        <v>980</v>
      </c>
      <c r="U28" s="204" t="s">
        <v>109</v>
      </c>
    </row>
    <row r="29" spans="1:21" s="59" customFormat="1" ht="6" customHeight="1">
      <c r="A29" s="78"/>
      <c r="B29" s="348"/>
      <c r="C29" s="348"/>
      <c r="D29" s="99"/>
      <c r="E29" s="262"/>
      <c r="F29" s="99"/>
      <c r="G29" s="99"/>
      <c r="H29" s="99"/>
      <c r="I29" s="99"/>
      <c r="J29" s="263"/>
      <c r="K29" s="99"/>
      <c r="L29" s="99"/>
      <c r="M29" s="99"/>
      <c r="N29" s="264"/>
      <c r="O29" s="264"/>
      <c r="P29" s="264"/>
      <c r="Q29" s="264"/>
      <c r="R29" s="264"/>
      <c r="S29" s="264"/>
      <c r="T29" s="264"/>
      <c r="U29" s="264"/>
    </row>
    <row r="30" spans="1:21" ht="10.5" customHeight="1">
      <c r="A30" s="9"/>
      <c r="B30" s="348" t="s">
        <v>175</v>
      </c>
      <c r="C30" s="348"/>
      <c r="D30" s="23"/>
      <c r="E30" s="198">
        <v>39819</v>
      </c>
      <c r="F30" s="199">
        <v>39816</v>
      </c>
      <c r="G30" s="250">
        <f>F30/E30*100</f>
        <v>99.992465908234763</v>
      </c>
      <c r="H30" s="201">
        <v>1</v>
      </c>
      <c r="I30" s="45">
        <v>39816</v>
      </c>
      <c r="J30" s="202"/>
      <c r="K30" s="236">
        <v>5626</v>
      </c>
      <c r="L30" s="251"/>
      <c r="M30" s="236"/>
      <c r="N30" s="216" t="s">
        <v>109</v>
      </c>
      <c r="O30" s="216" t="s">
        <v>109</v>
      </c>
      <c r="P30" s="216" t="s">
        <v>109</v>
      </c>
      <c r="Q30" s="216"/>
      <c r="R30" s="216">
        <v>5</v>
      </c>
      <c r="S30" s="216" t="s">
        <v>109</v>
      </c>
      <c r="T30" s="217">
        <v>1252</v>
      </c>
      <c r="U30" s="204" t="s">
        <v>109</v>
      </c>
    </row>
    <row r="31" spans="1:21" ht="11.1" customHeight="1">
      <c r="A31" s="9"/>
      <c r="B31" s="348" t="s">
        <v>176</v>
      </c>
      <c r="C31" s="348"/>
      <c r="D31" s="23"/>
      <c r="E31" s="198">
        <v>160674</v>
      </c>
      <c r="F31" s="199">
        <v>160725</v>
      </c>
      <c r="G31" s="250">
        <f>F31/E31*100</f>
        <v>100.03174128981665</v>
      </c>
      <c r="H31" s="201">
        <v>1</v>
      </c>
      <c r="I31" s="45">
        <v>160511</v>
      </c>
      <c r="J31" s="202"/>
      <c r="K31" s="236">
        <v>19292</v>
      </c>
      <c r="L31" s="251"/>
      <c r="M31" s="236"/>
      <c r="N31" s="216" t="s">
        <v>109</v>
      </c>
      <c r="O31" s="216" t="s">
        <v>109</v>
      </c>
      <c r="P31" s="216" t="s">
        <v>109</v>
      </c>
      <c r="Q31" s="216"/>
      <c r="R31" s="216">
        <v>11</v>
      </c>
      <c r="S31" s="216">
        <v>214</v>
      </c>
      <c r="T31" s="217">
        <v>5999</v>
      </c>
      <c r="U31" s="204" t="s">
        <v>109</v>
      </c>
    </row>
    <row r="32" spans="1:21" ht="11.1" customHeight="1">
      <c r="A32" s="9"/>
      <c r="B32" s="348" t="s">
        <v>177</v>
      </c>
      <c r="C32" s="348"/>
      <c r="D32" s="23"/>
      <c r="E32" s="198">
        <v>223706</v>
      </c>
      <c r="F32" s="199">
        <v>223114</v>
      </c>
      <c r="G32" s="250">
        <f>F32/E32*100</f>
        <v>99.735366954842519</v>
      </c>
      <c r="H32" s="213" t="s">
        <v>109</v>
      </c>
      <c r="I32" s="45">
        <v>222682</v>
      </c>
      <c r="J32" s="202"/>
      <c r="K32" s="236">
        <v>27002</v>
      </c>
      <c r="L32" s="251"/>
      <c r="M32" s="236"/>
      <c r="N32" s="216" t="s">
        <v>109</v>
      </c>
      <c r="O32" s="216" t="s">
        <v>109</v>
      </c>
      <c r="P32" s="216" t="s">
        <v>109</v>
      </c>
      <c r="Q32" s="216"/>
      <c r="R32" s="216">
        <v>34</v>
      </c>
      <c r="S32" s="216">
        <v>432</v>
      </c>
      <c r="T32" s="217">
        <v>3680</v>
      </c>
      <c r="U32" s="204" t="s">
        <v>109</v>
      </c>
    </row>
    <row r="33" spans="1:21" ht="11.1" customHeight="1">
      <c r="A33" s="9"/>
      <c r="B33" s="348" t="s">
        <v>178</v>
      </c>
      <c r="C33" s="348"/>
      <c r="D33" s="23"/>
      <c r="E33" s="198">
        <v>243626</v>
      </c>
      <c r="F33" s="199">
        <v>243500</v>
      </c>
      <c r="G33" s="250">
        <f>F33/E33*100</f>
        <v>99.948281382118495</v>
      </c>
      <c r="H33" s="213" t="s">
        <v>109</v>
      </c>
      <c r="I33" s="45">
        <v>243347</v>
      </c>
      <c r="J33" s="202"/>
      <c r="K33" s="236">
        <v>25596</v>
      </c>
      <c r="L33" s="251"/>
      <c r="M33" s="236"/>
      <c r="N33" s="216" t="s">
        <v>109</v>
      </c>
      <c r="O33" s="216" t="s">
        <v>109</v>
      </c>
      <c r="P33" s="216" t="s">
        <v>109</v>
      </c>
      <c r="Q33" s="216"/>
      <c r="R33" s="216">
        <v>16</v>
      </c>
      <c r="S33" s="216">
        <v>153</v>
      </c>
      <c r="T33" s="217">
        <v>10642</v>
      </c>
      <c r="U33" s="204" t="s">
        <v>109</v>
      </c>
    </row>
    <row r="34" spans="1:21" ht="11.1" customHeight="1">
      <c r="A34" s="9"/>
      <c r="B34" s="348" t="s">
        <v>179</v>
      </c>
      <c r="C34" s="348"/>
      <c r="D34" s="23"/>
      <c r="E34" s="198">
        <v>101489</v>
      </c>
      <c r="F34" s="199">
        <v>101018</v>
      </c>
      <c r="G34" s="250">
        <f>F34/E34*100</f>
        <v>99.535910295697079</v>
      </c>
      <c r="H34" s="213" t="s">
        <v>109</v>
      </c>
      <c r="I34" s="45">
        <v>101018</v>
      </c>
      <c r="J34" s="202"/>
      <c r="K34" s="236">
        <v>11531</v>
      </c>
      <c r="L34" s="251"/>
      <c r="M34" s="236"/>
      <c r="N34" s="216" t="s">
        <v>109</v>
      </c>
      <c r="O34" s="216" t="s">
        <v>109</v>
      </c>
      <c r="P34" s="216" t="s">
        <v>109</v>
      </c>
      <c r="Q34" s="216"/>
      <c r="R34" s="216">
        <v>9</v>
      </c>
      <c r="S34" s="216" t="s">
        <v>109</v>
      </c>
      <c r="T34" s="217">
        <v>687</v>
      </c>
      <c r="U34" s="204" t="s">
        <v>109</v>
      </c>
    </row>
    <row r="35" spans="1:21" s="59" customFormat="1" ht="6" customHeight="1">
      <c r="A35" s="78"/>
      <c r="B35" s="348"/>
      <c r="C35" s="348"/>
      <c r="D35" s="99"/>
      <c r="E35" s="262"/>
      <c r="F35" s="99"/>
      <c r="G35" s="99"/>
      <c r="H35" s="99"/>
      <c r="I35" s="99"/>
      <c r="J35" s="263"/>
      <c r="K35" s="99"/>
      <c r="L35" s="99"/>
      <c r="M35" s="99"/>
      <c r="N35" s="264"/>
      <c r="O35" s="264"/>
      <c r="P35" s="264"/>
      <c r="Q35" s="264"/>
      <c r="R35" s="264"/>
      <c r="S35" s="264"/>
      <c r="T35" s="264"/>
      <c r="U35" s="264"/>
    </row>
    <row r="36" spans="1:21" ht="11.1" customHeight="1">
      <c r="A36" s="9"/>
      <c r="B36" s="348" t="s">
        <v>180</v>
      </c>
      <c r="C36" s="348"/>
      <c r="D36" s="23"/>
      <c r="E36" s="198">
        <v>140504</v>
      </c>
      <c r="F36" s="199">
        <v>140509</v>
      </c>
      <c r="G36" s="250">
        <f>F36/E36*100</f>
        <v>100.00355861754826</v>
      </c>
      <c r="H36" s="213" t="s">
        <v>109</v>
      </c>
      <c r="I36" s="45">
        <v>140486</v>
      </c>
      <c r="J36" s="202"/>
      <c r="K36" s="236">
        <v>15849</v>
      </c>
      <c r="L36" s="251"/>
      <c r="M36" s="236"/>
      <c r="N36" s="216" t="s">
        <v>109</v>
      </c>
      <c r="O36" s="216" t="s">
        <v>109</v>
      </c>
      <c r="P36" s="216" t="s">
        <v>109</v>
      </c>
      <c r="Q36" s="216"/>
      <c r="R36" s="216">
        <v>20</v>
      </c>
      <c r="S36" s="216">
        <v>23</v>
      </c>
      <c r="T36" s="217">
        <v>1221</v>
      </c>
      <c r="U36" s="204" t="s">
        <v>109</v>
      </c>
    </row>
    <row r="37" spans="1:21" ht="11.1" customHeight="1">
      <c r="A37" s="9"/>
      <c r="B37" s="348" t="s">
        <v>181</v>
      </c>
      <c r="C37" s="348"/>
      <c r="D37" s="23"/>
      <c r="E37" s="198">
        <v>131863</v>
      </c>
      <c r="F37" s="199">
        <v>131249</v>
      </c>
      <c r="G37" s="250">
        <f>F37/E37*100</f>
        <v>99.534365212379512</v>
      </c>
      <c r="H37" s="201">
        <v>1</v>
      </c>
      <c r="I37" s="45">
        <v>131249</v>
      </c>
      <c r="J37" s="202"/>
      <c r="K37" s="236">
        <v>13279</v>
      </c>
      <c r="L37" s="251"/>
      <c r="M37" s="236"/>
      <c r="N37" s="216" t="s">
        <v>109</v>
      </c>
      <c r="O37" s="216" t="s">
        <v>109</v>
      </c>
      <c r="P37" s="216" t="s">
        <v>109</v>
      </c>
      <c r="Q37" s="216"/>
      <c r="R37" s="216">
        <v>10</v>
      </c>
      <c r="S37" s="216" t="s">
        <v>109</v>
      </c>
      <c r="T37" s="217">
        <v>3494</v>
      </c>
      <c r="U37" s="204" t="s">
        <v>109</v>
      </c>
    </row>
    <row r="38" spans="1:21" ht="11.1" customHeight="1">
      <c r="A38" s="9"/>
      <c r="B38" s="348" t="s">
        <v>182</v>
      </c>
      <c r="C38" s="348"/>
      <c r="D38" s="23"/>
      <c r="E38" s="198">
        <v>39517</v>
      </c>
      <c r="F38" s="199">
        <v>39722</v>
      </c>
      <c r="G38" s="250">
        <f>F38/E38*100</f>
        <v>100.51876407622035</v>
      </c>
      <c r="H38" s="201">
        <v>1</v>
      </c>
      <c r="I38" s="45">
        <v>39081</v>
      </c>
      <c r="J38" s="202"/>
      <c r="K38" s="236">
        <v>5598</v>
      </c>
      <c r="L38" s="251"/>
      <c r="M38" s="236"/>
      <c r="N38" s="216" t="s">
        <v>109</v>
      </c>
      <c r="O38" s="216" t="s">
        <v>109</v>
      </c>
      <c r="P38" s="216" t="s">
        <v>109</v>
      </c>
      <c r="Q38" s="216"/>
      <c r="R38" s="216">
        <v>4</v>
      </c>
      <c r="S38" s="216">
        <v>641</v>
      </c>
      <c r="T38" s="205" t="s">
        <v>109</v>
      </c>
      <c r="U38" s="204" t="s">
        <v>109</v>
      </c>
    </row>
    <row r="39" spans="1:21" ht="11.1" customHeight="1">
      <c r="A39" s="9"/>
      <c r="B39" s="348" t="s">
        <v>183</v>
      </c>
      <c r="C39" s="348"/>
      <c r="D39" s="23"/>
      <c r="E39" s="198">
        <v>82767</v>
      </c>
      <c r="F39" s="199">
        <v>82744</v>
      </c>
      <c r="G39" s="250">
        <f>F39/E39*100</f>
        <v>99.972211146954706</v>
      </c>
      <c r="H39" s="213" t="s">
        <v>109</v>
      </c>
      <c r="I39" s="45">
        <v>82744</v>
      </c>
      <c r="J39" s="202"/>
      <c r="K39" s="236">
        <v>9775</v>
      </c>
      <c r="L39" s="251"/>
      <c r="M39" s="236"/>
      <c r="N39" s="216" t="s">
        <v>109</v>
      </c>
      <c r="O39" s="216" t="s">
        <v>109</v>
      </c>
      <c r="P39" s="216" t="s">
        <v>109</v>
      </c>
      <c r="Q39" s="216"/>
      <c r="R39" s="216">
        <v>6</v>
      </c>
      <c r="S39" s="216" t="s">
        <v>109</v>
      </c>
      <c r="T39" s="217">
        <v>931</v>
      </c>
      <c r="U39" s="204" t="s">
        <v>109</v>
      </c>
    </row>
    <row r="40" spans="1:21" s="59" customFormat="1" ht="6" customHeight="1">
      <c r="A40" s="78"/>
      <c r="B40" s="348"/>
      <c r="C40" s="348"/>
      <c r="D40" s="99"/>
      <c r="E40" s="262"/>
      <c r="F40" s="99"/>
      <c r="G40" s="99"/>
      <c r="H40" s="99"/>
      <c r="I40" s="99"/>
      <c r="J40" s="263"/>
      <c r="K40" s="99"/>
      <c r="L40" s="99"/>
      <c r="M40" s="99"/>
      <c r="N40" s="264"/>
      <c r="O40" s="264"/>
      <c r="P40" s="264"/>
      <c r="Q40" s="264"/>
      <c r="R40" s="264"/>
      <c r="S40" s="264"/>
      <c r="T40" s="264"/>
      <c r="U40" s="264"/>
    </row>
    <row r="41" spans="1:21" ht="11.1" customHeight="1">
      <c r="A41" s="9"/>
      <c r="B41" s="348" t="s">
        <v>184</v>
      </c>
      <c r="C41" s="348"/>
      <c r="D41" s="23"/>
      <c r="E41" s="198">
        <v>30898</v>
      </c>
      <c r="F41" s="199">
        <v>30893</v>
      </c>
      <c r="G41" s="250">
        <f>F41/E41*100</f>
        <v>99.983817722829954</v>
      </c>
      <c r="H41" s="213" t="s">
        <v>109</v>
      </c>
      <c r="I41" s="45">
        <v>30893</v>
      </c>
      <c r="J41" s="202"/>
      <c r="K41" s="236">
        <v>3767</v>
      </c>
      <c r="L41" s="251"/>
      <c r="M41" s="236"/>
      <c r="N41" s="216" t="s">
        <v>109</v>
      </c>
      <c r="O41" s="216" t="s">
        <v>109</v>
      </c>
      <c r="P41" s="216" t="s">
        <v>109</v>
      </c>
      <c r="Q41" s="216"/>
      <c r="R41" s="216">
        <v>1</v>
      </c>
      <c r="S41" s="216" t="s">
        <v>109</v>
      </c>
      <c r="T41" s="217">
        <v>5</v>
      </c>
      <c r="U41" s="204" t="s">
        <v>109</v>
      </c>
    </row>
    <row r="42" spans="1:21" ht="11.1" customHeight="1">
      <c r="A42" s="9"/>
      <c r="B42" s="348" t="s">
        <v>185</v>
      </c>
      <c r="C42" s="348"/>
      <c r="D42" s="23"/>
      <c r="E42" s="198">
        <v>48552</v>
      </c>
      <c r="F42" s="199">
        <v>48493</v>
      </c>
      <c r="G42" s="250">
        <f>F42/E42*100</f>
        <v>99.878480804086351</v>
      </c>
      <c r="H42" s="213" t="s">
        <v>109</v>
      </c>
      <c r="I42" s="45">
        <v>48493</v>
      </c>
      <c r="J42" s="202"/>
      <c r="K42" s="236">
        <v>6477</v>
      </c>
      <c r="L42" s="251"/>
      <c r="M42" s="236"/>
      <c r="N42" s="216" t="s">
        <v>109</v>
      </c>
      <c r="O42" s="216" t="s">
        <v>109</v>
      </c>
      <c r="P42" s="216" t="s">
        <v>109</v>
      </c>
      <c r="Q42" s="216"/>
      <c r="R42" s="216">
        <v>7</v>
      </c>
      <c r="S42" s="216" t="s">
        <v>109</v>
      </c>
      <c r="T42" s="217">
        <v>3390</v>
      </c>
      <c r="U42" s="204" t="s">
        <v>109</v>
      </c>
    </row>
    <row r="43" spans="1:21" ht="11.1" customHeight="1">
      <c r="A43" s="9"/>
      <c r="B43" s="348" t="s">
        <v>186</v>
      </c>
      <c r="C43" s="348"/>
      <c r="D43" s="23"/>
      <c r="E43" s="198">
        <v>30952</v>
      </c>
      <c r="F43" s="199">
        <v>30924</v>
      </c>
      <c r="G43" s="250">
        <f>F43/E43*100</f>
        <v>99.909537348151972</v>
      </c>
      <c r="H43" s="213" t="s">
        <v>109</v>
      </c>
      <c r="I43" s="45">
        <v>30902</v>
      </c>
      <c r="J43" s="202"/>
      <c r="K43" s="236">
        <v>3496</v>
      </c>
      <c r="L43" s="251"/>
      <c r="M43" s="236"/>
      <c r="N43" s="216" t="s">
        <v>109</v>
      </c>
      <c r="O43" s="216" t="s">
        <v>109</v>
      </c>
      <c r="P43" s="216" t="s">
        <v>109</v>
      </c>
      <c r="Q43" s="216"/>
      <c r="R43" s="216">
        <v>2</v>
      </c>
      <c r="S43" s="216">
        <v>22</v>
      </c>
      <c r="T43" s="216" t="s">
        <v>109</v>
      </c>
      <c r="U43" s="204" t="s">
        <v>109</v>
      </c>
    </row>
    <row r="44" spans="1:21" ht="11.1" customHeight="1">
      <c r="A44" s="9"/>
      <c r="B44" s="348" t="s">
        <v>187</v>
      </c>
      <c r="C44" s="348"/>
      <c r="D44" s="23"/>
      <c r="E44" s="198">
        <v>26811</v>
      </c>
      <c r="F44" s="199">
        <v>26793</v>
      </c>
      <c r="G44" s="250">
        <f>F44/E44*100</f>
        <v>99.932863376972136</v>
      </c>
      <c r="H44" s="213" t="s">
        <v>109</v>
      </c>
      <c r="I44" s="45">
        <v>26793</v>
      </c>
      <c r="J44" s="202"/>
      <c r="K44" s="236">
        <v>2964</v>
      </c>
      <c r="L44" s="251"/>
      <c r="M44" s="236"/>
      <c r="N44" s="216" t="s">
        <v>109</v>
      </c>
      <c r="O44" s="216" t="s">
        <v>109</v>
      </c>
      <c r="P44" s="216" t="s">
        <v>109</v>
      </c>
      <c r="Q44" s="216"/>
      <c r="R44" s="216">
        <v>1</v>
      </c>
      <c r="S44" s="216" t="s">
        <v>109</v>
      </c>
      <c r="T44" s="216">
        <v>217</v>
      </c>
      <c r="U44" s="204" t="s">
        <v>109</v>
      </c>
    </row>
    <row r="45" spans="1:21" ht="11.1" customHeight="1">
      <c r="A45" s="9"/>
      <c r="B45" s="348" t="s">
        <v>188</v>
      </c>
      <c r="C45" s="348"/>
      <c r="D45" s="23"/>
      <c r="E45" s="198">
        <v>8912</v>
      </c>
      <c r="F45" s="199">
        <v>8910</v>
      </c>
      <c r="G45" s="250">
        <f>F45/E45*100</f>
        <v>99.977558348294437</v>
      </c>
      <c r="H45" s="201">
        <v>1</v>
      </c>
      <c r="I45" s="45">
        <v>8910</v>
      </c>
      <c r="J45" s="202"/>
      <c r="K45" s="236">
        <v>2086</v>
      </c>
      <c r="L45" s="251"/>
      <c r="M45" s="236"/>
      <c r="N45" s="216" t="s">
        <v>109</v>
      </c>
      <c r="O45" s="216" t="s">
        <v>109</v>
      </c>
      <c r="P45" s="216" t="s">
        <v>109</v>
      </c>
      <c r="Q45" s="216"/>
      <c r="R45" s="216">
        <v>2</v>
      </c>
      <c r="S45" s="216" t="s">
        <v>109</v>
      </c>
      <c r="T45" s="216" t="s">
        <v>109</v>
      </c>
      <c r="U45" s="204" t="s">
        <v>109</v>
      </c>
    </row>
    <row r="46" spans="1:21" s="59" customFormat="1" ht="6" customHeight="1">
      <c r="A46" s="78"/>
      <c r="B46" s="348"/>
      <c r="C46" s="348"/>
      <c r="D46" s="99"/>
      <c r="E46" s="262"/>
      <c r="F46" s="99"/>
      <c r="G46" s="99"/>
      <c r="H46" s="99"/>
      <c r="I46" s="99"/>
      <c r="J46" s="263"/>
      <c r="K46" s="99"/>
      <c r="L46" s="99"/>
      <c r="M46" s="99"/>
      <c r="N46" s="264"/>
      <c r="O46" s="264"/>
      <c r="P46" s="264"/>
      <c r="Q46" s="264"/>
      <c r="R46" s="264"/>
      <c r="S46" s="264"/>
      <c r="T46" s="264"/>
      <c r="U46" s="264"/>
    </row>
    <row r="47" spans="1:21" ht="11.1" customHeight="1">
      <c r="A47" s="9"/>
      <c r="B47" s="348" t="s">
        <v>189</v>
      </c>
      <c r="C47" s="348"/>
      <c r="D47" s="23"/>
      <c r="E47" s="198">
        <v>17306</v>
      </c>
      <c r="F47" s="199">
        <v>17297</v>
      </c>
      <c r="G47" s="250">
        <f>F47/E47*100</f>
        <v>99.947994915058359</v>
      </c>
      <c r="H47" s="265">
        <v>1</v>
      </c>
      <c r="I47" s="45">
        <v>17293</v>
      </c>
      <c r="J47" s="202"/>
      <c r="K47" s="236">
        <v>2242</v>
      </c>
      <c r="L47" s="251"/>
      <c r="M47" s="236"/>
      <c r="N47" s="216" t="s">
        <v>109</v>
      </c>
      <c r="O47" s="216" t="s">
        <v>109</v>
      </c>
      <c r="P47" s="216" t="s">
        <v>109</v>
      </c>
      <c r="Q47" s="216"/>
      <c r="R47" s="216">
        <v>2</v>
      </c>
      <c r="S47" s="216">
        <v>4</v>
      </c>
      <c r="T47" s="216" t="s">
        <v>109</v>
      </c>
      <c r="U47" s="204" t="s">
        <v>109</v>
      </c>
    </row>
    <row r="48" spans="1:21" ht="11.1" customHeight="1">
      <c r="A48" s="9"/>
      <c r="B48" s="348" t="s">
        <v>190</v>
      </c>
      <c r="C48" s="348"/>
      <c r="D48" s="23"/>
      <c r="E48" s="198">
        <v>10277</v>
      </c>
      <c r="F48" s="199">
        <v>10417</v>
      </c>
      <c r="G48" s="250">
        <f>F48/E48*100</f>
        <v>101.36226525250561</v>
      </c>
      <c r="H48" s="265">
        <v>1</v>
      </c>
      <c r="I48" s="45">
        <v>8989</v>
      </c>
      <c r="J48" s="202"/>
      <c r="K48" s="236">
        <v>1104</v>
      </c>
      <c r="L48" s="251"/>
      <c r="M48" s="236"/>
      <c r="N48" s="216">
        <v>1</v>
      </c>
      <c r="O48" s="217">
        <v>1428</v>
      </c>
      <c r="P48" s="216">
        <v>200</v>
      </c>
      <c r="Q48" s="216"/>
      <c r="R48" s="216">
        <v>2</v>
      </c>
      <c r="S48" s="216" t="s">
        <v>109</v>
      </c>
      <c r="T48" s="216" t="s">
        <v>109</v>
      </c>
      <c r="U48" s="204" t="s">
        <v>109</v>
      </c>
    </row>
    <row r="49" spans="1:21" ht="11.1" customHeight="1">
      <c r="A49" s="9"/>
      <c r="B49" s="348" t="s">
        <v>191</v>
      </c>
      <c r="C49" s="348"/>
      <c r="D49" s="23"/>
      <c r="E49" s="198">
        <v>9154</v>
      </c>
      <c r="F49" s="199">
        <v>9020</v>
      </c>
      <c r="G49" s="250">
        <f>F49/E49*100</f>
        <v>98.536159056150325</v>
      </c>
      <c r="H49" s="265">
        <v>1</v>
      </c>
      <c r="I49" s="45">
        <v>7762</v>
      </c>
      <c r="J49" s="202"/>
      <c r="K49" s="236">
        <v>1560</v>
      </c>
      <c r="L49" s="251"/>
      <c r="M49" s="236"/>
      <c r="N49" s="216">
        <v>7</v>
      </c>
      <c r="O49" s="217">
        <v>1255</v>
      </c>
      <c r="P49" s="216">
        <v>258</v>
      </c>
      <c r="Q49" s="216"/>
      <c r="R49" s="216">
        <v>1</v>
      </c>
      <c r="S49" s="216">
        <v>3</v>
      </c>
      <c r="T49" s="216" t="s">
        <v>109</v>
      </c>
      <c r="U49" s="204" t="s">
        <v>109</v>
      </c>
    </row>
    <row r="50" spans="1:21" ht="11.1" customHeight="1">
      <c r="A50" s="9"/>
      <c r="B50" s="348" t="s">
        <v>192</v>
      </c>
      <c r="C50" s="348"/>
      <c r="D50" s="23"/>
      <c r="E50" s="198">
        <v>18797</v>
      </c>
      <c r="F50" s="199">
        <v>18784</v>
      </c>
      <c r="G50" s="250">
        <f>F50/E50*100</f>
        <v>99.93084002766399</v>
      </c>
      <c r="H50" s="265">
        <v>1</v>
      </c>
      <c r="I50" s="45">
        <v>18784</v>
      </c>
      <c r="J50" s="202"/>
      <c r="K50" s="236">
        <v>2213</v>
      </c>
      <c r="L50" s="251"/>
      <c r="M50" s="236"/>
      <c r="N50" s="216" t="s">
        <v>109</v>
      </c>
      <c r="O50" s="217" t="s">
        <v>109</v>
      </c>
      <c r="P50" s="216" t="s">
        <v>109</v>
      </c>
      <c r="Q50" s="216"/>
      <c r="R50" s="216" t="s">
        <v>109</v>
      </c>
      <c r="S50" s="216" t="s">
        <v>109</v>
      </c>
      <c r="T50" s="216" t="s">
        <v>109</v>
      </c>
      <c r="U50" s="204" t="s">
        <v>109</v>
      </c>
    </row>
    <row r="51" spans="1:21" ht="9.75" customHeight="1">
      <c r="A51" s="9"/>
      <c r="B51" s="348" t="s">
        <v>193</v>
      </c>
      <c r="C51" s="348"/>
      <c r="D51" s="23"/>
      <c r="E51" s="198">
        <v>10866</v>
      </c>
      <c r="F51" s="199">
        <v>11142</v>
      </c>
      <c r="G51" s="250">
        <f>F51/E51*100</f>
        <v>102.54003313086693</v>
      </c>
      <c r="H51" s="201">
        <v>1</v>
      </c>
      <c r="I51" s="45">
        <v>4530</v>
      </c>
      <c r="J51" s="202"/>
      <c r="K51" s="236">
        <v>2006</v>
      </c>
      <c r="L51" s="251"/>
      <c r="M51" s="236"/>
      <c r="N51" s="216" t="s">
        <v>109</v>
      </c>
      <c r="O51" s="217" t="s">
        <v>109</v>
      </c>
      <c r="P51" s="216" t="s">
        <v>109</v>
      </c>
      <c r="Q51" s="216"/>
      <c r="R51" s="216">
        <v>51</v>
      </c>
      <c r="S51" s="217">
        <v>1375</v>
      </c>
      <c r="T51" s="216">
        <v>191</v>
      </c>
      <c r="U51" s="216" t="s">
        <v>109</v>
      </c>
    </row>
    <row r="52" spans="1:21" ht="10.5">
      <c r="A52" s="9"/>
      <c r="B52" s="348"/>
      <c r="C52" s="348"/>
      <c r="D52" s="23"/>
      <c r="E52" s="198"/>
      <c r="F52" s="199"/>
      <c r="G52" s="250"/>
      <c r="H52" s="200"/>
      <c r="I52" s="257" t="s">
        <v>194</v>
      </c>
      <c r="J52" s="266"/>
      <c r="K52" s="260" t="s">
        <v>195</v>
      </c>
      <c r="L52" s="261"/>
      <c r="M52" s="45"/>
      <c r="N52" s="216"/>
      <c r="O52" s="217"/>
      <c r="P52" s="216"/>
      <c r="Q52" s="216"/>
      <c r="R52" s="216"/>
      <c r="S52" s="216"/>
      <c r="T52" s="216"/>
      <c r="U52" s="216"/>
    </row>
    <row r="53" spans="1:21" ht="10.5">
      <c r="A53" s="52"/>
      <c r="B53" s="349" t="s">
        <v>135</v>
      </c>
      <c r="C53" s="349"/>
      <c r="D53" s="23"/>
      <c r="E53" s="198">
        <v>6228</v>
      </c>
      <c r="F53" s="199">
        <v>6141</v>
      </c>
      <c r="G53" s="250">
        <f>F53/E53*100</f>
        <v>98.603082851637765</v>
      </c>
      <c r="H53" s="201">
        <v>1</v>
      </c>
      <c r="I53" s="45">
        <v>6141</v>
      </c>
      <c r="J53" s="202"/>
      <c r="K53" s="236">
        <v>1045</v>
      </c>
      <c r="L53" s="251"/>
      <c r="M53" s="45"/>
      <c r="N53" s="216" t="s">
        <v>109</v>
      </c>
      <c r="O53" s="217" t="s">
        <v>109</v>
      </c>
      <c r="P53" s="216" t="s">
        <v>109</v>
      </c>
      <c r="Q53" s="216"/>
      <c r="R53" s="216" t="s">
        <v>109</v>
      </c>
      <c r="S53" s="216" t="s">
        <v>109</v>
      </c>
      <c r="T53" s="216" t="s">
        <v>109</v>
      </c>
      <c r="U53" s="216" t="s">
        <v>109</v>
      </c>
    </row>
    <row r="54" spans="1:21" ht="10.5">
      <c r="A54" s="52"/>
      <c r="B54" s="349" t="s">
        <v>136</v>
      </c>
      <c r="C54" s="349"/>
      <c r="D54" s="23"/>
      <c r="E54" s="198">
        <v>22182</v>
      </c>
      <c r="F54" s="199">
        <v>22182</v>
      </c>
      <c r="G54" s="250">
        <f>F54/E54*100</f>
        <v>100</v>
      </c>
      <c r="H54" s="201">
        <v>2</v>
      </c>
      <c r="I54" s="45">
        <v>18076</v>
      </c>
      <c r="J54" s="202"/>
      <c r="K54" s="236">
        <v>4678</v>
      </c>
      <c r="L54" s="251"/>
      <c r="M54" s="45"/>
      <c r="N54" s="216">
        <v>1</v>
      </c>
      <c r="O54" s="217">
        <v>4106</v>
      </c>
      <c r="P54" s="216">
        <v>611</v>
      </c>
      <c r="Q54" s="216"/>
      <c r="R54" s="216">
        <v>1</v>
      </c>
      <c r="S54" s="216" t="s">
        <v>109</v>
      </c>
      <c r="T54" s="216" t="s">
        <v>109</v>
      </c>
      <c r="U54" s="216" t="s">
        <v>109</v>
      </c>
    </row>
    <row r="55" spans="1:21" ht="10.5">
      <c r="A55" s="9"/>
      <c r="B55" s="348" t="s">
        <v>51</v>
      </c>
      <c r="C55" s="348"/>
      <c r="D55" s="23"/>
      <c r="E55" s="198">
        <v>39229</v>
      </c>
      <c r="F55" s="199">
        <v>39112</v>
      </c>
      <c r="G55" s="250">
        <f>F55/E55*100</f>
        <v>99.701751255448784</v>
      </c>
      <c r="H55" s="201">
        <v>1</v>
      </c>
      <c r="I55" s="45">
        <v>26819</v>
      </c>
      <c r="J55" s="202"/>
      <c r="K55" s="236">
        <v>3581</v>
      </c>
      <c r="L55" s="251"/>
      <c r="M55" s="45"/>
      <c r="N55" s="216" t="s">
        <v>109</v>
      </c>
      <c r="O55" s="217" t="s">
        <v>109</v>
      </c>
      <c r="P55" s="216" t="s">
        <v>109</v>
      </c>
      <c r="Q55" s="216"/>
      <c r="R55" s="216">
        <v>1</v>
      </c>
      <c r="S55" s="216" t="s">
        <v>109</v>
      </c>
      <c r="T55" s="216" t="s">
        <v>111</v>
      </c>
      <c r="U55" s="216" t="s">
        <v>109</v>
      </c>
    </row>
    <row r="56" spans="1:21" ht="10.5">
      <c r="A56" s="9"/>
      <c r="B56" s="348"/>
      <c r="C56" s="348"/>
      <c r="D56" s="23"/>
      <c r="E56" s="198"/>
      <c r="F56" s="199"/>
      <c r="G56" s="250"/>
      <c r="H56" s="201"/>
      <c r="I56" s="257" t="s">
        <v>196</v>
      </c>
      <c r="J56" s="266"/>
      <c r="K56" s="260" t="s">
        <v>197</v>
      </c>
      <c r="L56" s="261"/>
      <c r="M56" s="257"/>
      <c r="N56" s="216"/>
      <c r="O56" s="217"/>
      <c r="P56" s="216"/>
      <c r="Q56" s="216"/>
      <c r="R56" s="216"/>
      <c r="S56" s="216"/>
      <c r="T56" s="216"/>
      <c r="U56" s="216"/>
    </row>
    <row r="57" spans="1:21" ht="10.5">
      <c r="A57" s="9"/>
      <c r="B57" s="348" t="s">
        <v>137</v>
      </c>
      <c r="C57" s="348"/>
      <c r="D57" s="23"/>
      <c r="E57" s="198">
        <v>2886</v>
      </c>
      <c r="F57" s="199">
        <v>2826</v>
      </c>
      <c r="G57" s="250">
        <f>F57/E57*100</f>
        <v>97.92099792099792</v>
      </c>
      <c r="H57" s="216" t="s">
        <v>109</v>
      </c>
      <c r="I57" s="216" t="s">
        <v>111</v>
      </c>
      <c r="J57" s="267"/>
      <c r="K57" s="216" t="s">
        <v>109</v>
      </c>
      <c r="L57" s="251"/>
      <c r="M57" s="236"/>
      <c r="N57" s="216">
        <v>1</v>
      </c>
      <c r="O57" s="217">
        <v>2826</v>
      </c>
      <c r="P57" s="216">
        <v>597</v>
      </c>
      <c r="Q57" s="216"/>
      <c r="R57" s="216" t="s">
        <v>111</v>
      </c>
      <c r="S57" s="216" t="s">
        <v>109</v>
      </c>
      <c r="T57" s="216" t="s">
        <v>109</v>
      </c>
      <c r="U57" s="216" t="s">
        <v>109</v>
      </c>
    </row>
    <row r="58" spans="1:21" ht="6" customHeight="1" thickBot="1">
      <c r="A58" s="49"/>
      <c r="B58" s="347"/>
      <c r="C58" s="347"/>
      <c r="D58" s="79"/>
      <c r="E58" s="220"/>
      <c r="F58" s="79"/>
      <c r="G58" s="79"/>
      <c r="H58" s="79"/>
      <c r="I58" s="79"/>
      <c r="J58" s="221"/>
      <c r="K58" s="79"/>
      <c r="L58" s="79"/>
      <c r="M58" s="79"/>
      <c r="N58" s="222"/>
      <c r="O58" s="222"/>
      <c r="P58" s="222"/>
      <c r="Q58" s="222"/>
      <c r="R58" s="222"/>
      <c r="S58" s="222"/>
      <c r="T58" s="222"/>
      <c r="U58" s="222"/>
    </row>
    <row r="59" spans="1:21" ht="6" customHeight="1" thickTop="1">
      <c r="A59" s="78"/>
      <c r="B59" s="78"/>
      <c r="C59" s="78"/>
      <c r="D59" s="59"/>
      <c r="E59" s="59"/>
      <c r="F59" s="59"/>
      <c r="G59" s="59"/>
      <c r="H59" s="59"/>
      <c r="I59" s="59"/>
      <c r="J59" s="223"/>
      <c r="K59" s="59"/>
      <c r="M59" s="59"/>
      <c r="N59" s="59"/>
      <c r="O59" s="59"/>
      <c r="P59" s="59"/>
      <c r="Q59" s="59"/>
      <c r="R59" s="59"/>
      <c r="S59" s="59"/>
      <c r="T59" s="59"/>
      <c r="U59" s="59"/>
    </row>
    <row r="60" spans="1:21" s="37" customFormat="1">
      <c r="A60" s="224" t="s">
        <v>198</v>
      </c>
      <c r="B60" s="225"/>
      <c r="C60" s="225"/>
      <c r="D60" s="225"/>
      <c r="E60" s="225"/>
      <c r="F60" s="225"/>
      <c r="G60" s="225"/>
      <c r="H60" s="225"/>
      <c r="I60" s="225"/>
      <c r="J60" s="226"/>
      <c r="K60" s="225"/>
      <c r="L60" s="225"/>
      <c r="M60" s="225" t="s">
        <v>199</v>
      </c>
      <c r="N60" s="225"/>
      <c r="O60" s="225"/>
      <c r="P60" s="225"/>
      <c r="Q60" s="225"/>
      <c r="R60" s="225"/>
      <c r="S60" s="225"/>
      <c r="T60" s="225"/>
      <c r="U60" s="225"/>
    </row>
    <row r="61" spans="1:21" s="37" customFormat="1">
      <c r="A61" s="224" t="s">
        <v>200</v>
      </c>
      <c r="B61" s="1"/>
      <c r="C61" s="1"/>
      <c r="D61" s="1"/>
      <c r="E61" s="1"/>
      <c r="F61" s="1"/>
      <c r="G61" s="1"/>
      <c r="H61" s="1"/>
      <c r="I61" s="1"/>
      <c r="J61" s="1"/>
      <c r="K61" s="1"/>
      <c r="L61" s="1"/>
      <c r="M61" s="1"/>
      <c r="N61" s="225"/>
      <c r="O61" s="225"/>
      <c r="P61" s="225"/>
      <c r="Q61" s="225"/>
      <c r="R61" s="225"/>
      <c r="S61" s="225"/>
      <c r="T61" s="225"/>
      <c r="U61" s="225"/>
    </row>
    <row r="62" spans="1:21" s="37" customFormat="1">
      <c r="A62" s="224" t="s">
        <v>201</v>
      </c>
      <c r="B62" s="1"/>
      <c r="C62" s="1"/>
      <c r="D62" s="1"/>
      <c r="E62" s="1"/>
      <c r="F62" s="1"/>
      <c r="G62" s="1"/>
      <c r="H62" s="1"/>
      <c r="I62" s="1"/>
      <c r="J62" s="1"/>
      <c r="K62" s="1"/>
      <c r="L62" s="1"/>
      <c r="M62" s="1"/>
      <c r="N62" s="225"/>
      <c r="O62" s="225"/>
      <c r="P62" s="225"/>
      <c r="Q62" s="225"/>
      <c r="R62" s="225"/>
      <c r="S62" s="225"/>
      <c r="T62" s="225"/>
      <c r="U62" s="225"/>
    </row>
    <row r="63" spans="1:21" s="37" customFormat="1">
      <c r="A63" s="224" t="s">
        <v>202</v>
      </c>
      <c r="B63" s="227"/>
      <c r="C63" s="227"/>
      <c r="D63" s="227"/>
      <c r="E63" s="227"/>
      <c r="F63" s="227"/>
      <c r="G63" s="227"/>
      <c r="H63" s="227"/>
      <c r="I63" s="227"/>
      <c r="J63" s="227"/>
      <c r="K63" s="227"/>
      <c r="L63" s="227"/>
      <c r="M63" s="227"/>
      <c r="N63" s="227"/>
      <c r="O63" s="227"/>
      <c r="P63" s="1"/>
    </row>
    <row r="64" spans="1:21" s="37" customFormat="1">
      <c r="A64" s="224" t="s">
        <v>203</v>
      </c>
      <c r="B64" s="227"/>
      <c r="C64" s="227"/>
      <c r="D64" s="227"/>
      <c r="E64" s="227"/>
      <c r="F64" s="227"/>
      <c r="G64" s="227"/>
      <c r="H64" s="227"/>
      <c r="I64" s="227"/>
      <c r="J64" s="227"/>
      <c r="K64" s="227"/>
      <c r="L64" s="227"/>
      <c r="M64" s="227"/>
      <c r="N64" s="227"/>
      <c r="O64" s="227"/>
      <c r="P64" s="1"/>
    </row>
    <row r="65" spans="1:20" s="37" customFormat="1">
      <c r="A65" s="228" t="s">
        <v>204</v>
      </c>
      <c r="B65" s="225"/>
      <c r="C65" s="229" t="s">
        <v>205</v>
      </c>
      <c r="D65" s="225"/>
      <c r="E65" s="227"/>
      <c r="F65" s="227"/>
      <c r="G65" s="227"/>
      <c r="H65" s="227"/>
      <c r="I65" s="227"/>
      <c r="J65" s="227"/>
      <c r="K65" s="227"/>
      <c r="L65" s="225"/>
      <c r="M65" s="225"/>
      <c r="N65" s="225"/>
      <c r="O65" s="225"/>
    </row>
    <row r="66" spans="1:20" s="37" customFormat="1">
      <c r="A66" s="230"/>
      <c r="B66" s="225"/>
      <c r="C66" s="225" t="s">
        <v>206</v>
      </c>
      <c r="D66" s="225"/>
      <c r="E66" s="225"/>
      <c r="F66" s="225"/>
      <c r="G66" s="225"/>
      <c r="H66" s="225"/>
      <c r="I66" s="225"/>
      <c r="J66" s="226"/>
      <c r="K66" s="225"/>
      <c r="L66" s="225"/>
      <c r="M66" s="225"/>
      <c r="N66" s="225"/>
      <c r="O66" s="225"/>
      <c r="S66" s="46"/>
      <c r="T66" s="46"/>
    </row>
    <row r="67" spans="1:20" s="37" customFormat="1">
      <c r="A67" s="230"/>
      <c r="B67" s="225"/>
      <c r="C67" s="225" t="s">
        <v>207</v>
      </c>
      <c r="D67" s="225"/>
      <c r="E67" s="225"/>
      <c r="F67" s="225"/>
      <c r="G67" s="225"/>
      <c r="H67" s="225"/>
      <c r="I67" s="225"/>
      <c r="J67" s="226"/>
      <c r="K67" s="225"/>
      <c r="L67" s="225"/>
      <c r="M67" s="225"/>
      <c r="N67" s="225"/>
      <c r="O67" s="225"/>
    </row>
  </sheetData>
  <sheetProtection formatCells="0"/>
  <mergeCells count="48">
    <mergeCell ref="B20:C20"/>
    <mergeCell ref="B2:C3"/>
    <mergeCell ref="E2:E3"/>
    <mergeCell ref="F2:F3"/>
    <mergeCell ref="G2:G3"/>
    <mergeCell ref="R2:U2"/>
    <mergeCell ref="M3:N3"/>
    <mergeCell ref="B17:C17"/>
    <mergeCell ref="B18:C18"/>
    <mergeCell ref="B19:C19"/>
    <mergeCell ref="H2:K2"/>
    <mergeCell ref="M2:P2"/>
    <mergeCell ref="B34:C34"/>
    <mergeCell ref="B21:C21"/>
    <mergeCell ref="B23:C23"/>
    <mergeCell ref="B24:C24"/>
    <mergeCell ref="B25:C25"/>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B58:C58"/>
    <mergeCell ref="B47:C47"/>
    <mergeCell ref="B48:C48"/>
    <mergeCell ref="B49:C49"/>
    <mergeCell ref="B50:C50"/>
    <mergeCell ref="B51:C51"/>
    <mergeCell ref="B52:C52"/>
    <mergeCell ref="B53:C53"/>
    <mergeCell ref="B54:C54"/>
    <mergeCell ref="B55:C55"/>
    <mergeCell ref="B56:C56"/>
    <mergeCell ref="B57:C57"/>
  </mergeCells>
  <phoneticPr fontId="3"/>
  <conditionalFormatting sqref="I24 K24 H30:H31">
    <cfRule type="cellIs" dxfId="2" priority="2" stopIfTrue="1" operator="notEqual">
      <formula>#REF!</formula>
    </cfRule>
  </conditionalFormatting>
  <conditionalFormatting sqref="H25 H37:H38 H45 H47:H50">
    <cfRule type="cellIs" dxfId="1" priority="1" stopIfTrue="1" operator="notEqual">
      <formula>#REF!</formula>
    </cfRule>
  </conditionalFormatting>
  <conditionalFormatting sqref="U26 U22">
    <cfRule type="cellIs" dxfId="0" priority="3" stopIfTrue="1" operator="notEqual">
      <formula>#REF!</formula>
    </cfRule>
  </conditionalFormatting>
  <printOptions horizontalCentered="1"/>
  <pageMargins left="0.39370078740157483" right="0.39370078740157483" top="1.1811023622047245" bottom="0" header="0.70866141732283472" footer="0.27559055118110237"/>
  <pageSetup paperSize="9" scale="83" fitToWidth="0" orientation="landscape" blackAndWhite="1" r:id="rId1"/>
  <headerFooter alignWithMargins="0">
    <oddHeader>&amp;L&amp;10水道普及状況と水道種類別給水量等&amp;R&amp;10&amp;F（&amp;A）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49"/>
  <sheetViews>
    <sheetView zoomScaleNormal="100" zoomScaleSheetLayoutView="124" workbookViewId="0"/>
  </sheetViews>
  <sheetFormatPr defaultColWidth="12.3984375" defaultRowHeight="9.75"/>
  <cols>
    <col min="1" max="1" width="1" style="56" customWidth="1"/>
    <col min="2" max="2" width="15.796875" style="37" customWidth="1"/>
    <col min="3" max="3" width="1" style="56" customWidth="1"/>
    <col min="4" max="7" width="15.796875" style="56" customWidth="1"/>
    <col min="8" max="8" width="1" style="56" customWidth="1"/>
    <col min="9" max="9" width="6" style="37" customWidth="1"/>
    <col min="10" max="10" width="1" style="56" customWidth="1"/>
    <col min="11" max="11" width="5" style="56" customWidth="1"/>
    <col min="12" max="12" width="1.19921875" style="56" customWidth="1"/>
    <col min="13" max="13" width="11.3984375" style="56" customWidth="1"/>
    <col min="14" max="14" width="1" style="56" customWidth="1"/>
    <col min="15" max="15" width="12" style="56" customWidth="1"/>
    <col min="16" max="16" width="1" style="56" customWidth="1"/>
    <col min="17" max="17" width="12.3984375" style="56" customWidth="1"/>
    <col min="18" max="18" width="1" style="56" customWidth="1"/>
    <col min="19" max="19" width="1.19921875" style="56" customWidth="1"/>
    <col min="20" max="20" width="11.3984375" style="56" customWidth="1"/>
    <col min="21" max="21" width="1.19921875" style="56" customWidth="1"/>
    <col min="22" max="22" width="1.3984375" style="56" customWidth="1"/>
    <col min="23" max="23" width="11.19921875" style="56" customWidth="1"/>
    <col min="24" max="24" width="1.3984375" style="56" customWidth="1"/>
    <col min="25" max="25" width="12.3984375" style="56" customWidth="1"/>
    <col min="26" max="16384" width="12.3984375" style="56"/>
  </cols>
  <sheetData>
    <row r="1" spans="1:18" s="37" customFormat="1" ht="12.75" customHeight="1" thickBot="1">
      <c r="B1" s="54" t="s">
        <v>267</v>
      </c>
      <c r="C1" s="58"/>
      <c r="D1" s="58"/>
      <c r="E1" s="58"/>
      <c r="F1" s="58"/>
      <c r="G1" s="58"/>
      <c r="I1" s="56"/>
      <c r="J1" s="78"/>
      <c r="K1" s="38" t="s">
        <v>77</v>
      </c>
    </row>
    <row r="2" spans="1:18" s="37" customFormat="1" ht="12.2" customHeight="1" thickTop="1">
      <c r="A2" s="90"/>
      <c r="B2" s="309" t="s">
        <v>76</v>
      </c>
      <c r="C2" s="91"/>
      <c r="D2" s="358" t="s">
        <v>75</v>
      </c>
      <c r="E2" s="358" t="s">
        <v>74</v>
      </c>
      <c r="F2" s="358" t="s">
        <v>73</v>
      </c>
      <c r="G2" s="359" t="s">
        <v>72</v>
      </c>
      <c r="H2" s="90"/>
      <c r="J2" s="9"/>
      <c r="K2" s="86"/>
      <c r="L2" s="86"/>
      <c r="M2" s="86"/>
      <c r="P2" s="56"/>
      <c r="Q2" s="56"/>
    </row>
    <row r="3" spans="1:18" s="37" customFormat="1" ht="18" customHeight="1">
      <c r="A3" s="88"/>
      <c r="B3" s="311"/>
      <c r="C3" s="89"/>
      <c r="D3" s="314"/>
      <c r="E3" s="314"/>
      <c r="F3" s="314"/>
      <c r="G3" s="360"/>
      <c r="H3" s="88"/>
      <c r="J3" s="9"/>
      <c r="K3" s="86"/>
      <c r="L3" s="86"/>
      <c r="M3" s="86"/>
      <c r="N3" s="81"/>
      <c r="O3" s="81"/>
      <c r="P3" s="56"/>
      <c r="Q3" s="56"/>
    </row>
    <row r="4" spans="1:18" s="37" customFormat="1" ht="10.5" customHeight="1">
      <c r="A4" s="87"/>
      <c r="B4" s="73"/>
      <c r="C4" s="73"/>
      <c r="D4" s="72" t="s">
        <v>71</v>
      </c>
      <c r="E4" s="73" t="s">
        <v>71</v>
      </c>
      <c r="F4" s="73" t="s">
        <v>71</v>
      </c>
      <c r="G4" s="73" t="s">
        <v>70</v>
      </c>
      <c r="H4" s="87"/>
      <c r="J4" s="71"/>
      <c r="K4" s="86"/>
      <c r="L4" s="86"/>
      <c r="M4" s="86"/>
      <c r="N4" s="81"/>
      <c r="O4" s="81"/>
      <c r="P4" s="56"/>
      <c r="Q4" s="56"/>
    </row>
    <row r="5" spans="1:18" ht="15" customHeight="1">
      <c r="A5" s="85"/>
      <c r="B5" s="84" t="s">
        <v>69</v>
      </c>
      <c r="C5" s="21"/>
      <c r="D5" s="83">
        <v>3062835</v>
      </c>
      <c r="E5" s="63">
        <v>2852384</v>
      </c>
      <c r="F5" s="63">
        <v>2847775</v>
      </c>
      <c r="G5" s="82">
        <f>F5/E5*100</f>
        <v>99.838415865465521</v>
      </c>
      <c r="H5" s="62"/>
      <c r="J5" s="62"/>
      <c r="K5" s="81"/>
      <c r="L5" s="81"/>
      <c r="M5" s="81"/>
      <c r="N5" s="81"/>
      <c r="O5" s="81"/>
      <c r="R5" s="37"/>
    </row>
    <row r="6" spans="1:18" ht="15" customHeight="1">
      <c r="A6" s="62"/>
      <c r="B6" s="14"/>
      <c r="C6" s="23"/>
      <c r="D6" s="68"/>
      <c r="E6" s="45"/>
      <c r="F6" s="45"/>
      <c r="G6" s="82"/>
      <c r="H6" s="62"/>
      <c r="J6" s="62"/>
      <c r="K6" s="81"/>
      <c r="L6" s="81"/>
      <c r="M6" s="81"/>
      <c r="N6" s="81"/>
      <c r="O6" s="81"/>
      <c r="R6" s="37"/>
    </row>
    <row r="7" spans="1:18" ht="15" customHeight="1">
      <c r="A7" s="62"/>
      <c r="B7" s="15" t="s">
        <v>68</v>
      </c>
      <c r="C7" s="23"/>
      <c r="D7" s="68">
        <v>258166</v>
      </c>
      <c r="E7" s="45">
        <v>258052</v>
      </c>
      <c r="F7" s="45">
        <v>257555</v>
      </c>
      <c r="G7" s="80">
        <f t="shared" ref="G7:G24" si="0">F7/E7*100</f>
        <v>99.807403159053209</v>
      </c>
      <c r="H7" s="65"/>
      <c r="J7" s="65"/>
      <c r="K7" s="81"/>
      <c r="L7" s="81"/>
      <c r="M7" s="81"/>
      <c r="N7" s="81"/>
      <c r="O7" s="81"/>
      <c r="R7" s="37"/>
    </row>
    <row r="8" spans="1:18" ht="15" customHeight="1">
      <c r="A8" s="62"/>
      <c r="B8" s="15" t="s">
        <v>67</v>
      </c>
      <c r="C8" s="23"/>
      <c r="D8" s="68">
        <v>170919</v>
      </c>
      <c r="E8" s="45">
        <v>170919</v>
      </c>
      <c r="F8" s="45">
        <v>170857</v>
      </c>
      <c r="G8" s="80">
        <f t="shared" si="0"/>
        <v>99.963725507404092</v>
      </c>
      <c r="H8" s="62"/>
      <c r="J8" s="62"/>
      <c r="R8" s="37"/>
    </row>
    <row r="9" spans="1:18" ht="15" customHeight="1">
      <c r="A9" s="62"/>
      <c r="B9" s="15" t="s">
        <v>66</v>
      </c>
      <c r="C9" s="23"/>
      <c r="D9" s="68">
        <v>443523</v>
      </c>
      <c r="E9" s="45">
        <v>443523</v>
      </c>
      <c r="F9" s="45">
        <v>443429</v>
      </c>
      <c r="G9" s="80">
        <f t="shared" si="0"/>
        <v>99.978806059663199</v>
      </c>
      <c r="H9" s="62"/>
      <c r="J9" s="62"/>
      <c r="R9" s="37"/>
    </row>
    <row r="10" spans="1:18" ht="15" customHeight="1">
      <c r="A10" s="62"/>
      <c r="B10" s="15" t="s">
        <v>65</v>
      </c>
      <c r="C10" s="23"/>
      <c r="D10" s="68">
        <v>185986</v>
      </c>
      <c r="E10" s="45">
        <v>9920</v>
      </c>
      <c r="F10" s="45">
        <v>9866</v>
      </c>
      <c r="G10" s="80">
        <f t="shared" si="0"/>
        <v>99.45564516129032</v>
      </c>
      <c r="H10" s="62"/>
      <c r="J10" s="62"/>
      <c r="R10" s="37"/>
    </row>
    <row r="11" spans="1:18" ht="15" customHeight="1">
      <c r="A11" s="62"/>
      <c r="B11" s="15" t="s">
        <v>64</v>
      </c>
      <c r="C11" s="22"/>
      <c r="D11" s="45">
        <v>245437</v>
      </c>
      <c r="E11" s="45">
        <v>245437</v>
      </c>
      <c r="F11" s="45">
        <v>245375</v>
      </c>
      <c r="G11" s="80">
        <f t="shared" si="0"/>
        <v>99.974738935042396</v>
      </c>
      <c r="H11" s="62"/>
      <c r="J11" s="62"/>
      <c r="R11" s="37"/>
    </row>
    <row r="12" spans="1:18" ht="15" customHeight="1">
      <c r="A12" s="62"/>
      <c r="B12" s="15" t="s">
        <v>63</v>
      </c>
      <c r="C12" s="22"/>
      <c r="D12" s="45">
        <v>55771</v>
      </c>
      <c r="E12" s="45">
        <v>55771</v>
      </c>
      <c r="F12" s="45">
        <v>55769</v>
      </c>
      <c r="G12" s="80">
        <f t="shared" si="0"/>
        <v>99.996413906869165</v>
      </c>
      <c r="H12" s="62"/>
      <c r="J12" s="62"/>
      <c r="R12" s="37"/>
    </row>
    <row r="13" spans="1:18" ht="15" customHeight="1">
      <c r="A13" s="62"/>
      <c r="B13" s="15" t="s">
        <v>62</v>
      </c>
      <c r="C13" s="23"/>
      <c r="D13" s="68">
        <v>723435</v>
      </c>
      <c r="E13" s="45">
        <v>721196</v>
      </c>
      <c r="F13" s="45">
        <v>720036</v>
      </c>
      <c r="G13" s="80">
        <f t="shared" si="0"/>
        <v>99.839156068530613</v>
      </c>
      <c r="H13" s="62"/>
      <c r="J13" s="62"/>
      <c r="M13" s="355"/>
      <c r="N13" s="355"/>
      <c r="O13" s="355"/>
      <c r="R13" s="37"/>
    </row>
    <row r="14" spans="1:18" ht="15" customHeight="1">
      <c r="A14" s="62"/>
      <c r="B14" s="15" t="s">
        <v>61</v>
      </c>
      <c r="C14" s="23"/>
      <c r="D14" s="68">
        <v>223706</v>
      </c>
      <c r="E14" s="45">
        <v>223706</v>
      </c>
      <c r="F14" s="45">
        <v>222682</v>
      </c>
      <c r="G14" s="80">
        <f t="shared" si="0"/>
        <v>99.542256354322191</v>
      </c>
      <c r="H14" s="66"/>
      <c r="J14" s="66"/>
      <c r="M14" s="355"/>
      <c r="N14" s="355"/>
      <c r="O14" s="355"/>
      <c r="R14" s="37"/>
    </row>
    <row r="15" spans="1:18" ht="15" customHeight="1">
      <c r="A15" s="62"/>
      <c r="B15" s="15" t="s">
        <v>60</v>
      </c>
      <c r="C15" s="23"/>
      <c r="D15" s="68">
        <v>243626</v>
      </c>
      <c r="E15" s="45">
        <v>243626</v>
      </c>
      <c r="F15" s="45">
        <v>243347</v>
      </c>
      <c r="G15" s="80">
        <f t="shared" si="0"/>
        <v>99.885480203262375</v>
      </c>
      <c r="H15" s="65"/>
      <c r="J15" s="65"/>
      <c r="M15" s="355"/>
      <c r="N15" s="355"/>
      <c r="O15" s="355"/>
      <c r="R15" s="37"/>
    </row>
    <row r="16" spans="1:18" ht="15" customHeight="1">
      <c r="A16" s="62"/>
      <c r="B16" s="15" t="s">
        <v>59</v>
      </c>
      <c r="C16" s="23"/>
      <c r="D16" s="68">
        <v>101489</v>
      </c>
      <c r="E16" s="45">
        <v>101489</v>
      </c>
      <c r="F16" s="45">
        <v>101018</v>
      </c>
      <c r="G16" s="80">
        <f t="shared" si="0"/>
        <v>99.535910295697079</v>
      </c>
      <c r="H16" s="62"/>
      <c r="J16" s="62"/>
      <c r="R16" s="37"/>
    </row>
    <row r="17" spans="1:18" ht="15" customHeight="1">
      <c r="A17" s="62"/>
      <c r="B17" s="15" t="s">
        <v>58</v>
      </c>
      <c r="C17" s="23"/>
      <c r="D17" s="68">
        <v>140504</v>
      </c>
      <c r="E17" s="45">
        <v>140504</v>
      </c>
      <c r="F17" s="45">
        <v>140486</v>
      </c>
      <c r="G17" s="80">
        <f t="shared" si="0"/>
        <v>99.987188976826275</v>
      </c>
      <c r="H17" s="62"/>
      <c r="J17" s="62"/>
      <c r="R17" s="37"/>
    </row>
    <row r="18" spans="1:18" ht="15" customHeight="1">
      <c r="A18" s="62"/>
      <c r="B18" s="15" t="s">
        <v>57</v>
      </c>
      <c r="C18" s="23"/>
      <c r="D18" s="68">
        <v>82767</v>
      </c>
      <c r="E18" s="45">
        <v>82767</v>
      </c>
      <c r="F18" s="45">
        <v>82744</v>
      </c>
      <c r="G18" s="80">
        <f t="shared" si="0"/>
        <v>99.972211146954706</v>
      </c>
      <c r="H18" s="62"/>
      <c r="J18" s="62"/>
      <c r="R18" s="37"/>
    </row>
    <row r="19" spans="1:18" ht="15" customHeight="1">
      <c r="A19" s="62"/>
      <c r="B19" s="15" t="s">
        <v>56</v>
      </c>
      <c r="C19" s="22"/>
      <c r="D19" s="45">
        <v>30898</v>
      </c>
      <c r="E19" s="45">
        <v>30898</v>
      </c>
      <c r="F19" s="45">
        <v>30893</v>
      </c>
      <c r="G19" s="80">
        <f t="shared" si="0"/>
        <v>99.983817722829954</v>
      </c>
      <c r="H19" s="62"/>
      <c r="J19" s="62"/>
      <c r="R19" s="37"/>
    </row>
    <row r="20" spans="1:18" ht="15" customHeight="1">
      <c r="A20" s="62"/>
      <c r="B20" s="15" t="s">
        <v>55</v>
      </c>
      <c r="C20" s="22"/>
      <c r="D20" s="45">
        <v>48552</v>
      </c>
      <c r="E20" s="45">
        <v>48552</v>
      </c>
      <c r="F20" s="45">
        <v>48493</v>
      </c>
      <c r="G20" s="80">
        <f t="shared" si="0"/>
        <v>99.878480804086351</v>
      </c>
      <c r="J20" s="59"/>
      <c r="R20" s="37"/>
    </row>
    <row r="21" spans="1:18" ht="15" customHeight="1">
      <c r="A21" s="62"/>
      <c r="B21" s="15" t="s">
        <v>54</v>
      </c>
      <c r="C21" s="23"/>
      <c r="D21" s="68">
        <v>30952</v>
      </c>
      <c r="E21" s="45">
        <v>30952</v>
      </c>
      <c r="F21" s="45">
        <v>30902</v>
      </c>
      <c r="G21" s="80">
        <f t="shared" si="0"/>
        <v>99.838459550271381</v>
      </c>
      <c r="R21" s="37"/>
    </row>
    <row r="22" spans="1:18" ht="15" customHeight="1">
      <c r="A22" s="59"/>
      <c r="B22" s="15" t="s">
        <v>53</v>
      </c>
      <c r="C22" s="23"/>
      <c r="D22" s="68">
        <v>26811</v>
      </c>
      <c r="E22" s="45">
        <v>26811</v>
      </c>
      <c r="F22" s="45">
        <v>26793</v>
      </c>
      <c r="G22" s="80">
        <f t="shared" si="0"/>
        <v>99.932863376972136</v>
      </c>
    </row>
    <row r="23" spans="1:18" ht="15" customHeight="1">
      <c r="B23" s="15" t="s">
        <v>52</v>
      </c>
      <c r="C23" s="23"/>
      <c r="D23" s="68">
        <v>10866</v>
      </c>
      <c r="E23" s="45">
        <v>5798</v>
      </c>
      <c r="F23" s="45">
        <v>5237</v>
      </c>
      <c r="G23" s="80">
        <f t="shared" si="0"/>
        <v>90.324249741290103</v>
      </c>
    </row>
    <row r="24" spans="1:18" ht="15" customHeight="1">
      <c r="B24" s="15" t="s">
        <v>51</v>
      </c>
      <c r="C24" s="23"/>
      <c r="D24" s="68">
        <v>39427</v>
      </c>
      <c r="E24" s="45">
        <v>12463</v>
      </c>
      <c r="F24" s="45">
        <v>12293</v>
      </c>
      <c r="G24" s="80">
        <f t="shared" si="0"/>
        <v>98.635962448848588</v>
      </c>
    </row>
    <row r="25" spans="1:18" ht="4.7" customHeight="1" thickBot="1">
      <c r="A25" s="79"/>
      <c r="B25" s="51"/>
      <c r="C25" s="61"/>
      <c r="D25" s="60"/>
      <c r="E25" s="60"/>
      <c r="F25" s="60"/>
      <c r="G25" s="60"/>
      <c r="H25" s="79"/>
    </row>
    <row r="26" spans="1:18" ht="4.7" customHeight="1" thickTop="1">
      <c r="A26" s="59"/>
      <c r="B26" s="78"/>
      <c r="C26" s="59"/>
      <c r="D26" s="59"/>
      <c r="E26" s="59"/>
      <c r="F26" s="59"/>
      <c r="G26" s="59"/>
      <c r="H26" s="59"/>
    </row>
    <row r="27" spans="1:18" ht="15" customHeight="1" thickBot="1"/>
    <row r="28" spans="1:18" ht="12.2" customHeight="1" thickTop="1">
      <c r="B28" s="309" t="s">
        <v>50</v>
      </c>
      <c r="C28" s="77"/>
      <c r="D28" s="76" t="s">
        <v>49</v>
      </c>
      <c r="E28" s="9"/>
      <c r="F28" s="9"/>
    </row>
    <row r="29" spans="1:18" ht="21">
      <c r="B29" s="311"/>
      <c r="C29" s="75"/>
      <c r="D29" s="74" t="s">
        <v>48</v>
      </c>
      <c r="E29" s="9"/>
      <c r="F29" s="9"/>
    </row>
    <row r="30" spans="1:18" ht="9.75" customHeight="1">
      <c r="B30" s="73"/>
      <c r="C30" s="73"/>
      <c r="D30" s="72" t="s">
        <v>47</v>
      </c>
      <c r="E30" s="71"/>
      <c r="F30" s="71"/>
    </row>
    <row r="31" spans="1:18" ht="15" customHeight="1">
      <c r="B31" s="15" t="s">
        <v>46</v>
      </c>
      <c r="C31" s="23"/>
      <c r="D31" s="68">
        <v>104292</v>
      </c>
      <c r="E31" s="62"/>
      <c r="F31" s="62"/>
    </row>
    <row r="32" spans="1:18" ht="15" customHeight="1">
      <c r="B32" s="15" t="s">
        <v>45</v>
      </c>
      <c r="C32" s="69"/>
      <c r="D32" s="68">
        <v>0</v>
      </c>
      <c r="E32" s="62"/>
      <c r="F32" s="66"/>
    </row>
    <row r="33" spans="2:7" ht="15" customHeight="1">
      <c r="B33" s="15" t="s">
        <v>44</v>
      </c>
      <c r="C33" s="70"/>
      <c r="D33" s="68">
        <v>45087</v>
      </c>
      <c r="E33" s="65"/>
      <c r="F33" s="65"/>
    </row>
    <row r="34" spans="2:7" ht="15" customHeight="1">
      <c r="B34" s="15" t="s">
        <v>43</v>
      </c>
      <c r="C34" s="69"/>
      <c r="D34" s="68">
        <v>56</v>
      </c>
      <c r="E34" s="62"/>
      <c r="F34" s="62"/>
    </row>
    <row r="35" spans="2:7" ht="15" customHeight="1">
      <c r="B35" s="15" t="s">
        <v>42</v>
      </c>
      <c r="C35" s="69"/>
      <c r="D35" s="68">
        <v>2918</v>
      </c>
      <c r="E35" s="62"/>
      <c r="F35" s="66"/>
    </row>
    <row r="36" spans="2:7" ht="15" customHeight="1">
      <c r="B36" s="15" t="s">
        <v>41</v>
      </c>
      <c r="C36" s="67"/>
      <c r="D36" s="45">
        <v>368</v>
      </c>
      <c r="E36" s="62"/>
      <c r="F36" s="66"/>
    </row>
    <row r="37" spans="2:7" ht="15" customHeight="1">
      <c r="B37" s="15" t="s">
        <v>40</v>
      </c>
      <c r="C37" s="67"/>
      <c r="D37" s="45">
        <v>88</v>
      </c>
      <c r="E37" s="62"/>
      <c r="F37" s="356"/>
      <c r="G37" s="356"/>
    </row>
    <row r="38" spans="2:7" ht="15" customHeight="1">
      <c r="B38" s="15" t="s">
        <v>39</v>
      </c>
      <c r="C38" s="22"/>
      <c r="D38" s="45">
        <v>0</v>
      </c>
      <c r="E38" s="62"/>
      <c r="F38" s="356"/>
      <c r="G38" s="356"/>
    </row>
    <row r="39" spans="2:7" ht="15" customHeight="1">
      <c r="B39" s="15" t="s">
        <v>38</v>
      </c>
      <c r="C39" s="64"/>
      <c r="D39" s="45">
        <v>35</v>
      </c>
      <c r="E39" s="62"/>
      <c r="F39" s="59"/>
    </row>
    <row r="40" spans="2:7" ht="15" customHeight="1">
      <c r="B40" s="15" t="s">
        <v>37</v>
      </c>
      <c r="C40" s="64"/>
      <c r="D40" s="45">
        <v>908</v>
      </c>
      <c r="E40" s="66"/>
    </row>
    <row r="41" spans="2:7" ht="15" customHeight="1">
      <c r="B41" s="15" t="s">
        <v>36</v>
      </c>
      <c r="C41" s="22"/>
      <c r="D41" s="45">
        <v>0</v>
      </c>
      <c r="E41" s="65"/>
    </row>
    <row r="42" spans="2:7" ht="15" customHeight="1">
      <c r="B42" s="15" t="s">
        <v>35</v>
      </c>
      <c r="C42" s="64"/>
      <c r="D42" s="45">
        <v>153750</v>
      </c>
      <c r="E42" s="62"/>
    </row>
    <row r="43" spans="2:7" ht="15" customHeight="1">
      <c r="B43" s="15" t="s">
        <v>34</v>
      </c>
      <c r="C43" s="64"/>
      <c r="D43" s="45">
        <v>179474</v>
      </c>
      <c r="E43" s="62"/>
    </row>
    <row r="44" spans="2:7" ht="10.5">
      <c r="B44" s="357" t="s">
        <v>33</v>
      </c>
      <c r="C44" s="20"/>
      <c r="D44" s="63">
        <v>333224</v>
      </c>
      <c r="E44" s="62"/>
    </row>
    <row r="45" spans="2:7" ht="10.5">
      <c r="B45" s="348"/>
      <c r="C45" s="22"/>
      <c r="D45" s="23"/>
      <c r="E45" s="62"/>
    </row>
    <row r="46" spans="2:7" ht="4.7" customHeight="1" thickBot="1">
      <c r="B46" s="51"/>
      <c r="C46" s="61"/>
      <c r="D46" s="60"/>
      <c r="E46" s="59"/>
    </row>
    <row r="47" spans="2:7" ht="11.25" thickTop="1">
      <c r="B47" s="14" t="s">
        <v>268</v>
      </c>
      <c r="C47" s="58"/>
      <c r="D47" s="58"/>
    </row>
    <row r="49" spans="9:9">
      <c r="I49" s="57"/>
    </row>
  </sheetData>
  <mergeCells count="9">
    <mergeCell ref="M13:O15"/>
    <mergeCell ref="B28:B29"/>
    <mergeCell ref="F37:G38"/>
    <mergeCell ref="B44:B45"/>
    <mergeCell ref="B2:B3"/>
    <mergeCell ref="D2:D3"/>
    <mergeCell ref="E2:E3"/>
    <mergeCell ref="F2:F3"/>
    <mergeCell ref="G2:G3"/>
  </mergeCells>
  <phoneticPr fontId="3"/>
  <pageMargins left="0.70866141732283472" right="0.70866141732283472" top="1.1811023622047245" bottom="0.74803149606299213" header="0.70866141732283472" footer="0.31496062992125984"/>
  <pageSetup paperSize="9" fitToWidth="0" orientation="portrait" r:id="rId1"/>
  <headerFooter>
    <oddHeader>&amp;L&amp;10水道普及状況と水道種類別給水量等&amp;R&amp;9&amp;F(&amp;A)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2"/>
  <sheetViews>
    <sheetView zoomScaleNormal="100" zoomScaleSheetLayoutView="150" workbookViewId="0"/>
  </sheetViews>
  <sheetFormatPr defaultColWidth="9.3984375" defaultRowHeight="11.1" customHeight="1"/>
  <cols>
    <col min="1" max="1" width="1" style="56" customWidth="1"/>
    <col min="2" max="2" width="4" style="37" customWidth="1"/>
    <col min="3" max="3" width="12.3984375" style="37" customWidth="1"/>
    <col min="4" max="4" width="1.3984375" style="56" customWidth="1"/>
    <col min="5" max="5" width="17" style="56" bestFit="1" customWidth="1"/>
    <col min="6" max="7" width="17.19921875" style="56" bestFit="1" customWidth="1"/>
    <col min="8" max="9" width="14.19921875" style="56" customWidth="1"/>
    <col min="10" max="10" width="1" style="56" customWidth="1"/>
    <col min="11" max="16384" width="9.3984375" style="56"/>
  </cols>
  <sheetData>
    <row r="1" spans="1:9" s="37" customFormat="1" ht="13.7" customHeight="1" thickBot="1">
      <c r="B1" s="38" t="s">
        <v>208</v>
      </c>
      <c r="C1" s="38"/>
      <c r="D1" s="38"/>
      <c r="E1" s="38"/>
      <c r="F1" s="38"/>
      <c r="G1" s="38"/>
      <c r="H1" s="38"/>
      <c r="I1" s="3" t="s">
        <v>139</v>
      </c>
    </row>
    <row r="2" spans="1:9" s="37" customFormat="1" ht="14.25" customHeight="1" thickTop="1">
      <c r="A2" s="90"/>
      <c r="B2" s="309" t="s">
        <v>29</v>
      </c>
      <c r="C2" s="309"/>
      <c r="D2" s="91"/>
      <c r="E2" s="358" t="s">
        <v>209</v>
      </c>
      <c r="F2" s="361" t="s">
        <v>210</v>
      </c>
      <c r="G2" s="361" t="s">
        <v>211</v>
      </c>
      <c r="H2" s="361" t="s">
        <v>212</v>
      </c>
      <c r="I2" s="315" t="s">
        <v>213</v>
      </c>
    </row>
    <row r="3" spans="1:9" s="37" customFormat="1" ht="20.25" customHeight="1">
      <c r="A3" s="88"/>
      <c r="B3" s="311"/>
      <c r="C3" s="311"/>
      <c r="D3" s="89"/>
      <c r="E3" s="314"/>
      <c r="F3" s="362"/>
      <c r="G3" s="362"/>
      <c r="H3" s="362"/>
      <c r="I3" s="317"/>
    </row>
    <row r="4" spans="1:9" ht="5.25" customHeight="1">
      <c r="A4" s="9"/>
      <c r="B4" s="43"/>
      <c r="C4" s="43"/>
      <c r="D4" s="10"/>
      <c r="E4" s="232"/>
      <c r="F4" s="232"/>
      <c r="G4" s="232"/>
      <c r="H4" s="232"/>
      <c r="I4" s="43"/>
    </row>
    <row r="5" spans="1:9" ht="11.1" customHeight="1">
      <c r="A5" s="85"/>
      <c r="B5" s="95" t="s">
        <v>214</v>
      </c>
      <c r="C5" s="19"/>
      <c r="D5" s="20"/>
      <c r="E5" s="63">
        <v>1105951</v>
      </c>
      <c r="F5" s="63">
        <v>1060762</v>
      </c>
      <c r="G5" s="63">
        <v>1006667</v>
      </c>
      <c r="H5" s="63">
        <v>54095</v>
      </c>
      <c r="I5" s="63">
        <v>977361</v>
      </c>
    </row>
    <row r="6" spans="1:9" ht="11.1" customHeight="1">
      <c r="A6" s="62"/>
      <c r="B6" s="14"/>
      <c r="C6" s="307" t="s">
        <v>215</v>
      </c>
      <c r="D6" s="22"/>
      <c r="E6" s="45">
        <v>339055</v>
      </c>
      <c r="F6" s="45">
        <v>329253</v>
      </c>
      <c r="G6" s="45">
        <v>313630</v>
      </c>
      <c r="H6" s="45">
        <v>15623</v>
      </c>
      <c r="I6" s="45">
        <v>301039</v>
      </c>
    </row>
    <row r="7" spans="1:9" ht="11.1" customHeight="1">
      <c r="A7" s="62"/>
      <c r="B7" s="14"/>
      <c r="C7" s="307" t="s">
        <v>216</v>
      </c>
      <c r="D7" s="22"/>
      <c r="E7" s="45">
        <v>766896</v>
      </c>
      <c r="F7" s="45">
        <v>731509</v>
      </c>
      <c r="G7" s="45">
        <v>693037</v>
      </c>
      <c r="H7" s="45">
        <v>38472</v>
      </c>
      <c r="I7" s="45">
        <v>676322</v>
      </c>
    </row>
    <row r="8" spans="1:9" ht="6.75" customHeight="1">
      <c r="A8" s="62"/>
      <c r="B8" s="14"/>
      <c r="C8" s="14"/>
      <c r="D8" s="22"/>
      <c r="E8" s="45"/>
      <c r="F8" s="45"/>
      <c r="G8" s="45"/>
      <c r="H8" s="45"/>
      <c r="I8" s="45"/>
    </row>
    <row r="9" spans="1:9" ht="11.1" customHeight="1">
      <c r="A9" s="85"/>
      <c r="B9" s="95" t="s">
        <v>217</v>
      </c>
      <c r="C9" s="19"/>
      <c r="D9" s="20"/>
      <c r="E9" s="63">
        <v>1097506</v>
      </c>
      <c r="F9" s="63">
        <v>1046609</v>
      </c>
      <c r="G9" s="63">
        <v>989923</v>
      </c>
      <c r="H9" s="63">
        <v>56686</v>
      </c>
      <c r="I9" s="63">
        <v>961475</v>
      </c>
    </row>
    <row r="10" spans="1:9" ht="11.1" customHeight="1">
      <c r="A10" s="62"/>
      <c r="B10" s="14"/>
      <c r="C10" s="307" t="s">
        <v>215</v>
      </c>
      <c r="D10" s="22"/>
      <c r="E10" s="68">
        <v>335430</v>
      </c>
      <c r="F10" s="45">
        <v>325651</v>
      </c>
      <c r="G10" s="45">
        <v>309198</v>
      </c>
      <c r="H10" s="45">
        <v>16453</v>
      </c>
      <c r="I10" s="45">
        <v>296858</v>
      </c>
    </row>
    <row r="11" spans="1:9" ht="11.1" customHeight="1">
      <c r="A11" s="62"/>
      <c r="B11" s="14"/>
      <c r="C11" s="307" t="s">
        <v>216</v>
      </c>
      <c r="D11" s="22"/>
      <c r="E11" s="68">
        <v>762076</v>
      </c>
      <c r="F11" s="45">
        <v>720958</v>
      </c>
      <c r="G11" s="45">
        <v>680725</v>
      </c>
      <c r="H11" s="45">
        <v>40233</v>
      </c>
      <c r="I11" s="45">
        <v>664617</v>
      </c>
    </row>
    <row r="12" spans="1:9" ht="6.75" customHeight="1">
      <c r="A12" s="62"/>
      <c r="B12" s="14"/>
      <c r="C12" s="14"/>
      <c r="D12" s="22"/>
      <c r="E12" s="45"/>
      <c r="F12" s="45"/>
      <c r="G12" s="45"/>
      <c r="H12" s="45"/>
      <c r="I12" s="45"/>
    </row>
    <row r="13" spans="1:9" ht="11.1" customHeight="1">
      <c r="A13" s="85"/>
      <c r="B13" s="95" t="s">
        <v>218</v>
      </c>
      <c r="C13" s="19"/>
      <c r="D13" s="20"/>
      <c r="E13" s="83">
        <f t="shared" ref="E13:H13" si="0">E14+E15</f>
        <v>1100102</v>
      </c>
      <c r="F13" s="63">
        <f t="shared" si="0"/>
        <v>1047519</v>
      </c>
      <c r="G13" s="63">
        <f t="shared" si="0"/>
        <v>985598</v>
      </c>
      <c r="H13" s="63">
        <f t="shared" si="0"/>
        <v>61921</v>
      </c>
      <c r="I13" s="63">
        <f>I14+I15</f>
        <v>957219</v>
      </c>
    </row>
    <row r="14" spans="1:9" ht="11.1" customHeight="1">
      <c r="A14" s="62"/>
      <c r="B14" s="14"/>
      <c r="C14" s="307" t="s">
        <v>215</v>
      </c>
      <c r="D14" s="22"/>
      <c r="E14" s="68">
        <v>335964</v>
      </c>
      <c r="F14" s="45">
        <f>SUM(G14:H14)</f>
        <v>326432</v>
      </c>
      <c r="G14" s="45">
        <v>308001</v>
      </c>
      <c r="H14" s="45">
        <v>18431</v>
      </c>
      <c r="I14" s="45">
        <v>295750</v>
      </c>
    </row>
    <row r="15" spans="1:9" s="59" customFormat="1" ht="11.1" customHeight="1">
      <c r="A15" s="62"/>
      <c r="B15" s="14"/>
      <c r="C15" s="307" t="s">
        <v>216</v>
      </c>
      <c r="D15" s="22"/>
      <c r="E15" s="68">
        <v>764138</v>
      </c>
      <c r="F15" s="45">
        <f>SUM(G15:H15)</f>
        <v>721087</v>
      </c>
      <c r="G15" s="45">
        <v>677597</v>
      </c>
      <c r="H15" s="45">
        <v>43490</v>
      </c>
      <c r="I15" s="45">
        <v>661469</v>
      </c>
    </row>
    <row r="16" spans="1:9" ht="6" customHeight="1" thickBot="1">
      <c r="A16" s="79"/>
      <c r="B16" s="49"/>
      <c r="C16" s="49"/>
      <c r="D16" s="233"/>
      <c r="E16" s="79"/>
      <c r="F16" s="79"/>
      <c r="G16" s="79"/>
      <c r="H16" s="79"/>
      <c r="I16" s="79"/>
    </row>
    <row r="17" spans="1:9" ht="3.2" customHeight="1" thickTop="1">
      <c r="A17" s="59"/>
      <c r="B17" s="78"/>
      <c r="C17" s="78"/>
      <c r="D17" s="59"/>
      <c r="E17" s="59"/>
      <c r="F17" s="59"/>
      <c r="G17" s="59"/>
      <c r="H17" s="59"/>
      <c r="I17" s="59"/>
    </row>
    <row r="18" spans="1:9" s="37" customFormat="1" ht="11.1" customHeight="1">
      <c r="A18" s="52"/>
      <c r="B18" s="14" t="s">
        <v>219</v>
      </c>
      <c r="C18" s="33"/>
      <c r="D18" s="33"/>
      <c r="E18" s="33"/>
      <c r="F18" s="33"/>
      <c r="G18" s="33"/>
      <c r="H18" s="33"/>
      <c r="I18" s="46"/>
    </row>
    <row r="19" spans="1:9" s="37" customFormat="1" ht="11.1" customHeight="1">
      <c r="A19" s="52" t="s">
        <v>220</v>
      </c>
      <c r="B19" s="38" t="s">
        <v>221</v>
      </c>
      <c r="C19" s="2"/>
      <c r="D19" s="2"/>
      <c r="E19" s="2"/>
      <c r="F19" s="2"/>
      <c r="G19" s="2"/>
      <c r="H19" s="2"/>
    </row>
    <row r="20" spans="1:9" s="37" customFormat="1" ht="11.1" customHeight="1">
      <c r="B20" s="33" t="s">
        <v>222</v>
      </c>
    </row>
    <row r="21" spans="1:9" s="37" customFormat="1" ht="11.1" customHeight="1">
      <c r="E21" s="126"/>
    </row>
    <row r="22" spans="1:9" s="37" customFormat="1" ht="11.1" customHeight="1"/>
  </sheetData>
  <mergeCells count="6">
    <mergeCell ref="I2:I3"/>
    <mergeCell ref="B2:C3"/>
    <mergeCell ref="E2:E3"/>
    <mergeCell ref="F2:F3"/>
    <mergeCell ref="G2:G3"/>
    <mergeCell ref="H2:H3"/>
  </mergeCells>
  <phoneticPr fontId="3"/>
  <printOptions horizontalCentered="1"/>
  <pageMargins left="0.59055118110236227" right="0.39370078740157483" top="1.1811023622047245" bottom="0.59055118110236227" header="0.74803149606299213" footer="0.51181102362204722"/>
  <pageSetup paperSize="9" scale="110" fitToWidth="0" fitToHeight="0" orientation="portrait" blackAndWhite="1" r:id="rId1"/>
  <headerFooter alignWithMargins="0">
    <oddHeader>&amp;L&amp;9上水道取水量・有効無効水量と有収水量&amp;R&amp;9&amp;F（&amp;A）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32"/>
  <sheetViews>
    <sheetView zoomScaleNormal="100" zoomScaleSheetLayoutView="120" workbookViewId="0"/>
  </sheetViews>
  <sheetFormatPr defaultColWidth="9.3984375" defaultRowHeight="11.1" customHeight="1"/>
  <cols>
    <col min="1" max="1" width="1.3984375" style="37" customWidth="1"/>
    <col min="2" max="2" width="4" style="37" customWidth="1"/>
    <col min="3" max="3" width="11.796875" style="37" customWidth="1"/>
    <col min="4" max="4" width="2.3984375" style="37" customWidth="1"/>
    <col min="5" max="7" width="13.3984375" style="56" customWidth="1"/>
    <col min="8" max="8" width="12" style="56" customWidth="1"/>
    <col min="9" max="9" width="12.19921875" style="56" bestFit="1" customWidth="1"/>
    <col min="10" max="10" width="12.3984375" style="56" customWidth="1"/>
    <col min="11" max="12" width="16.19921875" style="56" customWidth="1"/>
    <col min="13" max="15" width="14.3984375" style="56" customWidth="1"/>
    <col min="16" max="16" width="17.3984375" style="56" customWidth="1"/>
    <col min="17" max="16384" width="9.3984375" style="56"/>
  </cols>
  <sheetData>
    <row r="1" spans="1:17" s="37" customFormat="1" ht="11.1" customHeight="1">
      <c r="A1" s="107" t="s">
        <v>223</v>
      </c>
      <c r="B1" s="38"/>
      <c r="C1" s="58"/>
      <c r="D1" s="38"/>
      <c r="E1" s="38"/>
      <c r="F1" s="38"/>
      <c r="G1" s="38"/>
      <c r="H1" s="38"/>
      <c r="I1" s="38"/>
      <c r="J1" s="38"/>
      <c r="K1" s="38"/>
      <c r="L1" s="38"/>
      <c r="M1" s="38"/>
      <c r="N1" s="38"/>
      <c r="O1" s="38"/>
      <c r="P1" s="38"/>
    </row>
    <row r="2" spans="1:17" s="37" customFormat="1" ht="11.1" customHeight="1" thickBot="1">
      <c r="A2" s="38" t="s">
        <v>208</v>
      </c>
      <c r="B2" s="38"/>
      <c r="C2" s="38"/>
      <c r="D2" s="38"/>
      <c r="E2" s="38"/>
      <c r="F2" s="38"/>
      <c r="G2" s="38" t="s">
        <v>265</v>
      </c>
      <c r="H2" s="38"/>
      <c r="I2" s="38"/>
      <c r="J2" s="174"/>
      <c r="K2" s="174"/>
      <c r="L2" s="38"/>
      <c r="M2" s="38"/>
      <c r="N2" s="38"/>
      <c r="O2" s="38"/>
      <c r="P2" s="38"/>
    </row>
    <row r="3" spans="1:17" s="37" customFormat="1" ht="14.25" customHeight="1" thickTop="1">
      <c r="A3" s="234"/>
      <c r="B3" s="309" t="s">
        <v>224</v>
      </c>
      <c r="C3" s="309"/>
      <c r="D3" s="91"/>
      <c r="E3" s="358" t="s">
        <v>209</v>
      </c>
      <c r="F3" s="361" t="s">
        <v>210</v>
      </c>
      <c r="G3" s="361" t="s">
        <v>211</v>
      </c>
      <c r="H3" s="361" t="s">
        <v>212</v>
      </c>
      <c r="I3" s="315" t="s">
        <v>213</v>
      </c>
    </row>
    <row r="4" spans="1:17" s="37" customFormat="1" ht="20.25" customHeight="1">
      <c r="A4" s="111"/>
      <c r="B4" s="311"/>
      <c r="C4" s="311"/>
      <c r="D4" s="89"/>
      <c r="E4" s="314"/>
      <c r="F4" s="362"/>
      <c r="G4" s="362"/>
      <c r="H4" s="362"/>
      <c r="I4" s="317"/>
    </row>
    <row r="5" spans="1:17" ht="6.75" customHeight="1">
      <c r="A5" s="101"/>
      <c r="B5" s="101"/>
      <c r="C5" s="101"/>
      <c r="D5" s="100"/>
      <c r="E5" s="99"/>
      <c r="F5" s="99"/>
      <c r="G5" s="99"/>
      <c r="H5" s="99"/>
      <c r="I5" s="43"/>
    </row>
    <row r="6" spans="1:17" ht="11.1" customHeight="1">
      <c r="A6" s="38"/>
      <c r="B6" s="348" t="s">
        <v>5</v>
      </c>
      <c r="C6" s="348"/>
      <c r="D6" s="53" t="s">
        <v>225</v>
      </c>
      <c r="E6" s="68">
        <v>426196</v>
      </c>
      <c r="F6" s="45">
        <f>SUM(G6:H6)</f>
        <v>403631</v>
      </c>
      <c r="G6" s="45">
        <v>381708</v>
      </c>
      <c r="H6" s="45">
        <v>21923</v>
      </c>
      <c r="I6" s="45">
        <v>372967</v>
      </c>
      <c r="Q6" s="126"/>
    </row>
    <row r="7" spans="1:17" ht="11.1" customHeight="1">
      <c r="A7" s="38"/>
      <c r="B7" s="348" t="s">
        <v>7</v>
      </c>
      <c r="C7" s="348"/>
      <c r="D7" s="53"/>
      <c r="E7" s="68">
        <v>185939</v>
      </c>
      <c r="F7" s="45">
        <f t="shared" ref="F7:F25" si="0">SUM(G7:H7)</f>
        <v>180295</v>
      </c>
      <c r="G7" s="45">
        <v>172469</v>
      </c>
      <c r="H7" s="45">
        <v>7826</v>
      </c>
      <c r="I7" s="45">
        <v>168510</v>
      </c>
    </row>
    <row r="8" spans="1:17" ht="11.1" customHeight="1">
      <c r="A8" s="38"/>
      <c r="B8" s="348" t="s">
        <v>226</v>
      </c>
      <c r="C8" s="348"/>
      <c r="D8" s="53" t="s">
        <v>227</v>
      </c>
      <c r="E8" s="68">
        <v>58456</v>
      </c>
      <c r="F8" s="45">
        <f t="shared" si="0"/>
        <v>51085</v>
      </c>
      <c r="G8" s="45">
        <v>47163</v>
      </c>
      <c r="H8" s="45">
        <v>3922</v>
      </c>
      <c r="I8" s="45">
        <v>45917</v>
      </c>
    </row>
    <row r="9" spans="1:17" ht="11.1" customHeight="1">
      <c r="A9" s="38"/>
      <c r="B9" s="348" t="s">
        <v>65</v>
      </c>
      <c r="C9" s="348"/>
      <c r="D9" s="53"/>
      <c r="E9" s="68">
        <v>24034</v>
      </c>
      <c r="F9" s="45">
        <f t="shared" si="0"/>
        <v>21766</v>
      </c>
      <c r="G9" s="45">
        <v>18322</v>
      </c>
      <c r="H9" s="45">
        <v>3444</v>
      </c>
      <c r="I9" s="45">
        <v>17878</v>
      </c>
    </row>
    <row r="10" spans="1:17" ht="11.1" customHeight="1">
      <c r="A10" s="38"/>
      <c r="B10" s="348" t="s">
        <v>228</v>
      </c>
      <c r="C10" s="348"/>
      <c r="D10" s="53"/>
      <c r="E10" s="68">
        <v>5626</v>
      </c>
      <c r="F10" s="45">
        <f>SUM(G10:H10)</f>
        <v>5626</v>
      </c>
      <c r="G10" s="45">
        <v>4799</v>
      </c>
      <c r="H10" s="45">
        <v>827</v>
      </c>
      <c r="I10" s="45">
        <v>4703</v>
      </c>
    </row>
    <row r="11" spans="1:17" ht="8.4499999999999993" customHeight="1">
      <c r="A11" s="38"/>
      <c r="B11" s="127"/>
      <c r="C11" s="14"/>
      <c r="D11" s="10"/>
      <c r="E11" s="235"/>
      <c r="F11" s="45"/>
      <c r="G11" s="236"/>
      <c r="H11" s="236"/>
      <c r="I11" s="45"/>
    </row>
    <row r="12" spans="1:17" ht="11.1" customHeight="1">
      <c r="A12" s="38"/>
      <c r="B12" s="348" t="s">
        <v>81</v>
      </c>
      <c r="C12" s="348"/>
      <c r="D12" s="53" t="s">
        <v>227</v>
      </c>
      <c r="E12" s="68">
        <v>19292</v>
      </c>
      <c r="F12" s="45">
        <f>SUM(G12:H12)</f>
        <v>19292</v>
      </c>
      <c r="G12" s="45">
        <v>18074</v>
      </c>
      <c r="H12" s="45">
        <v>1218</v>
      </c>
      <c r="I12" s="45">
        <v>17631</v>
      </c>
    </row>
    <row r="13" spans="1:17" ht="11.1" customHeight="1">
      <c r="A13" s="38"/>
      <c r="B13" s="348" t="s">
        <v>82</v>
      </c>
      <c r="C13" s="348"/>
      <c r="D13" s="53" t="s">
        <v>227</v>
      </c>
      <c r="E13" s="68">
        <v>13311</v>
      </c>
      <c r="F13" s="45">
        <f t="shared" si="0"/>
        <v>13279</v>
      </c>
      <c r="G13" s="45">
        <v>12639</v>
      </c>
      <c r="H13" s="45">
        <v>640</v>
      </c>
      <c r="I13" s="45">
        <v>12353</v>
      </c>
    </row>
    <row r="14" spans="1:17" ht="11.1" customHeight="1">
      <c r="A14" s="38"/>
      <c r="B14" s="348" t="s">
        <v>129</v>
      </c>
      <c r="C14" s="348"/>
      <c r="D14" s="53"/>
      <c r="E14" s="68">
        <v>7266</v>
      </c>
      <c r="F14" s="45">
        <f t="shared" si="0"/>
        <v>5598</v>
      </c>
      <c r="G14" s="45">
        <v>4695</v>
      </c>
      <c r="H14" s="236">
        <v>903</v>
      </c>
      <c r="I14" s="45">
        <v>4676</v>
      </c>
    </row>
    <row r="15" spans="1:17" ht="8.25" customHeight="1">
      <c r="A15" s="38"/>
      <c r="B15" s="127"/>
      <c r="C15" s="14"/>
      <c r="D15" s="10"/>
      <c r="E15" s="235"/>
      <c r="F15" s="45"/>
      <c r="G15" s="236"/>
      <c r="I15" s="45"/>
    </row>
    <row r="16" spans="1:17" ht="11.1" customHeight="1">
      <c r="A16" s="38"/>
      <c r="B16" s="348" t="s">
        <v>130</v>
      </c>
      <c r="C16" s="348"/>
      <c r="D16" s="53"/>
      <c r="E16" s="68">
        <v>2249</v>
      </c>
      <c r="F16" s="45">
        <f t="shared" si="0"/>
        <v>2086</v>
      </c>
      <c r="G16" s="45">
        <v>1966</v>
      </c>
      <c r="H16" s="45">
        <v>120</v>
      </c>
      <c r="I16" s="45">
        <v>1877</v>
      </c>
    </row>
    <row r="17" spans="1:16" ht="11.1" customHeight="1">
      <c r="A17" s="38"/>
      <c r="B17" s="348" t="s">
        <v>131</v>
      </c>
      <c r="C17" s="348"/>
      <c r="D17" s="53"/>
      <c r="E17" s="68">
        <v>2365</v>
      </c>
      <c r="F17" s="45">
        <f t="shared" si="0"/>
        <v>2242</v>
      </c>
      <c r="G17" s="45">
        <v>1953</v>
      </c>
      <c r="H17" s="45">
        <v>289</v>
      </c>
      <c r="I17" s="45">
        <v>1881</v>
      </c>
    </row>
    <row r="18" spans="1:16" ht="11.1" customHeight="1">
      <c r="A18" s="38"/>
      <c r="B18" s="348" t="s">
        <v>132</v>
      </c>
      <c r="C18" s="348"/>
      <c r="D18" s="53"/>
      <c r="E18" s="68">
        <v>1104</v>
      </c>
      <c r="F18" s="45">
        <f t="shared" si="0"/>
        <v>1104</v>
      </c>
      <c r="G18" s="45">
        <v>1104</v>
      </c>
      <c r="H18" s="293">
        <v>0</v>
      </c>
      <c r="I18" s="45">
        <v>1003</v>
      </c>
    </row>
    <row r="19" spans="1:16" ht="11.1" customHeight="1">
      <c r="A19" s="38"/>
      <c r="B19" s="348" t="s">
        <v>229</v>
      </c>
      <c r="C19" s="348"/>
      <c r="D19" s="53" t="s">
        <v>227</v>
      </c>
      <c r="E19" s="68">
        <v>1643</v>
      </c>
      <c r="F19" s="45">
        <f t="shared" si="0"/>
        <v>1560</v>
      </c>
      <c r="G19" s="45">
        <v>937</v>
      </c>
      <c r="H19" s="45">
        <v>623</v>
      </c>
      <c r="I19" s="45">
        <v>936</v>
      </c>
    </row>
    <row r="20" spans="1:16" ht="11.1" customHeight="1">
      <c r="A20" s="38"/>
      <c r="B20" s="348" t="s">
        <v>134</v>
      </c>
      <c r="C20" s="348"/>
      <c r="D20" s="53"/>
      <c r="E20" s="68">
        <v>2213</v>
      </c>
      <c r="F20" s="45">
        <f t="shared" si="0"/>
        <v>2213</v>
      </c>
      <c r="G20" s="45">
        <v>2041</v>
      </c>
      <c r="H20" s="45">
        <v>172</v>
      </c>
      <c r="I20" s="45">
        <v>2041</v>
      </c>
    </row>
    <row r="21" spans="1:16" ht="8.4499999999999993" customHeight="1">
      <c r="A21" s="38"/>
      <c r="B21" s="127"/>
      <c r="C21" s="14"/>
      <c r="D21" s="10"/>
      <c r="E21" s="235"/>
      <c r="F21" s="45"/>
      <c r="G21" s="236"/>
      <c r="H21" s="236"/>
      <c r="I21" s="45"/>
    </row>
    <row r="22" spans="1:16" ht="11.1" customHeight="1">
      <c r="A22" s="38"/>
      <c r="B22" s="348" t="s">
        <v>52</v>
      </c>
      <c r="C22" s="348"/>
      <c r="D22" s="53"/>
      <c r="E22" s="68">
        <v>4063</v>
      </c>
      <c r="F22" s="45">
        <f t="shared" si="0"/>
        <v>2006</v>
      </c>
      <c r="G22" s="45">
        <v>1758</v>
      </c>
      <c r="H22" s="45">
        <v>248</v>
      </c>
      <c r="I22" s="45">
        <v>1685</v>
      </c>
    </row>
    <row r="23" spans="1:16" ht="11.1" customHeight="1">
      <c r="A23" s="38"/>
      <c r="B23" s="348" t="s">
        <v>230</v>
      </c>
      <c r="C23" s="348"/>
      <c r="D23" s="53" t="s">
        <v>227</v>
      </c>
      <c r="E23" s="68">
        <v>1393</v>
      </c>
      <c r="F23" s="45">
        <f t="shared" si="0"/>
        <v>1045</v>
      </c>
      <c r="G23" s="45">
        <v>746</v>
      </c>
      <c r="H23" s="45">
        <v>299</v>
      </c>
      <c r="I23" s="45">
        <v>736</v>
      </c>
    </row>
    <row r="24" spans="1:16" ht="11.1" customHeight="1">
      <c r="A24" s="38"/>
      <c r="B24" s="348" t="s">
        <v>136</v>
      </c>
      <c r="C24" s="348"/>
      <c r="D24" s="53"/>
      <c r="E24" s="68">
        <v>5118</v>
      </c>
      <c r="F24" s="45">
        <f t="shared" si="0"/>
        <v>4678</v>
      </c>
      <c r="G24" s="45">
        <v>3989</v>
      </c>
      <c r="H24" s="45">
        <v>689</v>
      </c>
      <c r="I24" s="45">
        <v>3494</v>
      </c>
    </row>
    <row r="25" spans="1:16" ht="11.1" customHeight="1">
      <c r="A25" s="38"/>
      <c r="B25" s="348" t="s">
        <v>231</v>
      </c>
      <c r="C25" s="348"/>
      <c r="D25" s="53" t="s">
        <v>227</v>
      </c>
      <c r="E25" s="68">
        <v>3870</v>
      </c>
      <c r="F25" s="45">
        <f t="shared" si="0"/>
        <v>3581</v>
      </c>
      <c r="G25" s="45">
        <v>3234</v>
      </c>
      <c r="H25" s="45">
        <v>347</v>
      </c>
      <c r="I25" s="45">
        <v>3181</v>
      </c>
    </row>
    <row r="26" spans="1:16" ht="6" customHeight="1" thickBot="1">
      <c r="A26" s="49"/>
      <c r="B26" s="49"/>
      <c r="C26" s="49"/>
      <c r="D26" s="125"/>
      <c r="E26" s="79"/>
      <c r="F26" s="79"/>
      <c r="G26" s="79"/>
      <c r="H26" s="79"/>
      <c r="I26" s="79"/>
    </row>
    <row r="27" spans="1:16" ht="3.75" customHeight="1" thickTop="1">
      <c r="A27" s="78"/>
      <c r="B27" s="78"/>
      <c r="C27" s="78"/>
      <c r="D27" s="78"/>
      <c r="E27" s="59"/>
      <c r="F27" s="59"/>
      <c r="G27" s="59"/>
      <c r="H27" s="59"/>
      <c r="I27" s="59"/>
      <c r="J27" s="59"/>
      <c r="K27" s="59"/>
      <c r="L27" s="59"/>
      <c r="M27" s="59"/>
      <c r="N27" s="59"/>
      <c r="O27" s="59"/>
      <c r="P27" s="59"/>
    </row>
    <row r="28" spans="1:16" s="37" customFormat="1" ht="11.1" customHeight="1">
      <c r="A28" s="52"/>
      <c r="B28" s="14" t="s">
        <v>232</v>
      </c>
      <c r="C28" s="14"/>
      <c r="D28" s="14"/>
      <c r="E28" s="14"/>
      <c r="F28" s="14"/>
      <c r="G28" s="14"/>
      <c r="H28" s="14"/>
      <c r="I28" s="14"/>
      <c r="J28" s="9"/>
      <c r="K28" s="9"/>
      <c r="L28" s="9"/>
      <c r="M28" s="9"/>
      <c r="N28" s="9"/>
      <c r="O28" s="46"/>
      <c r="P28" s="46"/>
    </row>
    <row r="29" spans="1:16" s="37" customFormat="1" ht="11.1" customHeight="1">
      <c r="A29" s="52" t="s">
        <v>220</v>
      </c>
      <c r="B29" s="38" t="s">
        <v>233</v>
      </c>
      <c r="C29" s="38"/>
      <c r="D29" s="38"/>
      <c r="E29" s="38"/>
      <c r="F29" s="38"/>
      <c r="G29" s="38"/>
      <c r="H29" s="38"/>
      <c r="I29" s="38"/>
      <c r="J29" s="1"/>
    </row>
    <row r="30" spans="1:16" s="37" customFormat="1" ht="11.1" customHeight="1">
      <c r="A30" s="52" t="s">
        <v>234</v>
      </c>
      <c r="B30" s="33" t="s">
        <v>235</v>
      </c>
      <c r="C30" s="2"/>
      <c r="D30" s="2"/>
      <c r="E30" s="2"/>
      <c r="F30" s="2"/>
      <c r="G30" s="2"/>
      <c r="H30" s="2"/>
      <c r="I30" s="2"/>
      <c r="J30" s="1"/>
    </row>
    <row r="31" spans="1:16" s="37" customFormat="1" ht="11.1" customHeight="1">
      <c r="B31" s="33" t="s">
        <v>222</v>
      </c>
      <c r="C31" s="2"/>
      <c r="D31" s="2"/>
      <c r="E31" s="2"/>
      <c r="F31" s="2"/>
      <c r="G31" s="2"/>
      <c r="H31" s="2"/>
      <c r="I31" s="2"/>
      <c r="J31" s="1"/>
      <c r="K31" s="1"/>
    </row>
    <row r="32" spans="1:16" ht="11.1" customHeight="1">
      <c r="B32" s="33" t="s">
        <v>236</v>
      </c>
      <c r="C32" s="2"/>
      <c r="D32" s="2"/>
      <c r="E32" s="2"/>
      <c r="F32" s="2"/>
      <c r="G32" s="2"/>
      <c r="H32" s="2"/>
      <c r="I32" s="2"/>
    </row>
  </sheetData>
  <mergeCells count="23">
    <mergeCell ref="I3:I4"/>
    <mergeCell ref="B3:C4"/>
    <mergeCell ref="E3:E4"/>
    <mergeCell ref="F3:F4"/>
    <mergeCell ref="G3:G4"/>
    <mergeCell ref="H3:H4"/>
    <mergeCell ref="B19:C19"/>
    <mergeCell ref="B6:C6"/>
    <mergeCell ref="B7:C7"/>
    <mergeCell ref="B8:C8"/>
    <mergeCell ref="B9:C9"/>
    <mergeCell ref="B10:C10"/>
    <mergeCell ref="B12:C12"/>
    <mergeCell ref="B13:C13"/>
    <mergeCell ref="B14:C14"/>
    <mergeCell ref="B16:C16"/>
    <mergeCell ref="B17:C17"/>
    <mergeCell ref="B18:C18"/>
    <mergeCell ref="B20:C20"/>
    <mergeCell ref="B22:C22"/>
    <mergeCell ref="B23:C23"/>
    <mergeCell ref="B24:C24"/>
    <mergeCell ref="B25:C25"/>
  </mergeCells>
  <phoneticPr fontId="3"/>
  <printOptions horizontalCentered="1"/>
  <pageMargins left="0.59055118110236227" right="0.43307086614173229" top="1.1811023622047245" bottom="0.59055118110236227" header="0.74803149606299213" footer="0.51181102362204722"/>
  <pageSetup paperSize="9" scale="110" fitToWidth="0" fitToHeight="0" orientation="portrait" blackAndWhite="1" r:id="rId1"/>
  <headerFooter alignWithMargins="0">
    <oddHeader>&amp;L&amp;9上水道取水量・有効無効水量と有収水量－市町別－&amp;R&amp;9&amp;F（&amp;A）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12-1</vt:lpstr>
      <vt:lpstr>12-2</vt:lpstr>
      <vt:lpstr>12-3</vt:lpstr>
      <vt:lpstr>12-4</vt:lpstr>
      <vt:lpstr>12-5</vt:lpstr>
      <vt:lpstr>12-6</vt:lpstr>
      <vt:lpstr>12-6-別表</vt:lpstr>
      <vt:lpstr>12-7</vt:lpstr>
      <vt:lpstr>12-8-1</vt:lpstr>
      <vt:lpstr>12-8-2</vt:lpstr>
      <vt:lpstr>'12-8-1'!Print_Area</vt:lpstr>
      <vt:lpstr>'12-8-2'!Print_Area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2024-09-03T04:23:35Z</cp:lastPrinted>
  <dcterms:created xsi:type="dcterms:W3CDTF">2024-03-06T07:28:30Z</dcterms:created>
  <dcterms:modified xsi:type="dcterms:W3CDTF">2025-03-11T02:39:54Z</dcterms:modified>
</cp:coreProperties>
</file>